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\VEDA_Models\JRC-EU-TIMES_2019_05 TestIDEES\SubRES_TMPL\"/>
    </mc:Choice>
  </mc:AlternateContent>
  <bookViews>
    <workbookView xWindow="0" yWindow="0" windowWidth="20700" windowHeight="8610"/>
  </bookViews>
  <sheets>
    <sheet name="RSD_RetFitTechs" sheetId="22" r:id="rId1"/>
    <sheet name="RSD_NewHouses" sheetId="23" r:id="rId2"/>
  </sheets>
  <definedNames>
    <definedName name="_xlnm._FilterDatabase" localSheetId="0" hidden="1">RSD_RetFitTechs!$L$5:$O$131</definedName>
  </definedNames>
  <calcPr calcId="162913"/>
</workbook>
</file>

<file path=xl/calcChain.xml><?xml version="1.0" encoding="utf-8"?>
<calcChain xmlns="http://schemas.openxmlformats.org/spreadsheetml/2006/main">
  <c r="M13" i="23" l="1"/>
  <c r="M9" i="23"/>
  <c r="M5" i="23"/>
  <c r="K4" i="23" l="1"/>
  <c r="C7" i="22" l="1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106" i="22"/>
  <c r="C107" i="22"/>
  <c r="C108" i="22"/>
  <c r="C109" i="22"/>
  <c r="C110" i="22"/>
  <c r="C111" i="22"/>
  <c r="C112" i="22"/>
  <c r="C113" i="22"/>
  <c r="C114" i="22"/>
  <c r="C115" i="22"/>
  <c r="C116" i="22"/>
  <c r="C117" i="22"/>
  <c r="C118" i="22"/>
  <c r="C119" i="22"/>
  <c r="C120" i="22"/>
  <c r="C121" i="22"/>
  <c r="C122" i="22"/>
  <c r="C123" i="22"/>
  <c r="C124" i="22"/>
  <c r="C125" i="22"/>
  <c r="C126" i="22"/>
  <c r="C127" i="22"/>
  <c r="C128" i="22"/>
  <c r="C129" i="22"/>
  <c r="C130" i="22"/>
  <c r="C131" i="22"/>
  <c r="C6" i="22"/>
  <c r="M37" i="22" l="1"/>
  <c r="M52" i="22"/>
  <c r="M83" i="22"/>
  <c r="M117" i="22"/>
  <c r="M112" i="22"/>
  <c r="M6" i="22"/>
  <c r="M126" i="22"/>
  <c r="M66" i="22"/>
  <c r="M28" i="22"/>
  <c r="M42" i="22"/>
  <c r="M57" i="22"/>
  <c r="M88" i="22"/>
  <c r="M33" i="22"/>
  <c r="M62" i="22"/>
  <c r="M90" i="22"/>
  <c r="M121" i="22"/>
  <c r="M7" i="22"/>
  <c r="M12" i="22"/>
  <c r="M29" i="22"/>
  <c r="M34" i="22"/>
  <c r="M38" i="22"/>
  <c r="M43" i="22"/>
  <c r="M53" i="22"/>
  <c r="M58" i="22"/>
  <c r="M63" i="22"/>
  <c r="M67" i="22"/>
  <c r="M72" i="22"/>
  <c r="M89" i="22"/>
  <c r="M91" i="22"/>
  <c r="M96" i="22"/>
  <c r="M113" i="22"/>
  <c r="M118" i="22"/>
  <c r="M122" i="22"/>
  <c r="M127" i="22"/>
  <c r="M8" i="22"/>
  <c r="M13" i="22"/>
  <c r="M18" i="22"/>
  <c r="M35" i="22"/>
  <c r="M39" i="22"/>
  <c r="M44" i="22"/>
  <c r="M59" i="22"/>
  <c r="M64" i="22"/>
  <c r="M68" i="22"/>
  <c r="M73" i="22"/>
  <c r="M92" i="22"/>
  <c r="M97" i="22"/>
  <c r="M102" i="22"/>
  <c r="M119" i="22"/>
  <c r="M123" i="22"/>
  <c r="M128" i="22"/>
  <c r="M9" i="22"/>
  <c r="M14" i="22"/>
  <c r="M19" i="22"/>
  <c r="M40" i="22"/>
  <c r="M45" i="22"/>
  <c r="M65" i="22"/>
  <c r="M69" i="22"/>
  <c r="M74" i="22"/>
  <c r="M78" i="22"/>
  <c r="M93" i="22"/>
  <c r="M98" i="22"/>
  <c r="M103" i="22"/>
  <c r="M124" i="22"/>
  <c r="M129" i="22"/>
  <c r="M10" i="22"/>
  <c r="M15" i="22"/>
  <c r="M20" i="22"/>
  <c r="M24" i="22"/>
  <c r="M41" i="22"/>
  <c r="M46" i="22"/>
  <c r="M48" i="22"/>
  <c r="M70" i="22"/>
  <c r="M75" i="22"/>
  <c r="M79" i="22"/>
  <c r="M84" i="22"/>
  <c r="M94" i="22"/>
  <c r="M99" i="22"/>
  <c r="M104" i="22"/>
  <c r="M108" i="22"/>
  <c r="M125" i="22"/>
  <c r="M130" i="22"/>
  <c r="M11" i="22"/>
  <c r="M16" i="22"/>
  <c r="M21" i="22"/>
  <c r="M25" i="22"/>
  <c r="M30" i="22"/>
  <c r="M47" i="22"/>
  <c r="M49" i="22"/>
  <c r="M54" i="22"/>
  <c r="M71" i="22"/>
  <c r="M76" i="22"/>
  <c r="M80" i="22"/>
  <c r="M85" i="22"/>
  <c r="M95" i="22"/>
  <c r="M100" i="22"/>
  <c r="M105" i="22"/>
  <c r="M109" i="22"/>
  <c r="M114" i="22"/>
  <c r="M131" i="22"/>
  <c r="M17" i="22"/>
  <c r="M22" i="22"/>
  <c r="M26" i="22"/>
  <c r="M31" i="22"/>
  <c r="M50" i="22"/>
  <c r="M55" i="22"/>
  <c r="M60" i="22"/>
  <c r="M77" i="22"/>
  <c r="M81" i="22"/>
  <c r="M86" i="22"/>
  <c r="M101" i="22"/>
  <c r="M106" i="22"/>
  <c r="M110" i="22"/>
  <c r="M115" i="22"/>
  <c r="M23" i="22"/>
  <c r="M27" i="22"/>
  <c r="M32" i="22"/>
  <c r="M36" i="22"/>
  <c r="M51" i="22"/>
  <c r="M56" i="22"/>
  <c r="M61" i="22"/>
  <c r="M82" i="22"/>
  <c r="M87" i="22"/>
  <c r="M107" i="22"/>
  <c r="M111" i="22"/>
  <c r="M116" i="22"/>
  <c r="M120" i="22"/>
</calcChain>
</file>

<file path=xl/sharedStrings.xml><?xml version="1.0" encoding="utf-8"?>
<sst xmlns="http://schemas.openxmlformats.org/spreadsheetml/2006/main" count="960" uniqueCount="187">
  <si>
    <t>Windows</t>
  </si>
  <si>
    <t>MR2</t>
  </si>
  <si>
    <t>MR3</t>
  </si>
  <si>
    <t>MW2</t>
  </si>
  <si>
    <t>MW3</t>
  </si>
  <si>
    <t>MG1</t>
  </si>
  <si>
    <t>MG2</t>
  </si>
  <si>
    <t>MG3</t>
  </si>
  <si>
    <t>Isolate below the last concrete slab (10cm)</t>
  </si>
  <si>
    <t xml:space="preserve">External insulation (10 cm - EIFS System) </t>
  </si>
  <si>
    <t>Internal insulation (5cm)</t>
  </si>
  <si>
    <t>Ceilings</t>
  </si>
  <si>
    <t>Walls</t>
  </si>
  <si>
    <t>DETPre45-MG1</t>
  </si>
  <si>
    <t>DETPre69-MG1</t>
  </si>
  <si>
    <t>DETPre79-MG1</t>
  </si>
  <si>
    <t>DETPre89-MG1</t>
  </si>
  <si>
    <t>DETPre99-MG1</t>
  </si>
  <si>
    <t>DETPre09-MG1</t>
  </si>
  <si>
    <t>DETPre45-MG2</t>
  </si>
  <si>
    <t>DETPre69-MG2</t>
  </si>
  <si>
    <t>DETPre79-MG2</t>
  </si>
  <si>
    <t>DETPre89-MG2</t>
  </si>
  <si>
    <t>DETPre99-MG2</t>
  </si>
  <si>
    <t>DETPre09-MG2</t>
  </si>
  <si>
    <t>DETPre45-MG3</t>
  </si>
  <si>
    <t>DETPre69-MG3</t>
  </si>
  <si>
    <t>DETPre79-MG3</t>
  </si>
  <si>
    <t>DETPre89-MG3</t>
  </si>
  <si>
    <t>DETPre99-MG3</t>
  </si>
  <si>
    <t>DETPre09-MG3</t>
  </si>
  <si>
    <t>DETPre45-MR2</t>
  </si>
  <si>
    <t>DETPre69-MR2</t>
  </si>
  <si>
    <t>DETPre79-MR2</t>
  </si>
  <si>
    <t>DETPre89-MR2</t>
  </si>
  <si>
    <t>DETPre99-MR2</t>
  </si>
  <si>
    <t>DETPre09-MR2</t>
  </si>
  <si>
    <t>DETPre45-MW2</t>
  </si>
  <si>
    <t>DETPre69-MW2</t>
  </si>
  <si>
    <t>DETPre79-MW2</t>
  </si>
  <si>
    <t>DETPre89-MW2</t>
  </si>
  <si>
    <t>DETPre99-MW2</t>
  </si>
  <si>
    <t>DETPre09-MW2</t>
  </si>
  <si>
    <t>SDEPre45-MG1</t>
  </si>
  <si>
    <t>SDEPre69-MG1</t>
  </si>
  <si>
    <t>SDEPre79-MG1</t>
  </si>
  <si>
    <t>SDEPre89-MG1</t>
  </si>
  <si>
    <t>SDEPre99-MG1</t>
  </si>
  <si>
    <t>SDEPre09-MG1</t>
  </si>
  <si>
    <t>SDEPre45-MG2</t>
  </si>
  <si>
    <t>SDEPre69-MG2</t>
  </si>
  <si>
    <t>SDEPre79-MG2</t>
  </si>
  <si>
    <t>SDEPre89-MG2</t>
  </si>
  <si>
    <t>SDEPre99-MG2</t>
  </si>
  <si>
    <t>SDEPre09-MG2</t>
  </si>
  <si>
    <t>SDEPre45-MG3</t>
  </si>
  <si>
    <t>SDEPre69-MG3</t>
  </si>
  <si>
    <t>SDEPre79-MG3</t>
  </si>
  <si>
    <t>SDEPre89-MG3</t>
  </si>
  <si>
    <t>SDEPre99-MG3</t>
  </si>
  <si>
    <t>SDEPre09-MG3</t>
  </si>
  <si>
    <t>SDEPre45-MR2</t>
  </si>
  <si>
    <t>SDEPre69-MR2</t>
  </si>
  <si>
    <t>SDEPre79-MR2</t>
  </si>
  <si>
    <t>SDEPre89-MR2</t>
  </si>
  <si>
    <t>SDEPre99-MR2</t>
  </si>
  <si>
    <t>SDEPre09-MR2</t>
  </si>
  <si>
    <t>SDEPre45-MW2</t>
  </si>
  <si>
    <t>SDEPre69-MW2</t>
  </si>
  <si>
    <t>SDEPre79-MW2</t>
  </si>
  <si>
    <t>SDEPre89-MW2</t>
  </si>
  <si>
    <t>SDEPre99-MW2</t>
  </si>
  <si>
    <t>SDEPre09-MW2</t>
  </si>
  <si>
    <t>FLTPre45-MG1</t>
  </si>
  <si>
    <t>FLTPre69-MG1</t>
  </si>
  <si>
    <t>FLTPre79-MG1</t>
  </si>
  <si>
    <t>FLTPre89-MG1</t>
  </si>
  <si>
    <t>FLTPre99-MG1</t>
  </si>
  <si>
    <t>FLTPre09-MG1</t>
  </si>
  <si>
    <t>FLTPre45-MG2</t>
  </si>
  <si>
    <t>FLTPre69-MG2</t>
  </si>
  <si>
    <t>FLTPre79-MG2</t>
  </si>
  <si>
    <t>FLTPre89-MG2</t>
  </si>
  <si>
    <t>FLTPre99-MG2</t>
  </si>
  <si>
    <t>FLTPre09-MG2</t>
  </si>
  <si>
    <t>FLTPre45-MG3</t>
  </si>
  <si>
    <t>FLTPre69-MG3</t>
  </si>
  <si>
    <t>FLTPre79-MG3</t>
  </si>
  <si>
    <t>FLTPre89-MG3</t>
  </si>
  <si>
    <t>FLTPre99-MG3</t>
  </si>
  <si>
    <t>FLTPre09-MG3</t>
  </si>
  <si>
    <t>FLTPre45-MR2</t>
  </si>
  <si>
    <t>FLTPre69-MR2</t>
  </si>
  <si>
    <t>FLTPre79-MR2</t>
  </si>
  <si>
    <t>FLTPre89-MR2</t>
  </si>
  <si>
    <t>FLTPre99-MR2</t>
  </si>
  <si>
    <t>FLTPre09-MR2</t>
  </si>
  <si>
    <t>FLTPre45-MW2</t>
  </si>
  <si>
    <t>FLTPre69-MW2</t>
  </si>
  <si>
    <t>FLTPre79-MW2</t>
  </si>
  <si>
    <t>FLTPre89-MW2</t>
  </si>
  <si>
    <t>FLTPre99-MW2</t>
  </si>
  <si>
    <t>FLTPre09-MW2</t>
  </si>
  <si>
    <t>DETPre45-MR3</t>
  </si>
  <si>
    <t>DETPre69-MR3</t>
  </si>
  <si>
    <t>DETPre79-MR3</t>
  </si>
  <si>
    <t>DETPre89-MR3</t>
  </si>
  <si>
    <t>DETPre99-MR3</t>
  </si>
  <si>
    <t>DETPre09-MR3</t>
  </si>
  <si>
    <t>SDEPre45-MR3</t>
  </si>
  <si>
    <t>SDEPre69-MR3</t>
  </si>
  <si>
    <t>SDEPre79-MR3</t>
  </si>
  <si>
    <t>SDEPre89-MR3</t>
  </si>
  <si>
    <t>SDEPre99-MR3</t>
  </si>
  <si>
    <t>SDEPre09-MR3</t>
  </si>
  <si>
    <t>FLTPre45-MR3</t>
  </si>
  <si>
    <t>FLTPre69-MR3</t>
  </si>
  <si>
    <t>FLTPre79-MR3</t>
  </si>
  <si>
    <t>FLTPre89-MR3</t>
  </si>
  <si>
    <t>FLTPre99-MR3</t>
  </si>
  <si>
    <t>FLTPre09-MR3</t>
  </si>
  <si>
    <t>DETPre45-MW3</t>
  </si>
  <si>
    <t>DETPre69-MW3</t>
  </si>
  <si>
    <t>DETPre79-MW3</t>
  </si>
  <si>
    <t>DETPre89-MW3</t>
  </si>
  <si>
    <t>DETPre99-MW3</t>
  </si>
  <si>
    <t>DETPre09-MW3</t>
  </si>
  <si>
    <t>SDEPre45-MW3</t>
  </si>
  <si>
    <t>SDEPre69-MW3</t>
  </si>
  <si>
    <t>SDEPre79-MW3</t>
  </si>
  <si>
    <t>SDEPre89-MW3</t>
  </si>
  <si>
    <t>SDEPre99-MW3</t>
  </si>
  <si>
    <t>SDEPre09-MW3</t>
  </si>
  <si>
    <t>FLTPre45-MW3</t>
  </si>
  <si>
    <t>FLTPre69-MW3</t>
  </si>
  <si>
    <t>FLTPre79-MW3</t>
  </si>
  <si>
    <t>FLTPre89-MW3</t>
  </si>
  <si>
    <t>FLTPre99-MW3</t>
  </si>
  <si>
    <t>FLTPre09-MW3</t>
  </si>
  <si>
    <t>~FI_T</t>
  </si>
  <si>
    <t>Comm-IN</t>
  </si>
  <si>
    <t>TechName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</si>
  <si>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</si>
  <si>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</si>
  <si>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</si>
  <si>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</si>
  <si>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</si>
  <si>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</si>
  <si>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</si>
  <si>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</si>
  <si>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PJ</t>
  </si>
  <si>
    <t>Comm-OUT</t>
  </si>
  <si>
    <t>START</t>
  </si>
  <si>
    <t>PRE</t>
  </si>
  <si>
    <t>NRGI</t>
  </si>
  <si>
    <t>Window replacement: Triple glass with argon cavity (16mm)</t>
  </si>
  <si>
    <t>Window replacement: Triple glass with argon cavity (18mm)</t>
  </si>
  <si>
    <t>Window replacement: Double glass with air cavity (16mm)</t>
  </si>
  <si>
    <t>Thermal insulation layer (15 cm) over the last slab in contact with unconditioned space (attic)</t>
  </si>
  <si>
    <t>SubRes Residential buildings</t>
  </si>
  <si>
    <t>Retrofit Technologies</t>
  </si>
  <si>
    <t>000dwellings</t>
  </si>
  <si>
    <t>R_ES-DH-SpHeat-I</t>
  </si>
  <si>
    <t>RDM: direct input to dwellings</t>
  </si>
  <si>
    <t>R_ES-SD-SpHeat-I</t>
  </si>
  <si>
    <t>R_ES-FL-SpHeat-I</t>
  </si>
  <si>
    <t>DMD</t>
  </si>
  <si>
    <t>000units</t>
  </si>
  <si>
    <t>Yes</t>
  </si>
  <si>
    <t>Rdw_Flat-New</t>
  </si>
  <si>
    <t>Rdw_DetH-New</t>
  </si>
  <si>
    <t>Rdw_SDetH-New</t>
  </si>
  <si>
    <t>Residential Dwelling - Flat - NEW</t>
  </si>
  <si>
    <t>Residential Dwelling - Detached house - NEW</t>
  </si>
  <si>
    <t>Residential Dwelling - Semi-detached house - NEW</t>
  </si>
  <si>
    <t>R_ES-DH-WatHeat</t>
  </si>
  <si>
    <t>R_ES-SD-WatHeat</t>
  </si>
  <si>
    <t>R_ES-FL-WatHeat</t>
  </si>
  <si>
    <t>R_ES-DH-SpCool</t>
  </si>
  <si>
    <t>R_ES-SD-SpCool</t>
  </si>
  <si>
    <t>R_ES-FL-SpCool</t>
  </si>
  <si>
    <t>R_ES-DH-Cook</t>
  </si>
  <si>
    <t>R_ES-SD-Cook</t>
  </si>
  <si>
    <t>R_ES-FL-Cook</t>
  </si>
  <si>
    <t>LIFE</t>
  </si>
  <si>
    <t>INVCOST</t>
  </si>
  <si>
    <t>R_ES-DH-70-SpHeat-I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</si>
</sst>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_i"/>
    <numFmt numFmtId="165" formatCode="_-&quot;€&quot;\ * #,##0.00_-;\-&quot;€&quot;\ * #,##0.00_-;_-&quot;€&quot;\ * &quot;-&quot;??_-;_-@_-"/>
    <numFmt numFmtId="166" formatCode="\Te\x\t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indexed="12"/>
      <name val="Arial"/>
      <family val="2"/>
    </font>
    <font>
      <b/>
      <sz val="14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Fill="0" applyProtection="0"/>
    <xf numFmtId="0" fontId="20" fillId="0" borderId="0"/>
    <xf numFmtId="0" fontId="21" fillId="0" borderId="0" applyNumberFormat="0" applyFill="0" applyBorder="0" applyAlignment="0" applyProtection="0"/>
    <xf numFmtId="164" fontId="21" fillId="0" borderId="0" applyFill="0" applyBorder="0" applyProtection="0">
      <alignment horizontal="right"/>
    </xf>
    <xf numFmtId="165" fontId="1" fillId="0" borderId="0" applyFont="0" applyFill="0" applyBorder="0" applyAlignment="0" applyProtection="0"/>
    <xf numFmtId="0" fontId="19" fillId="0" borderId="0"/>
  </cellStyleXfs>
  <cellXfs count="20">
    <xf numFmtId="0" fontId="0" fillId="0" borderId="0" xfId="0"/>
    <xf numFmtId="0" fontId="0" fillId="0" borderId="0" xfId="0"/>
    <xf numFmtId="0" fontId="24" fillId="0" borderId="0" xfId="0" applyFont="1" applyFill="1" applyAlignment="1" applyProtection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ill="1"/>
    <xf numFmtId="0" fontId="22" fillId="0" borderId="0" xfId="0" applyFont="1" applyFill="1" applyAlignment="1">
      <alignment vertical="center"/>
    </xf>
    <xf numFmtId="0" fontId="0" fillId="0" borderId="0" xfId="0" applyBorder="1" applyAlignment="1">
      <alignment vertical="center"/>
    </xf>
    <xf numFmtId="0" fontId="16" fillId="0" borderId="0" xfId="0" applyFont="1" applyAlignment="1">
      <alignment vertical="center"/>
    </xf>
    <xf numFmtId="3" fontId="0" fillId="0" borderId="0" xfId="0" applyNumberFormat="1" applyFill="1"/>
    <xf numFmtId="0" fontId="8" fillId="4" borderId="0" xfId="8" applyAlignment="1">
      <alignment vertical="center"/>
    </xf>
    <xf numFmtId="0" fontId="8" fillId="4" borderId="0" xfId="8" applyBorder="1" applyAlignment="1">
      <alignment vertical="center"/>
    </xf>
    <xf numFmtId="0" fontId="25" fillId="0" borderId="0" xfId="0" applyFont="1" applyFill="1" applyAlignment="1">
      <alignment vertical="center"/>
    </xf>
    <xf numFmtId="166" fontId="26" fillId="0" borderId="0" xfId="0" applyNumberFormat="1" applyFont="1"/>
    <xf numFmtId="0" fontId="23" fillId="33" borderId="11" xfId="0" applyFont="1" applyFill="1" applyBorder="1" applyAlignment="1">
      <alignment vertical="center"/>
    </xf>
    <xf numFmtId="0" fontId="23" fillId="34" borderId="11" xfId="0" applyFont="1" applyFill="1" applyBorder="1" applyAlignment="1">
      <alignment vertical="center"/>
    </xf>
    <xf numFmtId="0" fontId="27" fillId="0" borderId="0" xfId="0" applyFont="1" applyFill="1" applyAlignment="1" applyProtection="1">
      <alignment vertical="center"/>
    </xf>
    <xf numFmtId="0" fontId="14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166" fontId="0" fillId="0" borderId="0" xfId="0" applyNumberFormat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 2" xfId="46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2" xfId="43"/>
    <cellStyle name="Normal 3" xfId="44"/>
    <cellStyle name="Normale 2" xfId="47"/>
    <cellStyle name="Note" xfId="15" builtinId="10" customBuiltin="1"/>
    <cellStyle name="NumberCellStyle" xfId="45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2"/>
  <sheetViews>
    <sheetView tabSelected="1" zoomScale="80" zoomScaleNormal="80" workbookViewId="0">
      <selection activeCell="L45" sqref="L45"/>
    </sheetView>
  </sheetViews>
  <sheetFormatPr defaultColWidth="9.140625" defaultRowHeight="15" x14ac:dyDescent="0.25"/>
  <cols>
    <col min="1" max="1" width="5.28515625" style="3" customWidth="1"/>
    <col min="2" max="2" width="14.7109375" style="3" bestFit="1" customWidth="1"/>
    <col min="3" max="3" width="95.42578125" style="3" bestFit="1" customWidth="1"/>
    <col min="4" max="4" width="4.5703125" style="3" bestFit="1" customWidth="1"/>
    <col min="5" max="5" width="12.5703125" style="3" bestFit="1" customWidth="1"/>
    <col min="6" max="6" width="5" style="3" bestFit="1" customWidth="1"/>
    <col min="7" max="7" width="10.28515625" style="3" bestFit="1" customWidth="1"/>
    <col min="8" max="8" width="7.85546875" style="3" bestFit="1" customWidth="1"/>
    <col min="9" max="11" width="2" style="3" bestFit="1" customWidth="1"/>
    <col min="12" max="12" width="23.85546875" style="3" customWidth="1"/>
    <col min="13" max="13" width="28.42578125" style="3" customWidth="1"/>
    <col min="14" max="14" width="14.7109375" style="3" bestFit="1" customWidth="1"/>
    <col min="15" max="15" width="6.42578125" style="3" bestFit="1" customWidth="1"/>
    <col min="16" max="16384" width="9.140625" style="3"/>
  </cols>
  <sheetData>
    <row r="1" spans="1:17" ht="21" x14ac:dyDescent="0.3">
      <c r="A1" s="2" t="s">
        <v>159</v>
      </c>
      <c r="B1" s="8"/>
      <c r="L1" s="17" t="s">
        <v>163</v>
      </c>
      <c r="N1"/>
    </row>
    <row r="2" spans="1:17" ht="18" x14ac:dyDescent="0.3">
      <c r="A2" s="16" t="s">
        <v>160</v>
      </c>
    </row>
    <row r="4" spans="1:17" ht="14.45" x14ac:dyDescent="0.3">
      <c r="A4" s="13" t="s">
        <v>142</v>
      </c>
      <c r="B4" s="5"/>
      <c r="C4" s="9"/>
      <c r="D4" s="9"/>
      <c r="E4" s="5"/>
      <c r="F4" s="6"/>
      <c r="G4" s="6"/>
      <c r="N4" s="13" t="s">
        <v>139</v>
      </c>
    </row>
    <row r="5" spans="1:17" thickBot="1" x14ac:dyDescent="0.35">
      <c r="A5" s="14" t="s">
        <v>143</v>
      </c>
      <c r="B5" s="14" t="s">
        <v>141</v>
      </c>
      <c r="C5" s="14" t="s">
        <v>144</v>
      </c>
      <c r="D5" s="14" t="s">
        <v>145</v>
      </c>
      <c r="E5" s="14" t="s">
        <v>146</v>
      </c>
      <c r="F5" s="14" t="s">
        <v>147</v>
      </c>
      <c r="G5" s="14" t="s">
        <v>148</v>
      </c>
      <c r="H5" s="14" t="s">
        <v>149</v>
      </c>
      <c r="I5" s="12"/>
      <c r="J5" s="12"/>
      <c r="K5" s="12"/>
      <c r="L5" s="14" t="s">
        <v>151</v>
      </c>
      <c r="M5" s="14" t="s">
        <v>140</v>
      </c>
      <c r="N5" s="14" t="s">
        <v>141</v>
      </c>
      <c r="O5" s="15" t="s">
        <v>152</v>
      </c>
    </row>
    <row r="6" spans="1:17" ht="14.45" x14ac:dyDescent="0.3">
      <c r="A6" s="3" t="s">
        <v>153</v>
      </c>
      <c r="B6" s="3" t="s">
        <v>18</v>
      </c>
      <c r="C6" s="3" t="str">
        <f t="shared" ref="C6:C37" si="0">VLOOKUP(RIGHT(B6,3),$B$134:$C$140,2,FALSE)&amp;" - "&amp;LEFT(B6,8)</f>
        <v>Window replacement: Double glass with air cavity (16mm) - DETPre09</v>
      </c>
      <c r="D6" s="3" t="s">
        <v>150</v>
      </c>
      <c r="E6" s="3" t="s">
        <v>161</v>
      </c>
      <c r="G6" s="3" t="s">
        <v>154</v>
      </c>
      <c r="L6" s="17" t="s">
        <v>162</v>
      </c>
      <c r="M6" s="3" t="str">
        <f t="shared" ref="M6:M37" si="1">IF(L6&lt;&gt;"","Bldg_"&amp;LEFT(N6,8)&amp;"-"&amp;LEFT(Q6,3),"")</f>
        <v>Bldg_DETPre45-Win</v>
      </c>
      <c r="N6" s="4" t="s">
        <v>13</v>
      </c>
      <c r="O6" s="3">
        <v>2020</v>
      </c>
      <c r="Q6" s="10" t="s">
        <v>0</v>
      </c>
    </row>
    <row r="7" spans="1:17" ht="14.45" x14ac:dyDescent="0.3">
      <c r="B7" s="3" t="s">
        <v>24</v>
      </c>
      <c r="C7" s="3" t="str">
        <f t="shared" si="0"/>
        <v>Window replacement: Triple glass with argon cavity (16mm) - DETPre09</v>
      </c>
      <c r="D7" s="3" t="s">
        <v>150</v>
      </c>
      <c r="E7" s="3" t="s">
        <v>161</v>
      </c>
      <c r="G7" s="3" t="s">
        <v>154</v>
      </c>
      <c r="L7" s="17" t="s">
        <v>162</v>
      </c>
      <c r="M7" s="3" t="str">
        <f t="shared" si="1"/>
        <v>Bldg_DETPre69-Win</v>
      </c>
      <c r="N7" s="3" t="s">
        <v>14</v>
      </c>
      <c r="O7" s="3">
        <v>2020</v>
      </c>
      <c r="Q7" s="10" t="s">
        <v>0</v>
      </c>
    </row>
    <row r="8" spans="1:17" ht="14.45" x14ac:dyDescent="0.3">
      <c r="B8" s="3" t="s">
        <v>30</v>
      </c>
      <c r="C8" s="3" t="str">
        <f t="shared" si="0"/>
        <v>Window replacement: Triple glass with argon cavity (18mm) - DETPre09</v>
      </c>
      <c r="D8" s="3" t="s">
        <v>150</v>
      </c>
      <c r="E8" s="3" t="s">
        <v>161</v>
      </c>
      <c r="G8" s="3" t="s">
        <v>154</v>
      </c>
      <c r="L8" s="17" t="s">
        <v>186</v>
      </c>
      <c r="M8" s="3" t="str">
        <f t="shared" si="1"/>
        <v>Bldg_DETPre79-Win</v>
      </c>
      <c r="N8" s="3" t="s">
        <v>15</v>
      </c>
      <c r="O8" s="3">
        <v>2020</v>
      </c>
      <c r="Q8" s="10" t="s">
        <v>0</v>
      </c>
    </row>
    <row r="9" spans="1:17" ht="14.45" x14ac:dyDescent="0.3">
      <c r="B9" s="3" t="s">
        <v>36</v>
      </c>
      <c r="C9" s="3" t="str">
        <f t="shared" si="0"/>
        <v>Thermal insulation layer (15 cm) over the last slab in contact with unconditioned space (attic) - DETPre09</v>
      </c>
      <c r="D9" s="3" t="s">
        <v>150</v>
      </c>
      <c r="E9" s="3" t="s">
        <v>161</v>
      </c>
      <c r="G9" s="3" t="s">
        <v>154</v>
      </c>
      <c r="L9" s="17" t="s">
        <v>186</v>
      </c>
      <c r="M9" s="3" t="str">
        <f t="shared" si="1"/>
        <v>Bldg_DETPre89-Win</v>
      </c>
      <c r="N9" s="3" t="s">
        <v>16</v>
      </c>
      <c r="O9" s="3">
        <v>2020</v>
      </c>
      <c r="Q9" s="10" t="s">
        <v>0</v>
      </c>
    </row>
    <row r="10" spans="1:17" ht="14.45" x14ac:dyDescent="0.3">
      <c r="B10" s="3" t="s">
        <v>108</v>
      </c>
      <c r="C10" s="3" t="str">
        <f t="shared" si="0"/>
        <v>Isolate below the last concrete slab (10cm) - DETPre09</v>
      </c>
      <c r="D10" s="3" t="s">
        <v>150</v>
      </c>
      <c r="E10" s="3" t="s">
        <v>161</v>
      </c>
      <c r="G10" s="3" t="s">
        <v>154</v>
      </c>
      <c r="L10" s="17" t="s">
        <v>186</v>
      </c>
      <c r="M10" s="3" t="str">
        <f t="shared" si="1"/>
        <v>Bldg_DETPre99-Win</v>
      </c>
      <c r="N10" s="3" t="s">
        <v>17</v>
      </c>
      <c r="O10" s="3">
        <v>2020</v>
      </c>
      <c r="Q10" s="10" t="s">
        <v>0</v>
      </c>
    </row>
    <row r="11" spans="1:17" ht="14.45" x14ac:dyDescent="0.3">
      <c r="B11" s="3" t="s">
        <v>42</v>
      </c>
      <c r="C11" s="3" t="str">
        <f t="shared" si="0"/>
        <v>External insulation (10 cm - EIFS System)  - DETPre09</v>
      </c>
      <c r="D11" s="3" t="s">
        <v>150</v>
      </c>
      <c r="E11" s="3" t="s">
        <v>161</v>
      </c>
      <c r="G11" s="3" t="s">
        <v>154</v>
      </c>
      <c r="L11" s="17" t="s">
        <v>186</v>
      </c>
      <c r="M11" s="3" t="str">
        <f t="shared" si="1"/>
        <v>Bldg_DETPre09-Win</v>
      </c>
      <c r="N11" s="3" t="s">
        <v>18</v>
      </c>
      <c r="O11" s="3">
        <v>2020</v>
      </c>
      <c r="Q11" s="10" t="s">
        <v>0</v>
      </c>
    </row>
    <row r="12" spans="1:17" ht="14.45" x14ac:dyDescent="0.3">
      <c r="B12" s="3" t="s">
        <v>126</v>
      </c>
      <c r="C12" s="3" t="str">
        <f t="shared" si="0"/>
        <v>Internal insulation (5cm) - DETPre09</v>
      </c>
      <c r="D12" s="3" t="s">
        <v>150</v>
      </c>
      <c r="E12" s="3" t="s">
        <v>161</v>
      </c>
      <c r="G12" s="3" t="s">
        <v>154</v>
      </c>
      <c r="L12" s="17" t="s">
        <v>162</v>
      </c>
      <c r="M12" s="3" t="str">
        <f t="shared" si="1"/>
        <v>Bldg_DETPre45-Win</v>
      </c>
      <c r="N12" s="3" t="s">
        <v>19</v>
      </c>
      <c r="O12" s="3">
        <v>2020</v>
      </c>
      <c r="Q12" s="10" t="s">
        <v>0</v>
      </c>
    </row>
    <row r="13" spans="1:17" ht="14.45" x14ac:dyDescent="0.3">
      <c r="B13" s="3" t="s">
        <v>13</v>
      </c>
      <c r="C13" s="3" t="str">
        <f t="shared" si="0"/>
        <v>Window replacement: Double glass with air cavity (16mm) - DETPre45</v>
      </c>
      <c r="D13" s="3" t="s">
        <v>150</v>
      </c>
      <c r="E13" s="3" t="s">
        <v>161</v>
      </c>
      <c r="G13" s="3" t="s">
        <v>154</v>
      </c>
      <c r="L13" s="17" t="s">
        <v>162</v>
      </c>
      <c r="M13" s="3" t="str">
        <f t="shared" si="1"/>
        <v>Bldg_DETPre69-Win</v>
      </c>
      <c r="N13" s="3" t="s">
        <v>20</v>
      </c>
      <c r="O13" s="3">
        <v>2020</v>
      </c>
      <c r="Q13" s="10" t="s">
        <v>0</v>
      </c>
    </row>
    <row r="14" spans="1:17" ht="14.45" x14ac:dyDescent="0.3">
      <c r="B14" s="3" t="s">
        <v>19</v>
      </c>
      <c r="C14" s="3" t="str">
        <f t="shared" si="0"/>
        <v>Window replacement: Triple glass with argon cavity (16mm) - DETPre45</v>
      </c>
      <c r="D14" s="3" t="s">
        <v>150</v>
      </c>
      <c r="E14" s="3" t="s">
        <v>161</v>
      </c>
      <c r="G14" s="3" t="s">
        <v>154</v>
      </c>
      <c r="L14" s="17" t="s">
        <v>186</v>
      </c>
      <c r="M14" s="3" t="str">
        <f t="shared" si="1"/>
        <v>Bldg_DETPre79-Win</v>
      </c>
      <c r="N14" s="3" t="s">
        <v>21</v>
      </c>
      <c r="O14" s="3">
        <v>2020</v>
      </c>
      <c r="Q14" s="10" t="s">
        <v>0</v>
      </c>
    </row>
    <row r="15" spans="1:17" ht="14.45" x14ac:dyDescent="0.3">
      <c r="B15" s="3" t="s">
        <v>25</v>
      </c>
      <c r="C15" s="3" t="str">
        <f t="shared" si="0"/>
        <v>Window replacement: Triple glass with argon cavity (18mm) - DETPre45</v>
      </c>
      <c r="D15" s="3" t="s">
        <v>150</v>
      </c>
      <c r="E15" s="3" t="s">
        <v>161</v>
      </c>
      <c r="G15" s="3" t="s">
        <v>154</v>
      </c>
      <c r="L15" s="17" t="s">
        <v>186</v>
      </c>
      <c r="M15" s="3" t="str">
        <f t="shared" si="1"/>
        <v>Bldg_DETPre89-Win</v>
      </c>
      <c r="N15" s="3" t="s">
        <v>22</v>
      </c>
      <c r="O15" s="3">
        <v>2020</v>
      </c>
      <c r="Q15" s="10" t="s">
        <v>0</v>
      </c>
    </row>
    <row r="16" spans="1:17" ht="14.45" x14ac:dyDescent="0.3">
      <c r="B16" s="3" t="s">
        <v>31</v>
      </c>
      <c r="C16" s="3" t="str">
        <f t="shared" si="0"/>
        <v>Thermal insulation layer (15 cm) over the last slab in contact with unconditioned space (attic) - DETPre45</v>
      </c>
      <c r="D16" s="3" t="s">
        <v>150</v>
      </c>
      <c r="E16" s="3" t="s">
        <v>161</v>
      </c>
      <c r="G16" s="3" t="s">
        <v>154</v>
      </c>
      <c r="L16" s="17" t="s">
        <v>186</v>
      </c>
      <c r="M16" s="3" t="str">
        <f t="shared" si="1"/>
        <v>Bldg_DETPre99-Win</v>
      </c>
      <c r="N16" s="3" t="s">
        <v>23</v>
      </c>
      <c r="O16" s="3">
        <v>2020</v>
      </c>
      <c r="Q16" s="10" t="s">
        <v>0</v>
      </c>
    </row>
    <row r="17" spans="2:17" ht="14.45" x14ac:dyDescent="0.3">
      <c r="B17" s="3" t="s">
        <v>103</v>
      </c>
      <c r="C17" s="3" t="str">
        <f t="shared" si="0"/>
        <v>Isolate below the last concrete slab (10cm) - DETPre45</v>
      </c>
      <c r="D17" s="3" t="s">
        <v>150</v>
      </c>
      <c r="E17" s="3" t="s">
        <v>161</v>
      </c>
      <c r="G17" s="3" t="s">
        <v>154</v>
      </c>
      <c r="L17" s="17" t="s">
        <v>186</v>
      </c>
      <c r="M17" s="3" t="str">
        <f t="shared" si="1"/>
        <v>Bldg_DETPre09-Win</v>
      </c>
      <c r="N17" s="3" t="s">
        <v>24</v>
      </c>
      <c r="O17" s="3">
        <v>2020</v>
      </c>
      <c r="Q17" s="10" t="s">
        <v>0</v>
      </c>
    </row>
    <row r="18" spans="2:17" ht="14.45" x14ac:dyDescent="0.3">
      <c r="B18" s="3" t="s">
        <v>37</v>
      </c>
      <c r="C18" s="3" t="str">
        <f t="shared" si="0"/>
        <v>External insulation (10 cm - EIFS System)  - DETPre45</v>
      </c>
      <c r="D18" s="3" t="s">
        <v>150</v>
      </c>
      <c r="E18" s="3" t="s">
        <v>161</v>
      </c>
      <c r="G18" s="3" t="s">
        <v>154</v>
      </c>
      <c r="L18" s="17" t="s">
        <v>162</v>
      </c>
      <c r="M18" s="3" t="str">
        <f t="shared" si="1"/>
        <v>Bldg_DETPre45-Win</v>
      </c>
      <c r="N18" s="3" t="s">
        <v>25</v>
      </c>
      <c r="O18" s="3">
        <v>2020</v>
      </c>
      <c r="Q18" s="10" t="s">
        <v>0</v>
      </c>
    </row>
    <row r="19" spans="2:17" ht="14.45" x14ac:dyDescent="0.3">
      <c r="B19" s="3" t="s">
        <v>121</v>
      </c>
      <c r="C19" s="3" t="str">
        <f t="shared" si="0"/>
        <v>Internal insulation (5cm) - DETPre45</v>
      </c>
      <c r="D19" s="3" t="s">
        <v>150</v>
      </c>
      <c r="E19" s="3" t="s">
        <v>161</v>
      </c>
      <c r="G19" s="3" t="s">
        <v>154</v>
      </c>
      <c r="L19" s="17" t="s">
        <v>162</v>
      </c>
      <c r="M19" s="3" t="str">
        <f t="shared" si="1"/>
        <v>Bldg_DETPre69-Win</v>
      </c>
      <c r="N19" s="3" t="s">
        <v>26</v>
      </c>
      <c r="O19" s="3">
        <v>2020</v>
      </c>
      <c r="Q19" s="10" t="s">
        <v>0</v>
      </c>
    </row>
    <row r="20" spans="2:17" ht="14.45" x14ac:dyDescent="0.3">
      <c r="B20" s="3" t="s">
        <v>14</v>
      </c>
      <c r="C20" s="3" t="str">
        <f t="shared" si="0"/>
        <v>Window replacement: Double glass with air cavity (16mm) - DETPre69</v>
      </c>
      <c r="D20" s="3" t="s">
        <v>150</v>
      </c>
      <c r="E20" s="3" t="s">
        <v>161</v>
      </c>
      <c r="G20" s="3" t="s">
        <v>154</v>
      </c>
      <c r="L20" s="17" t="s">
        <v>186</v>
      </c>
      <c r="M20" s="3" t="str">
        <f t="shared" si="1"/>
        <v>Bldg_DETPre79-Win</v>
      </c>
      <c r="N20" s="3" t="s">
        <v>27</v>
      </c>
      <c r="O20" s="3">
        <v>2020</v>
      </c>
      <c r="Q20" s="10" t="s">
        <v>0</v>
      </c>
    </row>
    <row r="21" spans="2:17" ht="14.45" x14ac:dyDescent="0.3">
      <c r="B21" s="3" t="s">
        <v>20</v>
      </c>
      <c r="C21" s="3" t="str">
        <f t="shared" si="0"/>
        <v>Window replacement: Triple glass with argon cavity (16mm) - DETPre69</v>
      </c>
      <c r="D21" s="3" t="s">
        <v>150</v>
      </c>
      <c r="E21" s="3" t="s">
        <v>161</v>
      </c>
      <c r="G21" s="3" t="s">
        <v>154</v>
      </c>
      <c r="L21" s="17" t="s">
        <v>186</v>
      </c>
      <c r="M21" s="3" t="str">
        <f t="shared" si="1"/>
        <v>Bldg_DETPre89-Win</v>
      </c>
      <c r="N21" s="3" t="s">
        <v>28</v>
      </c>
      <c r="O21" s="3">
        <v>2020</v>
      </c>
      <c r="Q21" s="10" t="s">
        <v>0</v>
      </c>
    </row>
    <row r="22" spans="2:17" ht="14.45" x14ac:dyDescent="0.3">
      <c r="B22" s="3" t="s">
        <v>26</v>
      </c>
      <c r="C22" s="3" t="str">
        <f t="shared" si="0"/>
        <v>Window replacement: Triple glass with argon cavity (18mm) - DETPre69</v>
      </c>
      <c r="D22" s="3" t="s">
        <v>150</v>
      </c>
      <c r="E22" s="3" t="s">
        <v>161</v>
      </c>
      <c r="G22" s="3" t="s">
        <v>154</v>
      </c>
      <c r="L22" s="17" t="s">
        <v>186</v>
      </c>
      <c r="M22" s="3" t="str">
        <f t="shared" si="1"/>
        <v>Bldg_DETPre99-Win</v>
      </c>
      <c r="N22" s="3" t="s">
        <v>29</v>
      </c>
      <c r="O22" s="3">
        <v>2020</v>
      </c>
      <c r="Q22" s="10" t="s">
        <v>0</v>
      </c>
    </row>
    <row r="23" spans="2:17" ht="14.45" x14ac:dyDescent="0.3">
      <c r="B23" s="3" t="s">
        <v>32</v>
      </c>
      <c r="C23" s="3" t="str">
        <f t="shared" si="0"/>
        <v>Thermal insulation layer (15 cm) over the last slab in contact with unconditioned space (attic) - DETPre69</v>
      </c>
      <c r="D23" s="3" t="s">
        <v>150</v>
      </c>
      <c r="E23" s="3" t="s">
        <v>161</v>
      </c>
      <c r="G23" s="3" t="s">
        <v>154</v>
      </c>
      <c r="L23" s="17" t="s">
        <v>186</v>
      </c>
      <c r="M23" s="3" t="str">
        <f t="shared" si="1"/>
        <v>Bldg_DETPre09-Win</v>
      </c>
      <c r="N23" s="3" t="s">
        <v>30</v>
      </c>
      <c r="O23" s="3">
        <v>2020</v>
      </c>
      <c r="Q23" s="10" t="s">
        <v>0</v>
      </c>
    </row>
    <row r="24" spans="2:17" ht="14.45" x14ac:dyDescent="0.3">
      <c r="B24" s="3" t="s">
        <v>104</v>
      </c>
      <c r="C24" s="3" t="str">
        <f t="shared" si="0"/>
        <v>Isolate below the last concrete slab (10cm) - DETPre69</v>
      </c>
      <c r="D24" s="3" t="s">
        <v>150</v>
      </c>
      <c r="E24" s="3" t="s">
        <v>161</v>
      </c>
      <c r="G24" s="3" t="s">
        <v>154</v>
      </c>
      <c r="L24" s="17" t="s">
        <v>162</v>
      </c>
      <c r="M24" s="3" t="str">
        <f t="shared" si="1"/>
        <v>Bldg_DETPre45-Cei</v>
      </c>
      <c r="N24" s="3" t="s">
        <v>103</v>
      </c>
      <c r="O24" s="3">
        <v>2020</v>
      </c>
      <c r="Q24" s="10" t="s">
        <v>11</v>
      </c>
    </row>
    <row r="25" spans="2:17" ht="14.45" x14ac:dyDescent="0.3">
      <c r="B25" s="3" t="s">
        <v>38</v>
      </c>
      <c r="C25" s="3" t="str">
        <f t="shared" si="0"/>
        <v>External insulation (10 cm - EIFS System)  - DETPre69</v>
      </c>
      <c r="D25" s="3" t="s">
        <v>150</v>
      </c>
      <c r="E25" s="3" t="s">
        <v>161</v>
      </c>
      <c r="G25" s="3" t="s">
        <v>154</v>
      </c>
      <c r="L25" s="17" t="s">
        <v>162</v>
      </c>
      <c r="M25" s="3" t="str">
        <f t="shared" si="1"/>
        <v>Bldg_DETPre69-Cei</v>
      </c>
      <c r="N25" s="3" t="s">
        <v>104</v>
      </c>
      <c r="O25" s="3">
        <v>2020</v>
      </c>
      <c r="Q25" s="10" t="s">
        <v>11</v>
      </c>
    </row>
    <row r="26" spans="2:17" ht="14.45" x14ac:dyDescent="0.3">
      <c r="B26" s="3" t="s">
        <v>122</v>
      </c>
      <c r="C26" s="3" t="str">
        <f t="shared" si="0"/>
        <v>Internal insulation (5cm) - DETPre69</v>
      </c>
      <c r="D26" s="3" t="s">
        <v>150</v>
      </c>
      <c r="E26" s="3" t="s">
        <v>161</v>
      </c>
      <c r="G26" s="3" t="s">
        <v>154</v>
      </c>
      <c r="L26" s="17" t="s">
        <v>186</v>
      </c>
      <c r="M26" s="3" t="str">
        <f t="shared" si="1"/>
        <v>Bldg_DETPre79-Cei</v>
      </c>
      <c r="N26" s="3" t="s">
        <v>105</v>
      </c>
      <c r="O26" s="3">
        <v>2020</v>
      </c>
      <c r="Q26" s="10" t="s">
        <v>11</v>
      </c>
    </row>
    <row r="27" spans="2:17" ht="14.45" x14ac:dyDescent="0.3">
      <c r="B27" s="3" t="s">
        <v>15</v>
      </c>
      <c r="C27" s="3" t="str">
        <f t="shared" si="0"/>
        <v>Window replacement: Double glass with air cavity (16mm) - DETPre79</v>
      </c>
      <c r="D27" s="3" t="s">
        <v>150</v>
      </c>
      <c r="E27" s="3" t="s">
        <v>161</v>
      </c>
      <c r="G27" s="3" t="s">
        <v>154</v>
      </c>
      <c r="L27" s="17" t="s">
        <v>186</v>
      </c>
      <c r="M27" s="3" t="str">
        <f t="shared" si="1"/>
        <v>Bldg_DETPre89-Cei</v>
      </c>
      <c r="N27" s="3" t="s">
        <v>106</v>
      </c>
      <c r="O27" s="3">
        <v>2020</v>
      </c>
      <c r="Q27" s="10" t="s">
        <v>11</v>
      </c>
    </row>
    <row r="28" spans="2:17" ht="14.45" x14ac:dyDescent="0.3">
      <c r="B28" s="3" t="s">
        <v>21</v>
      </c>
      <c r="C28" s="3" t="str">
        <f t="shared" si="0"/>
        <v>Window replacement: Triple glass with argon cavity (16mm) - DETPre79</v>
      </c>
      <c r="D28" s="3" t="s">
        <v>150</v>
      </c>
      <c r="E28" s="3" t="s">
        <v>161</v>
      </c>
      <c r="G28" s="3" t="s">
        <v>154</v>
      </c>
      <c r="L28" s="17" t="s">
        <v>186</v>
      </c>
      <c r="M28" s="3" t="str">
        <f t="shared" si="1"/>
        <v>Bldg_DETPre99-Cei</v>
      </c>
      <c r="N28" s="3" t="s">
        <v>107</v>
      </c>
      <c r="O28" s="3">
        <v>2020</v>
      </c>
      <c r="Q28" s="10" t="s">
        <v>11</v>
      </c>
    </row>
    <row r="29" spans="2:17" ht="14.45" x14ac:dyDescent="0.3">
      <c r="B29" s="3" t="s">
        <v>27</v>
      </c>
      <c r="C29" s="3" t="str">
        <f t="shared" si="0"/>
        <v>Window replacement: Triple glass with argon cavity (18mm) - DETPre79</v>
      </c>
      <c r="D29" s="3" t="s">
        <v>150</v>
      </c>
      <c r="E29" s="3" t="s">
        <v>161</v>
      </c>
      <c r="G29" s="3" t="s">
        <v>154</v>
      </c>
      <c r="L29" s="17" t="s">
        <v>186</v>
      </c>
      <c r="M29" s="3" t="str">
        <f t="shared" si="1"/>
        <v>Bldg_DETPre09-Cei</v>
      </c>
      <c r="N29" s="3" t="s">
        <v>108</v>
      </c>
      <c r="O29" s="3">
        <v>2020</v>
      </c>
      <c r="Q29" s="10" t="s">
        <v>11</v>
      </c>
    </row>
    <row r="30" spans="2:17" ht="14.45" x14ac:dyDescent="0.3">
      <c r="B30" s="3" t="s">
        <v>33</v>
      </c>
      <c r="C30" s="3" t="str">
        <f t="shared" si="0"/>
        <v>Thermal insulation layer (15 cm) over the last slab in contact with unconditioned space (attic) - DETPre79</v>
      </c>
      <c r="D30" s="3" t="s">
        <v>150</v>
      </c>
      <c r="E30" s="3" t="s">
        <v>161</v>
      </c>
      <c r="G30" s="3" t="s">
        <v>154</v>
      </c>
      <c r="L30" s="17" t="s">
        <v>162</v>
      </c>
      <c r="M30" s="3" t="str">
        <f t="shared" si="1"/>
        <v>Bldg_DETPre45-Cei</v>
      </c>
      <c r="N30" s="3" t="s">
        <v>31</v>
      </c>
      <c r="O30" s="3">
        <v>2020</v>
      </c>
      <c r="Q30" s="10" t="s">
        <v>11</v>
      </c>
    </row>
    <row r="31" spans="2:17" ht="14.45" x14ac:dyDescent="0.3">
      <c r="B31" s="3" t="s">
        <v>105</v>
      </c>
      <c r="C31" s="3" t="str">
        <f t="shared" si="0"/>
        <v>Isolate below the last concrete slab (10cm) - DETPre79</v>
      </c>
      <c r="D31" s="3" t="s">
        <v>150</v>
      </c>
      <c r="E31" s="3" t="s">
        <v>161</v>
      </c>
      <c r="G31" s="3" t="s">
        <v>154</v>
      </c>
      <c r="L31" s="17" t="s">
        <v>162</v>
      </c>
      <c r="M31" s="3" t="str">
        <f t="shared" si="1"/>
        <v>Bldg_DETPre69-Cei</v>
      </c>
      <c r="N31" s="3" t="s">
        <v>32</v>
      </c>
      <c r="O31" s="3">
        <v>2020</v>
      </c>
      <c r="Q31" s="10" t="s">
        <v>11</v>
      </c>
    </row>
    <row r="32" spans="2:17" ht="14.45" x14ac:dyDescent="0.3">
      <c r="B32" s="3" t="s">
        <v>39</v>
      </c>
      <c r="C32" s="3" t="str">
        <f t="shared" si="0"/>
        <v>External insulation (10 cm - EIFS System)  - DETPre79</v>
      </c>
      <c r="D32" s="3" t="s">
        <v>150</v>
      </c>
      <c r="E32" s="3" t="s">
        <v>161</v>
      </c>
      <c r="G32" s="3" t="s">
        <v>154</v>
      </c>
      <c r="L32" s="17" t="s">
        <v>186</v>
      </c>
      <c r="M32" s="3" t="str">
        <f t="shared" si="1"/>
        <v>Bldg_DETPre79-Cei</v>
      </c>
      <c r="N32" s="3" t="s">
        <v>33</v>
      </c>
      <c r="O32" s="3">
        <v>2020</v>
      </c>
      <c r="Q32" s="10" t="s">
        <v>11</v>
      </c>
    </row>
    <row r="33" spans="2:17" ht="14.45" x14ac:dyDescent="0.3">
      <c r="B33" s="3" t="s">
        <v>123</v>
      </c>
      <c r="C33" s="3" t="str">
        <f t="shared" si="0"/>
        <v>Internal insulation (5cm) - DETPre79</v>
      </c>
      <c r="D33" s="3" t="s">
        <v>150</v>
      </c>
      <c r="E33" s="3" t="s">
        <v>161</v>
      </c>
      <c r="G33" s="3" t="s">
        <v>154</v>
      </c>
      <c r="L33" s="17" t="s">
        <v>186</v>
      </c>
      <c r="M33" s="3" t="str">
        <f t="shared" si="1"/>
        <v>Bldg_DETPre89-Cei</v>
      </c>
      <c r="N33" s="3" t="s">
        <v>34</v>
      </c>
      <c r="O33" s="3">
        <v>2020</v>
      </c>
      <c r="Q33" s="10" t="s">
        <v>11</v>
      </c>
    </row>
    <row r="34" spans="2:17" ht="14.45" x14ac:dyDescent="0.3">
      <c r="B34" s="3" t="s">
        <v>16</v>
      </c>
      <c r="C34" s="3" t="str">
        <f t="shared" si="0"/>
        <v>Window replacement: Double glass with air cavity (16mm) - DETPre89</v>
      </c>
      <c r="D34" s="3" t="s">
        <v>150</v>
      </c>
      <c r="E34" s="3" t="s">
        <v>161</v>
      </c>
      <c r="G34" s="3" t="s">
        <v>154</v>
      </c>
      <c r="L34" s="17" t="s">
        <v>186</v>
      </c>
      <c r="M34" s="3" t="str">
        <f t="shared" si="1"/>
        <v>Bldg_DETPre99-Cei</v>
      </c>
      <c r="N34" s="3" t="s">
        <v>35</v>
      </c>
      <c r="O34" s="3">
        <v>2020</v>
      </c>
      <c r="Q34" s="10" t="s">
        <v>11</v>
      </c>
    </row>
    <row r="35" spans="2:17" ht="14.45" x14ac:dyDescent="0.3">
      <c r="B35" s="3" t="s">
        <v>22</v>
      </c>
      <c r="C35" s="3" t="str">
        <f t="shared" si="0"/>
        <v>Window replacement: Triple glass with argon cavity (16mm) - DETPre89</v>
      </c>
      <c r="D35" s="3" t="s">
        <v>150</v>
      </c>
      <c r="E35" s="3" t="s">
        <v>161</v>
      </c>
      <c r="G35" s="3" t="s">
        <v>154</v>
      </c>
      <c r="L35" s="17" t="s">
        <v>186</v>
      </c>
      <c r="M35" s="3" t="str">
        <f t="shared" si="1"/>
        <v>Bldg_DETPre09-Cei</v>
      </c>
      <c r="N35" s="3" t="s">
        <v>36</v>
      </c>
      <c r="O35" s="3">
        <v>2020</v>
      </c>
      <c r="Q35" s="10" t="s">
        <v>11</v>
      </c>
    </row>
    <row r="36" spans="2:17" ht="14.45" x14ac:dyDescent="0.3">
      <c r="B36" s="3" t="s">
        <v>28</v>
      </c>
      <c r="C36" s="3" t="str">
        <f t="shared" si="0"/>
        <v>Window replacement: Triple glass with argon cavity (18mm) - DETPre89</v>
      </c>
      <c r="D36" s="3" t="s">
        <v>150</v>
      </c>
      <c r="E36" s="3" t="s">
        <v>161</v>
      </c>
      <c r="G36" s="3" t="s">
        <v>154</v>
      </c>
      <c r="L36" s="17" t="s">
        <v>162</v>
      </c>
      <c r="M36" s="3" t="str">
        <f t="shared" si="1"/>
        <v>Bldg_DETPre45-Wal</v>
      </c>
      <c r="N36" s="3" t="s">
        <v>121</v>
      </c>
      <c r="O36" s="3">
        <v>2020</v>
      </c>
      <c r="Q36" s="10" t="s">
        <v>12</v>
      </c>
    </row>
    <row r="37" spans="2:17" ht="14.45" x14ac:dyDescent="0.3">
      <c r="B37" s="3" t="s">
        <v>34</v>
      </c>
      <c r="C37" s="3" t="str">
        <f t="shared" si="0"/>
        <v>Thermal insulation layer (15 cm) over the last slab in contact with unconditioned space (attic) - DETPre89</v>
      </c>
      <c r="D37" s="3" t="s">
        <v>150</v>
      </c>
      <c r="E37" s="3" t="s">
        <v>161</v>
      </c>
      <c r="G37" s="3" t="s">
        <v>154</v>
      </c>
      <c r="L37" s="17" t="s">
        <v>162</v>
      </c>
      <c r="M37" s="3" t="str">
        <f t="shared" si="1"/>
        <v>Bldg_DETPre69-Wal</v>
      </c>
      <c r="N37" s="3" t="s">
        <v>122</v>
      </c>
      <c r="O37" s="3">
        <v>2020</v>
      </c>
      <c r="Q37" s="10" t="s">
        <v>12</v>
      </c>
    </row>
    <row r="38" spans="2:17" ht="14.45" x14ac:dyDescent="0.3">
      <c r="B38" s="3" t="s">
        <v>106</v>
      </c>
      <c r="C38" s="3" t="str">
        <f t="shared" ref="C38:C69" si="2">VLOOKUP(RIGHT(B38,3),$B$134:$C$140,2,FALSE)&amp;" - "&amp;LEFT(B38,8)</f>
        <v>Isolate below the last concrete slab (10cm) - DETPre89</v>
      </c>
      <c r="D38" s="3" t="s">
        <v>150</v>
      </c>
      <c r="E38" s="3" t="s">
        <v>161</v>
      </c>
      <c r="G38" s="3" t="s">
        <v>154</v>
      </c>
      <c r="L38" s="17" t="s">
        <v>186</v>
      </c>
      <c r="M38" s="3" t="str">
        <f t="shared" ref="M38:M69" si="3">IF(L38&lt;&gt;"","Bldg_"&amp;LEFT(N38,8)&amp;"-"&amp;LEFT(Q38,3),"")</f>
        <v>Bldg_DETPre79-Wal</v>
      </c>
      <c r="N38" s="3" t="s">
        <v>123</v>
      </c>
      <c r="O38" s="3">
        <v>2020</v>
      </c>
      <c r="Q38" s="10" t="s">
        <v>12</v>
      </c>
    </row>
    <row r="39" spans="2:17" ht="14.45" x14ac:dyDescent="0.3">
      <c r="B39" s="3" t="s">
        <v>40</v>
      </c>
      <c r="C39" s="3" t="str">
        <f t="shared" si="2"/>
        <v>External insulation (10 cm - EIFS System)  - DETPre89</v>
      </c>
      <c r="D39" s="3" t="s">
        <v>150</v>
      </c>
      <c r="E39" s="3" t="s">
        <v>161</v>
      </c>
      <c r="G39" s="3" t="s">
        <v>154</v>
      </c>
      <c r="L39" s="17" t="s">
        <v>186</v>
      </c>
      <c r="M39" s="3" t="str">
        <f t="shared" si="3"/>
        <v>Bldg_DETPre89-Wal</v>
      </c>
      <c r="N39" s="3" t="s">
        <v>124</v>
      </c>
      <c r="O39" s="3">
        <v>2020</v>
      </c>
      <c r="Q39" s="10" t="s">
        <v>12</v>
      </c>
    </row>
    <row r="40" spans="2:17" ht="14.45" x14ac:dyDescent="0.3">
      <c r="B40" s="3" t="s">
        <v>124</v>
      </c>
      <c r="C40" s="3" t="str">
        <f t="shared" si="2"/>
        <v>Internal insulation (5cm) - DETPre89</v>
      </c>
      <c r="D40" s="3" t="s">
        <v>150</v>
      </c>
      <c r="E40" s="3" t="s">
        <v>161</v>
      </c>
      <c r="G40" s="3" t="s">
        <v>154</v>
      </c>
      <c r="L40" s="17" t="s">
        <v>186</v>
      </c>
      <c r="M40" s="3" t="str">
        <f t="shared" si="3"/>
        <v>Bldg_DETPre99-Wal</v>
      </c>
      <c r="N40" s="3" t="s">
        <v>125</v>
      </c>
      <c r="O40" s="3">
        <v>2020</v>
      </c>
      <c r="Q40" s="10" t="s">
        <v>12</v>
      </c>
    </row>
    <row r="41" spans="2:17" ht="14.45" x14ac:dyDescent="0.3">
      <c r="B41" s="3" t="s">
        <v>17</v>
      </c>
      <c r="C41" s="3" t="str">
        <f t="shared" si="2"/>
        <v>Window replacement: Double glass with air cavity (16mm) - DETPre99</v>
      </c>
      <c r="D41" s="3" t="s">
        <v>150</v>
      </c>
      <c r="E41" s="3" t="s">
        <v>161</v>
      </c>
      <c r="G41" s="3" t="s">
        <v>154</v>
      </c>
      <c r="L41" s="17" t="s">
        <v>186</v>
      </c>
      <c r="M41" s="3" t="str">
        <f t="shared" si="3"/>
        <v>Bldg_DETPre09-Wal</v>
      </c>
      <c r="N41" s="3" t="s">
        <v>126</v>
      </c>
      <c r="O41" s="3">
        <v>2020</v>
      </c>
      <c r="Q41" s="10" t="s">
        <v>12</v>
      </c>
    </row>
    <row r="42" spans="2:17" x14ac:dyDescent="0.25">
      <c r="B42" s="3" t="s">
        <v>23</v>
      </c>
      <c r="C42" s="3" t="str">
        <f t="shared" si="2"/>
        <v>Window replacement: Triple glass with argon cavity (16mm) - DETPre99</v>
      </c>
      <c r="D42" s="3" t="s">
        <v>150</v>
      </c>
      <c r="E42" s="3" t="s">
        <v>161</v>
      </c>
      <c r="G42" s="3" t="s">
        <v>154</v>
      </c>
      <c r="L42" s="17" t="s">
        <v>162</v>
      </c>
      <c r="M42" s="3" t="str">
        <f t="shared" si="3"/>
        <v>Bldg_DETPre45-Wal</v>
      </c>
      <c r="N42" s="3" t="s">
        <v>37</v>
      </c>
      <c r="O42" s="3">
        <v>2020</v>
      </c>
      <c r="Q42" s="10" t="s">
        <v>12</v>
      </c>
    </row>
    <row r="43" spans="2:17" x14ac:dyDescent="0.25">
      <c r="B43" s="3" t="s">
        <v>29</v>
      </c>
      <c r="C43" s="3" t="str">
        <f t="shared" si="2"/>
        <v>Window replacement: Triple glass with argon cavity (18mm) - DETPre99</v>
      </c>
      <c r="D43" s="3" t="s">
        <v>150</v>
      </c>
      <c r="E43" s="3" t="s">
        <v>161</v>
      </c>
      <c r="G43" s="3" t="s">
        <v>154</v>
      </c>
      <c r="L43" s="17" t="s">
        <v>162</v>
      </c>
      <c r="M43" s="3" t="str">
        <f t="shared" si="3"/>
        <v>Bldg_DETPre69-Wal</v>
      </c>
      <c r="N43" s="3" t="s">
        <v>38</v>
      </c>
      <c r="O43" s="3">
        <v>2020</v>
      </c>
      <c r="Q43" s="10" t="s">
        <v>12</v>
      </c>
    </row>
    <row r="44" spans="2:17" x14ac:dyDescent="0.25">
      <c r="B44" s="3" t="s">
        <v>35</v>
      </c>
      <c r="C44" s="3" t="str">
        <f t="shared" si="2"/>
        <v>Thermal insulation layer (15 cm) over the last slab in contact with unconditioned space (attic) - DETPre99</v>
      </c>
      <c r="D44" s="3" t="s">
        <v>150</v>
      </c>
      <c r="E44" s="3" t="s">
        <v>161</v>
      </c>
      <c r="G44" s="3" t="s">
        <v>154</v>
      </c>
      <c r="L44" s="17" t="s">
        <v>186</v>
      </c>
      <c r="M44" s="3" t="str">
        <f t="shared" si="3"/>
        <v>Bldg_DETPre79-Wal</v>
      </c>
      <c r="N44" s="3" t="s">
        <v>39</v>
      </c>
      <c r="O44" s="3">
        <v>2020</v>
      </c>
      <c r="Q44" s="10" t="s">
        <v>12</v>
      </c>
    </row>
    <row r="45" spans="2:17" x14ac:dyDescent="0.25">
      <c r="B45" s="3" t="s">
        <v>107</v>
      </c>
      <c r="C45" s="3" t="str">
        <f t="shared" si="2"/>
        <v>Isolate below the last concrete slab (10cm) - DETPre99</v>
      </c>
      <c r="D45" s="3" t="s">
        <v>150</v>
      </c>
      <c r="E45" s="3" t="s">
        <v>161</v>
      </c>
      <c r="G45" s="3" t="s">
        <v>154</v>
      </c>
      <c r="L45" s="17" t="s">
        <v>186</v>
      </c>
      <c r="M45" s="3" t="str">
        <f t="shared" si="3"/>
        <v>Bldg_DETPre89-Wal</v>
      </c>
      <c r="N45" s="3" t="s">
        <v>40</v>
      </c>
      <c r="O45" s="3">
        <v>2020</v>
      </c>
      <c r="Q45" s="10" t="s">
        <v>12</v>
      </c>
    </row>
    <row r="46" spans="2:17" x14ac:dyDescent="0.25">
      <c r="B46" s="3" t="s">
        <v>41</v>
      </c>
      <c r="C46" s="3" t="str">
        <f t="shared" si="2"/>
        <v>External insulation (10 cm - EIFS System)  - DETPre99</v>
      </c>
      <c r="D46" s="3" t="s">
        <v>150</v>
      </c>
      <c r="E46" s="3" t="s">
        <v>161</v>
      </c>
      <c r="G46" s="3" t="s">
        <v>154</v>
      </c>
      <c r="L46" s="17" t="s">
        <v>186</v>
      </c>
      <c r="M46" s="3" t="str">
        <f t="shared" si="3"/>
        <v>Bldg_DETPre99-Wal</v>
      </c>
      <c r="N46" s="3" t="s">
        <v>41</v>
      </c>
      <c r="O46" s="3">
        <v>2020</v>
      </c>
      <c r="Q46" s="10" t="s">
        <v>12</v>
      </c>
    </row>
    <row r="47" spans="2:17" x14ac:dyDescent="0.25">
      <c r="B47" s="3" t="s">
        <v>125</v>
      </c>
      <c r="C47" s="3" t="str">
        <f t="shared" si="2"/>
        <v>Internal insulation (5cm) - DETPre99</v>
      </c>
      <c r="D47" s="3" t="s">
        <v>150</v>
      </c>
      <c r="E47" s="3" t="s">
        <v>161</v>
      </c>
      <c r="G47" s="3" t="s">
        <v>154</v>
      </c>
      <c r="H47" s="7"/>
      <c r="I47" s="18"/>
      <c r="J47" s="18"/>
      <c r="K47" s="18"/>
      <c r="L47" s="17" t="s">
        <v>186</v>
      </c>
      <c r="M47" s="3" t="str">
        <f t="shared" si="3"/>
        <v>Bldg_DETPre09-Wal</v>
      </c>
      <c r="N47" s="7" t="s">
        <v>42</v>
      </c>
      <c r="O47" s="3">
        <v>2020</v>
      </c>
      <c r="Q47" s="11" t="s">
        <v>12</v>
      </c>
    </row>
    <row r="48" spans="2:17" x14ac:dyDescent="0.25">
      <c r="B48" s="3" t="s">
        <v>78</v>
      </c>
      <c r="C48" s="3" t="str">
        <f t="shared" si="2"/>
        <v>Window replacement: Double glass with air cavity (16mm) - FLTPre09</v>
      </c>
      <c r="D48" s="3" t="s">
        <v>150</v>
      </c>
      <c r="E48" s="3" t="s">
        <v>161</v>
      </c>
      <c r="G48" s="3" t="s">
        <v>154</v>
      </c>
      <c r="L48" s="17" t="s">
        <v>164</v>
      </c>
      <c r="M48" s="3" t="str">
        <f t="shared" si="3"/>
        <v>Bldg_SDEPre45-Win</v>
      </c>
      <c r="N48" s="3" t="s">
        <v>43</v>
      </c>
      <c r="O48" s="3">
        <v>2020</v>
      </c>
      <c r="Q48" s="10" t="s">
        <v>0</v>
      </c>
    </row>
    <row r="49" spans="1:17" x14ac:dyDescent="0.25">
      <c r="B49" s="3" t="s">
        <v>84</v>
      </c>
      <c r="C49" s="3" t="str">
        <f t="shared" si="2"/>
        <v>Window replacement: Triple glass with argon cavity (16mm) - FLTPre09</v>
      </c>
      <c r="D49" s="3" t="s">
        <v>150</v>
      </c>
      <c r="E49" s="3" t="s">
        <v>161</v>
      </c>
      <c r="G49" s="3" t="s">
        <v>154</v>
      </c>
      <c r="L49" s="17" t="s">
        <v>164</v>
      </c>
      <c r="M49" s="3" t="str">
        <f t="shared" si="3"/>
        <v>Bldg_SDEPre69-Win</v>
      </c>
      <c r="N49" s="3" t="s">
        <v>44</v>
      </c>
      <c r="O49" s="3">
        <v>2020</v>
      </c>
      <c r="Q49" s="10" t="s">
        <v>0</v>
      </c>
    </row>
    <row r="50" spans="1:17" x14ac:dyDescent="0.25">
      <c r="B50" s="3" t="s">
        <v>90</v>
      </c>
      <c r="C50" s="3" t="str">
        <f t="shared" si="2"/>
        <v>Window replacement: Triple glass with argon cavity (18mm) - FLTPre09</v>
      </c>
      <c r="D50" s="3" t="s">
        <v>150</v>
      </c>
      <c r="E50" s="3" t="s">
        <v>161</v>
      </c>
      <c r="G50" s="3" t="s">
        <v>154</v>
      </c>
      <c r="L50" s="17" t="s">
        <v>164</v>
      </c>
      <c r="M50" s="3" t="str">
        <f t="shared" si="3"/>
        <v>Bldg_SDEPre79-Win</v>
      </c>
      <c r="N50" s="3" t="s">
        <v>45</v>
      </c>
      <c r="O50" s="3">
        <v>2020</v>
      </c>
      <c r="Q50" s="10" t="s">
        <v>0</v>
      </c>
    </row>
    <row r="51" spans="1:17" x14ac:dyDescent="0.25">
      <c r="B51" s="3" t="s">
        <v>96</v>
      </c>
      <c r="C51" s="3" t="str">
        <f t="shared" si="2"/>
        <v>Thermal insulation layer (15 cm) over the last slab in contact with unconditioned space (attic) - FLTPre09</v>
      </c>
      <c r="D51" s="3" t="s">
        <v>150</v>
      </c>
      <c r="E51" s="3" t="s">
        <v>161</v>
      </c>
      <c r="G51" s="3" t="s">
        <v>154</v>
      </c>
      <c r="L51" s="17" t="s">
        <v>164</v>
      </c>
      <c r="M51" s="3" t="str">
        <f t="shared" si="3"/>
        <v>Bldg_SDEPre89-Win</v>
      </c>
      <c r="N51" s="3" t="s">
        <v>46</v>
      </c>
      <c r="O51" s="3">
        <v>2020</v>
      </c>
      <c r="Q51" s="10" t="s">
        <v>0</v>
      </c>
    </row>
    <row r="52" spans="1:17" x14ac:dyDescent="0.25">
      <c r="B52" s="3" t="s">
        <v>120</v>
      </c>
      <c r="C52" s="3" t="str">
        <f t="shared" si="2"/>
        <v>Isolate below the last concrete slab (10cm) - FLTPre09</v>
      </c>
      <c r="D52" s="3" t="s">
        <v>150</v>
      </c>
      <c r="E52" s="3" t="s">
        <v>161</v>
      </c>
      <c r="G52" s="3" t="s">
        <v>154</v>
      </c>
      <c r="L52" s="17" t="s">
        <v>164</v>
      </c>
      <c r="M52" s="3" t="str">
        <f t="shared" si="3"/>
        <v>Bldg_SDEPre99-Win</v>
      </c>
      <c r="N52" s="3" t="s">
        <v>47</v>
      </c>
      <c r="O52" s="3">
        <v>2020</v>
      </c>
      <c r="Q52" s="10" t="s">
        <v>0</v>
      </c>
    </row>
    <row r="53" spans="1:17" x14ac:dyDescent="0.25">
      <c r="B53" s="3" t="s">
        <v>102</v>
      </c>
      <c r="C53" s="3" t="str">
        <f t="shared" si="2"/>
        <v>External insulation (10 cm - EIFS System)  - FLTPre09</v>
      </c>
      <c r="D53" s="3" t="s">
        <v>150</v>
      </c>
      <c r="E53" s="3" t="s">
        <v>161</v>
      </c>
      <c r="G53" s="3" t="s">
        <v>154</v>
      </c>
      <c r="L53" s="17" t="s">
        <v>164</v>
      </c>
      <c r="M53" s="3" t="str">
        <f t="shared" si="3"/>
        <v>Bldg_SDEPre09-Win</v>
      </c>
      <c r="N53" s="3" t="s">
        <v>48</v>
      </c>
      <c r="O53" s="3">
        <v>2020</v>
      </c>
      <c r="Q53" s="10" t="s">
        <v>0</v>
      </c>
    </row>
    <row r="54" spans="1:17" x14ac:dyDescent="0.25">
      <c r="B54" s="3" t="s">
        <v>138</v>
      </c>
      <c r="C54" s="3" t="str">
        <f t="shared" si="2"/>
        <v>Internal insulation (5cm) - FLTPre09</v>
      </c>
      <c r="D54" s="3" t="s">
        <v>150</v>
      </c>
      <c r="E54" s="3" t="s">
        <v>161</v>
      </c>
      <c r="G54" s="3" t="s">
        <v>154</v>
      </c>
      <c r="L54" s="17" t="s">
        <v>164</v>
      </c>
      <c r="M54" s="3" t="str">
        <f t="shared" si="3"/>
        <v>Bldg_SDEPre45-Win</v>
      </c>
      <c r="N54" s="3" t="s">
        <v>49</v>
      </c>
      <c r="O54" s="3">
        <v>2020</v>
      </c>
      <c r="Q54" s="10" t="s">
        <v>0</v>
      </c>
    </row>
    <row r="55" spans="1:17" x14ac:dyDescent="0.25">
      <c r="B55" s="3" t="s">
        <v>73</v>
      </c>
      <c r="C55" s="3" t="str">
        <f t="shared" si="2"/>
        <v>Window replacement: Double glass with air cavity (16mm) - FLTPre45</v>
      </c>
      <c r="D55" s="3" t="s">
        <v>150</v>
      </c>
      <c r="E55" s="3" t="s">
        <v>161</v>
      </c>
      <c r="G55" s="3" t="s">
        <v>154</v>
      </c>
      <c r="L55" s="17" t="s">
        <v>164</v>
      </c>
      <c r="M55" s="3" t="str">
        <f t="shared" si="3"/>
        <v>Bldg_SDEPre69-Win</v>
      </c>
      <c r="N55" s="3" t="s">
        <v>50</v>
      </c>
      <c r="O55" s="3">
        <v>2020</v>
      </c>
      <c r="Q55" s="10" t="s">
        <v>0</v>
      </c>
    </row>
    <row r="56" spans="1:17" x14ac:dyDescent="0.25">
      <c r="A56"/>
      <c r="B56" s="3" t="s">
        <v>79</v>
      </c>
      <c r="C56" s="3" t="str">
        <f t="shared" si="2"/>
        <v>Window replacement: Triple glass with argon cavity (16mm) - FLTPre45</v>
      </c>
      <c r="D56" s="3" t="s">
        <v>150</v>
      </c>
      <c r="E56" s="3" t="s">
        <v>161</v>
      </c>
      <c r="G56" s="3" t="s">
        <v>154</v>
      </c>
      <c r="L56" s="17" t="s">
        <v>164</v>
      </c>
      <c r="M56" s="3" t="str">
        <f t="shared" si="3"/>
        <v>Bldg_SDEPre79-Win</v>
      </c>
      <c r="N56" s="3" t="s">
        <v>51</v>
      </c>
      <c r="O56" s="3">
        <v>2020</v>
      </c>
      <c r="Q56" s="10" t="s">
        <v>0</v>
      </c>
    </row>
    <row r="57" spans="1:17" x14ac:dyDescent="0.25">
      <c r="A57"/>
      <c r="B57" s="3" t="s">
        <v>85</v>
      </c>
      <c r="C57" s="3" t="str">
        <f t="shared" si="2"/>
        <v>Window replacement: Triple glass with argon cavity (18mm) - FLTPre45</v>
      </c>
      <c r="D57" s="3" t="s">
        <v>150</v>
      </c>
      <c r="E57" s="3" t="s">
        <v>161</v>
      </c>
      <c r="G57" s="3" t="s">
        <v>154</v>
      </c>
      <c r="L57" s="17" t="s">
        <v>164</v>
      </c>
      <c r="M57" s="3" t="str">
        <f t="shared" si="3"/>
        <v>Bldg_SDEPre89-Win</v>
      </c>
      <c r="N57" s="3" t="s">
        <v>52</v>
      </c>
      <c r="O57" s="3">
        <v>2020</v>
      </c>
      <c r="Q57" s="10" t="s">
        <v>0</v>
      </c>
    </row>
    <row r="58" spans="1:17" x14ac:dyDescent="0.25">
      <c r="A58"/>
      <c r="B58" s="3" t="s">
        <v>91</v>
      </c>
      <c r="C58" s="3" t="str">
        <f t="shared" si="2"/>
        <v>Thermal insulation layer (15 cm) over the last slab in contact with unconditioned space (attic) - FLTPre45</v>
      </c>
      <c r="D58" s="3" t="s">
        <v>150</v>
      </c>
      <c r="E58" s="3" t="s">
        <v>161</v>
      </c>
      <c r="G58" s="3" t="s">
        <v>154</v>
      </c>
      <c r="L58" s="17" t="s">
        <v>164</v>
      </c>
      <c r="M58" s="3" t="str">
        <f t="shared" si="3"/>
        <v>Bldg_SDEPre99-Win</v>
      </c>
      <c r="N58" s="3" t="s">
        <v>53</v>
      </c>
      <c r="O58" s="3">
        <v>2020</v>
      </c>
      <c r="Q58" s="10" t="s">
        <v>0</v>
      </c>
    </row>
    <row r="59" spans="1:17" x14ac:dyDescent="0.25">
      <c r="A59"/>
      <c r="B59" s="3" t="s">
        <v>115</v>
      </c>
      <c r="C59" s="3" t="str">
        <f t="shared" si="2"/>
        <v>Isolate below the last concrete slab (10cm) - FLTPre45</v>
      </c>
      <c r="D59" s="3" t="s">
        <v>150</v>
      </c>
      <c r="E59" s="3" t="s">
        <v>161</v>
      </c>
      <c r="G59" s="3" t="s">
        <v>154</v>
      </c>
      <c r="L59" s="17" t="s">
        <v>164</v>
      </c>
      <c r="M59" s="3" t="str">
        <f t="shared" si="3"/>
        <v>Bldg_SDEPre09-Win</v>
      </c>
      <c r="N59" s="3" t="s">
        <v>54</v>
      </c>
      <c r="O59" s="3">
        <v>2020</v>
      </c>
      <c r="Q59" s="10" t="s">
        <v>0</v>
      </c>
    </row>
    <row r="60" spans="1:17" x14ac:dyDescent="0.25">
      <c r="A60"/>
      <c r="B60" s="3" t="s">
        <v>97</v>
      </c>
      <c r="C60" s="3" t="str">
        <f t="shared" si="2"/>
        <v>External insulation (10 cm - EIFS System)  - FLTPre45</v>
      </c>
      <c r="D60" s="3" t="s">
        <v>150</v>
      </c>
      <c r="E60" s="3" t="s">
        <v>161</v>
      </c>
      <c r="G60" s="3" t="s">
        <v>154</v>
      </c>
      <c r="L60" s="17" t="s">
        <v>164</v>
      </c>
      <c r="M60" s="3" t="str">
        <f t="shared" si="3"/>
        <v>Bldg_SDEPre45-Win</v>
      </c>
      <c r="N60" s="3" t="s">
        <v>55</v>
      </c>
      <c r="O60" s="3">
        <v>2020</v>
      </c>
      <c r="Q60" s="10" t="s">
        <v>0</v>
      </c>
    </row>
    <row r="61" spans="1:17" x14ac:dyDescent="0.25">
      <c r="A61"/>
      <c r="B61" s="3" t="s">
        <v>133</v>
      </c>
      <c r="C61" s="3" t="str">
        <f t="shared" si="2"/>
        <v>Internal insulation (5cm) - FLTPre45</v>
      </c>
      <c r="D61" s="3" t="s">
        <v>150</v>
      </c>
      <c r="E61" s="3" t="s">
        <v>161</v>
      </c>
      <c r="G61" s="3" t="s">
        <v>154</v>
      </c>
      <c r="L61" s="17" t="s">
        <v>164</v>
      </c>
      <c r="M61" s="3" t="str">
        <f t="shared" si="3"/>
        <v>Bldg_SDEPre69-Win</v>
      </c>
      <c r="N61" s="3" t="s">
        <v>56</v>
      </c>
      <c r="O61" s="3">
        <v>2020</v>
      </c>
      <c r="Q61" s="10" t="s">
        <v>0</v>
      </c>
    </row>
    <row r="62" spans="1:17" x14ac:dyDescent="0.25">
      <c r="A62"/>
      <c r="B62" s="3" t="s">
        <v>74</v>
      </c>
      <c r="C62" s="3" t="str">
        <f t="shared" si="2"/>
        <v>Window replacement: Double glass with air cavity (16mm) - FLTPre69</v>
      </c>
      <c r="D62" s="3" t="s">
        <v>150</v>
      </c>
      <c r="E62" s="3" t="s">
        <v>161</v>
      </c>
      <c r="G62" s="3" t="s">
        <v>154</v>
      </c>
      <c r="L62" s="17" t="s">
        <v>164</v>
      </c>
      <c r="M62" s="3" t="str">
        <f t="shared" si="3"/>
        <v>Bldg_SDEPre79-Win</v>
      </c>
      <c r="N62" s="3" t="s">
        <v>57</v>
      </c>
      <c r="O62" s="3">
        <v>2020</v>
      </c>
      <c r="Q62" s="10" t="s">
        <v>0</v>
      </c>
    </row>
    <row r="63" spans="1:17" x14ac:dyDescent="0.25">
      <c r="A63"/>
      <c r="B63" s="3" t="s">
        <v>80</v>
      </c>
      <c r="C63" s="3" t="str">
        <f t="shared" si="2"/>
        <v>Window replacement: Triple glass with argon cavity (16mm) - FLTPre69</v>
      </c>
      <c r="D63" s="3" t="s">
        <v>150</v>
      </c>
      <c r="E63" s="3" t="s">
        <v>161</v>
      </c>
      <c r="G63" s="3" t="s">
        <v>154</v>
      </c>
      <c r="L63" s="17" t="s">
        <v>164</v>
      </c>
      <c r="M63" s="3" t="str">
        <f t="shared" si="3"/>
        <v>Bldg_SDEPre89-Win</v>
      </c>
      <c r="N63" s="3" t="s">
        <v>58</v>
      </c>
      <c r="O63" s="3">
        <v>2020</v>
      </c>
      <c r="Q63" s="10" t="s">
        <v>0</v>
      </c>
    </row>
    <row r="64" spans="1:17" x14ac:dyDescent="0.25">
      <c r="A64"/>
      <c r="B64" s="3" t="s">
        <v>86</v>
      </c>
      <c r="C64" s="3" t="str">
        <f t="shared" si="2"/>
        <v>Window replacement: Triple glass with argon cavity (18mm) - FLTPre69</v>
      </c>
      <c r="D64" s="3" t="s">
        <v>150</v>
      </c>
      <c r="E64" s="3" t="s">
        <v>161</v>
      </c>
      <c r="G64" s="3" t="s">
        <v>154</v>
      </c>
      <c r="L64" s="17" t="s">
        <v>164</v>
      </c>
      <c r="M64" s="3" t="str">
        <f t="shared" si="3"/>
        <v>Bldg_SDEPre99-Win</v>
      </c>
      <c r="N64" s="3" t="s">
        <v>59</v>
      </c>
      <c r="O64" s="3">
        <v>2020</v>
      </c>
      <c r="Q64" s="10" t="s">
        <v>0</v>
      </c>
    </row>
    <row r="65" spans="1:17" x14ac:dyDescent="0.25">
      <c r="A65"/>
      <c r="B65" s="3" t="s">
        <v>92</v>
      </c>
      <c r="C65" s="3" t="str">
        <f t="shared" si="2"/>
        <v>Thermal insulation layer (15 cm) over the last slab in contact with unconditioned space (attic) - FLTPre69</v>
      </c>
      <c r="D65" s="3" t="s">
        <v>150</v>
      </c>
      <c r="E65" s="3" t="s">
        <v>161</v>
      </c>
      <c r="G65" s="3" t="s">
        <v>154</v>
      </c>
      <c r="L65" s="17" t="s">
        <v>164</v>
      </c>
      <c r="M65" s="3" t="str">
        <f t="shared" si="3"/>
        <v>Bldg_SDEPre09-Win</v>
      </c>
      <c r="N65" s="3" t="s">
        <v>60</v>
      </c>
      <c r="O65" s="3">
        <v>2020</v>
      </c>
      <c r="Q65" s="10" t="s">
        <v>0</v>
      </c>
    </row>
    <row r="66" spans="1:17" x14ac:dyDescent="0.25">
      <c r="A66"/>
      <c r="B66" s="3" t="s">
        <v>116</v>
      </c>
      <c r="C66" s="3" t="str">
        <f t="shared" si="2"/>
        <v>Isolate below the last concrete slab (10cm) - FLTPre69</v>
      </c>
      <c r="D66" s="3" t="s">
        <v>150</v>
      </c>
      <c r="E66" s="3" t="s">
        <v>161</v>
      </c>
      <c r="G66" s="3" t="s">
        <v>154</v>
      </c>
      <c r="L66" s="17" t="s">
        <v>164</v>
      </c>
      <c r="M66" s="3" t="str">
        <f t="shared" si="3"/>
        <v>Bldg_SDEPre45-Cei</v>
      </c>
      <c r="N66" s="3" t="s">
        <v>109</v>
      </c>
      <c r="O66" s="3">
        <v>2020</v>
      </c>
      <c r="Q66" s="10" t="s">
        <v>11</v>
      </c>
    </row>
    <row r="67" spans="1:17" x14ac:dyDescent="0.25">
      <c r="A67"/>
      <c r="B67" s="3" t="s">
        <v>98</v>
      </c>
      <c r="C67" s="3" t="str">
        <f t="shared" si="2"/>
        <v>External insulation (10 cm - EIFS System)  - FLTPre69</v>
      </c>
      <c r="D67" s="3" t="s">
        <v>150</v>
      </c>
      <c r="E67" s="3" t="s">
        <v>161</v>
      </c>
      <c r="G67" s="3" t="s">
        <v>154</v>
      </c>
      <c r="L67" s="17" t="s">
        <v>164</v>
      </c>
      <c r="M67" s="3" t="str">
        <f t="shared" si="3"/>
        <v>Bldg_SDEPre69-Cei</v>
      </c>
      <c r="N67" s="3" t="s">
        <v>110</v>
      </c>
      <c r="O67" s="3">
        <v>2020</v>
      </c>
      <c r="Q67" s="10" t="s">
        <v>11</v>
      </c>
    </row>
    <row r="68" spans="1:17" x14ac:dyDescent="0.25">
      <c r="A68"/>
      <c r="B68" s="3" t="s">
        <v>134</v>
      </c>
      <c r="C68" s="3" t="str">
        <f t="shared" si="2"/>
        <v>Internal insulation (5cm) - FLTPre69</v>
      </c>
      <c r="D68" s="3" t="s">
        <v>150</v>
      </c>
      <c r="E68" s="3" t="s">
        <v>161</v>
      </c>
      <c r="G68" s="3" t="s">
        <v>154</v>
      </c>
      <c r="L68" s="17" t="s">
        <v>164</v>
      </c>
      <c r="M68" s="3" t="str">
        <f t="shared" si="3"/>
        <v>Bldg_SDEPre79-Cei</v>
      </c>
      <c r="N68" s="3" t="s">
        <v>111</v>
      </c>
      <c r="O68" s="3">
        <v>2020</v>
      </c>
      <c r="Q68" s="10" t="s">
        <v>11</v>
      </c>
    </row>
    <row r="69" spans="1:17" x14ac:dyDescent="0.25">
      <c r="A69"/>
      <c r="B69" s="3" t="s">
        <v>75</v>
      </c>
      <c r="C69" s="3" t="str">
        <f t="shared" si="2"/>
        <v>Window replacement: Double glass with air cavity (16mm) - FLTPre79</v>
      </c>
      <c r="D69" s="3" t="s">
        <v>150</v>
      </c>
      <c r="E69" s="3" t="s">
        <v>161</v>
      </c>
      <c r="G69" s="3" t="s">
        <v>154</v>
      </c>
      <c r="L69" s="17" t="s">
        <v>164</v>
      </c>
      <c r="M69" s="3" t="str">
        <f t="shared" si="3"/>
        <v>Bldg_SDEPre89-Cei</v>
      </c>
      <c r="N69" s="3" t="s">
        <v>112</v>
      </c>
      <c r="O69" s="3">
        <v>2020</v>
      </c>
      <c r="Q69" s="10" t="s">
        <v>11</v>
      </c>
    </row>
    <row r="70" spans="1:17" x14ac:dyDescent="0.25">
      <c r="A70"/>
      <c r="B70" s="3" t="s">
        <v>81</v>
      </c>
      <c r="C70" s="3" t="str">
        <f t="shared" ref="C70:C101" si="4">VLOOKUP(RIGHT(B70,3),$B$134:$C$140,2,FALSE)&amp;" - "&amp;LEFT(B70,8)</f>
        <v>Window replacement: Triple glass with argon cavity (16mm) - FLTPre79</v>
      </c>
      <c r="D70" s="3" t="s">
        <v>150</v>
      </c>
      <c r="E70" s="3" t="s">
        <v>161</v>
      </c>
      <c r="G70" s="3" t="s">
        <v>154</v>
      </c>
      <c r="L70" s="17" t="s">
        <v>164</v>
      </c>
      <c r="M70" s="3" t="str">
        <f t="shared" ref="M70:M101" si="5">IF(L70&lt;&gt;"","Bldg_"&amp;LEFT(N70,8)&amp;"-"&amp;LEFT(Q70,3),"")</f>
        <v>Bldg_SDEPre99-Cei</v>
      </c>
      <c r="N70" s="3" t="s">
        <v>113</v>
      </c>
      <c r="O70" s="3">
        <v>2020</v>
      </c>
      <c r="Q70" s="10" t="s">
        <v>11</v>
      </c>
    </row>
    <row r="71" spans="1:17" x14ac:dyDescent="0.25">
      <c r="A71"/>
      <c r="B71" s="3" t="s">
        <v>87</v>
      </c>
      <c r="C71" s="3" t="str">
        <f t="shared" si="4"/>
        <v>Window replacement: Triple glass with argon cavity (18mm) - FLTPre79</v>
      </c>
      <c r="D71" s="3" t="s">
        <v>150</v>
      </c>
      <c r="E71" s="3" t="s">
        <v>161</v>
      </c>
      <c r="G71" s="3" t="s">
        <v>154</v>
      </c>
      <c r="L71" s="17" t="s">
        <v>164</v>
      </c>
      <c r="M71" s="3" t="str">
        <f t="shared" si="5"/>
        <v>Bldg_SDEPre09-Cei</v>
      </c>
      <c r="N71" s="3" t="s">
        <v>114</v>
      </c>
      <c r="O71" s="3">
        <v>2020</v>
      </c>
      <c r="Q71" s="10" t="s">
        <v>11</v>
      </c>
    </row>
    <row r="72" spans="1:17" x14ac:dyDescent="0.25">
      <c r="A72"/>
      <c r="B72" s="3" t="s">
        <v>93</v>
      </c>
      <c r="C72" s="3" t="str">
        <f t="shared" si="4"/>
        <v>Thermal insulation layer (15 cm) over the last slab in contact with unconditioned space (attic) - FLTPre79</v>
      </c>
      <c r="D72" s="3" t="s">
        <v>150</v>
      </c>
      <c r="E72" s="3" t="s">
        <v>161</v>
      </c>
      <c r="G72" s="3" t="s">
        <v>154</v>
      </c>
      <c r="L72" s="17" t="s">
        <v>164</v>
      </c>
      <c r="M72" s="3" t="str">
        <f t="shared" si="5"/>
        <v>Bldg_SDEPre45-Cei</v>
      </c>
      <c r="N72" s="3" t="s">
        <v>61</v>
      </c>
      <c r="O72" s="3">
        <v>2020</v>
      </c>
      <c r="Q72" s="10" t="s">
        <v>11</v>
      </c>
    </row>
    <row r="73" spans="1:17" x14ac:dyDescent="0.25">
      <c r="A73"/>
      <c r="B73" s="3" t="s">
        <v>117</v>
      </c>
      <c r="C73" s="3" t="str">
        <f t="shared" si="4"/>
        <v>Isolate below the last concrete slab (10cm) - FLTPre79</v>
      </c>
      <c r="D73" s="3" t="s">
        <v>150</v>
      </c>
      <c r="E73" s="3" t="s">
        <v>161</v>
      </c>
      <c r="G73" s="3" t="s">
        <v>154</v>
      </c>
      <c r="L73" s="17" t="s">
        <v>164</v>
      </c>
      <c r="M73" s="3" t="str">
        <f t="shared" si="5"/>
        <v>Bldg_SDEPre69-Cei</v>
      </c>
      <c r="N73" s="3" t="s">
        <v>62</v>
      </c>
      <c r="O73" s="3">
        <v>2020</v>
      </c>
      <c r="Q73" s="10" t="s">
        <v>11</v>
      </c>
    </row>
    <row r="74" spans="1:17" x14ac:dyDescent="0.25">
      <c r="A74"/>
      <c r="B74" s="3" t="s">
        <v>99</v>
      </c>
      <c r="C74" s="3" t="str">
        <f t="shared" si="4"/>
        <v>External insulation (10 cm - EIFS System)  - FLTPre79</v>
      </c>
      <c r="D74" s="3" t="s">
        <v>150</v>
      </c>
      <c r="E74" s="3" t="s">
        <v>161</v>
      </c>
      <c r="G74" s="3" t="s">
        <v>154</v>
      </c>
      <c r="L74" s="17" t="s">
        <v>164</v>
      </c>
      <c r="M74" s="3" t="str">
        <f t="shared" si="5"/>
        <v>Bldg_SDEPre79-Cei</v>
      </c>
      <c r="N74" s="3" t="s">
        <v>63</v>
      </c>
      <c r="O74" s="3">
        <v>2020</v>
      </c>
      <c r="Q74" s="10" t="s">
        <v>11</v>
      </c>
    </row>
    <row r="75" spans="1:17" x14ac:dyDescent="0.25">
      <c r="A75"/>
      <c r="B75" s="3" t="s">
        <v>135</v>
      </c>
      <c r="C75" s="3" t="str">
        <f t="shared" si="4"/>
        <v>Internal insulation (5cm) - FLTPre79</v>
      </c>
      <c r="D75" s="3" t="s">
        <v>150</v>
      </c>
      <c r="E75" s="3" t="s">
        <v>161</v>
      </c>
      <c r="G75" s="3" t="s">
        <v>154</v>
      </c>
      <c r="L75" s="17" t="s">
        <v>164</v>
      </c>
      <c r="M75" s="3" t="str">
        <f t="shared" si="5"/>
        <v>Bldg_SDEPre89-Cei</v>
      </c>
      <c r="N75" s="3" t="s">
        <v>64</v>
      </c>
      <c r="O75" s="3">
        <v>2020</v>
      </c>
      <c r="Q75" s="10" t="s">
        <v>11</v>
      </c>
    </row>
    <row r="76" spans="1:17" x14ac:dyDescent="0.25">
      <c r="A76"/>
      <c r="B76" s="3" t="s">
        <v>76</v>
      </c>
      <c r="C76" s="3" t="str">
        <f t="shared" si="4"/>
        <v>Window replacement: Double glass with air cavity (16mm) - FLTPre89</v>
      </c>
      <c r="D76" s="3" t="s">
        <v>150</v>
      </c>
      <c r="E76" s="3" t="s">
        <v>161</v>
      </c>
      <c r="G76" s="3" t="s">
        <v>154</v>
      </c>
      <c r="L76" s="17" t="s">
        <v>164</v>
      </c>
      <c r="M76" s="3" t="str">
        <f t="shared" si="5"/>
        <v>Bldg_SDEPre99-Cei</v>
      </c>
      <c r="N76" s="3" t="s">
        <v>65</v>
      </c>
      <c r="O76" s="3">
        <v>2020</v>
      </c>
      <c r="Q76" s="10" t="s">
        <v>11</v>
      </c>
    </row>
    <row r="77" spans="1:17" x14ac:dyDescent="0.25">
      <c r="A77"/>
      <c r="B77" s="3" t="s">
        <v>82</v>
      </c>
      <c r="C77" s="3" t="str">
        <f t="shared" si="4"/>
        <v>Window replacement: Triple glass with argon cavity (16mm) - FLTPre89</v>
      </c>
      <c r="D77" s="3" t="s">
        <v>150</v>
      </c>
      <c r="E77" s="3" t="s">
        <v>161</v>
      </c>
      <c r="G77" s="3" t="s">
        <v>154</v>
      </c>
      <c r="L77" s="17" t="s">
        <v>164</v>
      </c>
      <c r="M77" s="3" t="str">
        <f t="shared" si="5"/>
        <v>Bldg_SDEPre09-Cei</v>
      </c>
      <c r="N77" s="3" t="s">
        <v>66</v>
      </c>
      <c r="O77" s="3">
        <v>2020</v>
      </c>
      <c r="Q77" s="10" t="s">
        <v>11</v>
      </c>
    </row>
    <row r="78" spans="1:17" x14ac:dyDescent="0.25">
      <c r="A78"/>
      <c r="B78" s="3" t="s">
        <v>88</v>
      </c>
      <c r="C78" s="3" t="str">
        <f t="shared" si="4"/>
        <v>Window replacement: Triple glass with argon cavity (18mm) - FLTPre89</v>
      </c>
      <c r="D78" s="3" t="s">
        <v>150</v>
      </c>
      <c r="E78" s="3" t="s">
        <v>161</v>
      </c>
      <c r="G78" s="3" t="s">
        <v>154</v>
      </c>
      <c r="L78" s="17" t="s">
        <v>164</v>
      </c>
      <c r="M78" s="3" t="str">
        <f t="shared" si="5"/>
        <v>Bldg_SDEPre45-Wal</v>
      </c>
      <c r="N78" s="3" t="s">
        <v>127</v>
      </c>
      <c r="O78" s="3">
        <v>2020</v>
      </c>
      <c r="Q78" s="10" t="s">
        <v>12</v>
      </c>
    </row>
    <row r="79" spans="1:17" x14ac:dyDescent="0.25">
      <c r="A79"/>
      <c r="B79" s="3" t="s">
        <v>94</v>
      </c>
      <c r="C79" s="3" t="str">
        <f t="shared" si="4"/>
        <v>Thermal insulation layer (15 cm) over the last slab in contact with unconditioned space (attic) - FLTPre89</v>
      </c>
      <c r="D79" s="3" t="s">
        <v>150</v>
      </c>
      <c r="E79" s="3" t="s">
        <v>161</v>
      </c>
      <c r="G79" s="3" t="s">
        <v>154</v>
      </c>
      <c r="L79" s="17" t="s">
        <v>164</v>
      </c>
      <c r="M79" s="3" t="str">
        <f t="shared" si="5"/>
        <v>Bldg_SDEPre69-Wal</v>
      </c>
      <c r="N79" s="3" t="s">
        <v>128</v>
      </c>
      <c r="O79" s="3">
        <v>2020</v>
      </c>
      <c r="Q79" s="10" t="s">
        <v>12</v>
      </c>
    </row>
    <row r="80" spans="1:17" x14ac:dyDescent="0.25">
      <c r="A80"/>
      <c r="B80" s="3" t="s">
        <v>118</v>
      </c>
      <c r="C80" s="3" t="str">
        <f t="shared" si="4"/>
        <v>Isolate below the last concrete slab (10cm) - FLTPre89</v>
      </c>
      <c r="D80" s="3" t="s">
        <v>150</v>
      </c>
      <c r="E80" s="3" t="s">
        <v>161</v>
      </c>
      <c r="G80" s="3" t="s">
        <v>154</v>
      </c>
      <c r="L80" s="17" t="s">
        <v>164</v>
      </c>
      <c r="M80" s="3" t="str">
        <f t="shared" si="5"/>
        <v>Bldg_SDEPre79-Wal</v>
      </c>
      <c r="N80" s="3" t="s">
        <v>129</v>
      </c>
      <c r="O80" s="3">
        <v>2020</v>
      </c>
      <c r="Q80" s="10" t="s">
        <v>12</v>
      </c>
    </row>
    <row r="81" spans="1:17" x14ac:dyDescent="0.25">
      <c r="A81"/>
      <c r="B81" s="3" t="s">
        <v>100</v>
      </c>
      <c r="C81" s="3" t="str">
        <f t="shared" si="4"/>
        <v>External insulation (10 cm - EIFS System)  - FLTPre89</v>
      </c>
      <c r="D81" s="3" t="s">
        <v>150</v>
      </c>
      <c r="E81" s="3" t="s">
        <v>161</v>
      </c>
      <c r="G81" s="3" t="s">
        <v>154</v>
      </c>
      <c r="L81" s="17" t="s">
        <v>164</v>
      </c>
      <c r="M81" s="3" t="str">
        <f t="shared" si="5"/>
        <v>Bldg_SDEPre89-Wal</v>
      </c>
      <c r="N81" s="3" t="s">
        <v>130</v>
      </c>
      <c r="O81" s="3">
        <v>2020</v>
      </c>
      <c r="Q81" s="10" t="s">
        <v>12</v>
      </c>
    </row>
    <row r="82" spans="1:17" x14ac:dyDescent="0.25">
      <c r="A82"/>
      <c r="B82" s="3" t="s">
        <v>136</v>
      </c>
      <c r="C82" s="3" t="str">
        <f t="shared" si="4"/>
        <v>Internal insulation (5cm) - FLTPre89</v>
      </c>
      <c r="D82" s="3" t="s">
        <v>150</v>
      </c>
      <c r="E82" s="3" t="s">
        <v>161</v>
      </c>
      <c r="G82" s="3" t="s">
        <v>154</v>
      </c>
      <c r="L82" s="17" t="s">
        <v>164</v>
      </c>
      <c r="M82" s="3" t="str">
        <f t="shared" si="5"/>
        <v>Bldg_SDEPre99-Wal</v>
      </c>
      <c r="N82" s="3" t="s">
        <v>131</v>
      </c>
      <c r="O82" s="3">
        <v>2020</v>
      </c>
      <c r="Q82" s="10" t="s">
        <v>12</v>
      </c>
    </row>
    <row r="83" spans="1:17" x14ac:dyDescent="0.25">
      <c r="A83"/>
      <c r="B83" s="3" t="s">
        <v>77</v>
      </c>
      <c r="C83" s="3" t="str">
        <f t="shared" si="4"/>
        <v>Window replacement: Double glass with air cavity (16mm) - FLTPre99</v>
      </c>
      <c r="D83" s="3" t="s">
        <v>150</v>
      </c>
      <c r="E83" s="3" t="s">
        <v>161</v>
      </c>
      <c r="G83" s="3" t="s">
        <v>154</v>
      </c>
      <c r="L83" s="17" t="s">
        <v>164</v>
      </c>
      <c r="M83" s="3" t="str">
        <f t="shared" si="5"/>
        <v>Bldg_SDEPre09-Wal</v>
      </c>
      <c r="N83" s="3" t="s">
        <v>132</v>
      </c>
      <c r="O83" s="3">
        <v>2020</v>
      </c>
      <c r="Q83" s="10" t="s">
        <v>12</v>
      </c>
    </row>
    <row r="84" spans="1:17" x14ac:dyDescent="0.25">
      <c r="A84"/>
      <c r="B84" s="3" t="s">
        <v>83</v>
      </c>
      <c r="C84" s="3" t="str">
        <f t="shared" si="4"/>
        <v>Window replacement: Triple glass with argon cavity (16mm) - FLTPre99</v>
      </c>
      <c r="D84" s="3" t="s">
        <v>150</v>
      </c>
      <c r="E84" s="3" t="s">
        <v>161</v>
      </c>
      <c r="G84" s="3" t="s">
        <v>154</v>
      </c>
      <c r="L84" s="17" t="s">
        <v>164</v>
      </c>
      <c r="M84" s="3" t="str">
        <f t="shared" si="5"/>
        <v>Bldg_SDEPre45-Wal</v>
      </c>
      <c r="N84" s="3" t="s">
        <v>67</v>
      </c>
      <c r="O84" s="3">
        <v>2020</v>
      </c>
      <c r="Q84" s="10" t="s">
        <v>12</v>
      </c>
    </row>
    <row r="85" spans="1:17" x14ac:dyDescent="0.25">
      <c r="A85"/>
      <c r="B85" s="3" t="s">
        <v>89</v>
      </c>
      <c r="C85" s="3" t="str">
        <f t="shared" si="4"/>
        <v>Window replacement: Triple glass with argon cavity (18mm) - FLTPre99</v>
      </c>
      <c r="D85" s="3" t="s">
        <v>150</v>
      </c>
      <c r="E85" s="3" t="s">
        <v>161</v>
      </c>
      <c r="G85" s="3" t="s">
        <v>154</v>
      </c>
      <c r="L85" s="17" t="s">
        <v>164</v>
      </c>
      <c r="M85" s="3" t="str">
        <f t="shared" si="5"/>
        <v>Bldg_SDEPre69-Wal</v>
      </c>
      <c r="N85" s="3" t="s">
        <v>68</v>
      </c>
      <c r="O85" s="3">
        <v>2020</v>
      </c>
      <c r="Q85" s="10" t="s">
        <v>12</v>
      </c>
    </row>
    <row r="86" spans="1:17" x14ac:dyDescent="0.25">
      <c r="A86"/>
      <c r="B86" s="3" t="s">
        <v>95</v>
      </c>
      <c r="C86" s="3" t="str">
        <f t="shared" si="4"/>
        <v>Thermal insulation layer (15 cm) over the last slab in contact with unconditioned space (attic) - FLTPre99</v>
      </c>
      <c r="D86" s="3" t="s">
        <v>150</v>
      </c>
      <c r="E86" s="3" t="s">
        <v>161</v>
      </c>
      <c r="G86" s="3" t="s">
        <v>154</v>
      </c>
      <c r="L86" s="17" t="s">
        <v>164</v>
      </c>
      <c r="M86" s="3" t="str">
        <f t="shared" si="5"/>
        <v>Bldg_SDEPre79-Wal</v>
      </c>
      <c r="N86" s="3" t="s">
        <v>69</v>
      </c>
      <c r="O86" s="3">
        <v>2020</v>
      </c>
      <c r="Q86" s="10" t="s">
        <v>12</v>
      </c>
    </row>
    <row r="87" spans="1:17" x14ac:dyDescent="0.25">
      <c r="A87"/>
      <c r="B87" s="3" t="s">
        <v>119</v>
      </c>
      <c r="C87" s="3" t="str">
        <f t="shared" si="4"/>
        <v>Isolate below the last concrete slab (10cm) - FLTPre99</v>
      </c>
      <c r="D87" s="3" t="s">
        <v>150</v>
      </c>
      <c r="E87" s="3" t="s">
        <v>161</v>
      </c>
      <c r="G87" s="3" t="s">
        <v>154</v>
      </c>
      <c r="L87" s="17" t="s">
        <v>164</v>
      </c>
      <c r="M87" s="3" t="str">
        <f t="shared" si="5"/>
        <v>Bldg_SDEPre89-Wal</v>
      </c>
      <c r="N87" s="3" t="s">
        <v>70</v>
      </c>
      <c r="O87" s="3">
        <v>2020</v>
      </c>
      <c r="Q87" s="10" t="s">
        <v>12</v>
      </c>
    </row>
    <row r="88" spans="1:17" x14ac:dyDescent="0.25">
      <c r="A88"/>
      <c r="B88" s="3" t="s">
        <v>101</v>
      </c>
      <c r="C88" s="3" t="str">
        <f t="shared" si="4"/>
        <v>External insulation (10 cm - EIFS System)  - FLTPre99</v>
      </c>
      <c r="D88" s="3" t="s">
        <v>150</v>
      </c>
      <c r="E88" s="3" t="s">
        <v>161</v>
      </c>
      <c r="G88" s="3" t="s">
        <v>154</v>
      </c>
      <c r="L88" s="17" t="s">
        <v>164</v>
      </c>
      <c r="M88" s="3" t="str">
        <f t="shared" si="5"/>
        <v>Bldg_SDEPre99-Wal</v>
      </c>
      <c r="N88" s="3" t="s">
        <v>71</v>
      </c>
      <c r="O88" s="3">
        <v>2020</v>
      </c>
      <c r="Q88" s="10" t="s">
        <v>12</v>
      </c>
    </row>
    <row r="89" spans="1:17" x14ac:dyDescent="0.25">
      <c r="A89"/>
      <c r="B89" s="3" t="s">
        <v>137</v>
      </c>
      <c r="C89" s="3" t="str">
        <f t="shared" si="4"/>
        <v>Internal insulation (5cm) - FLTPre99</v>
      </c>
      <c r="D89" s="3" t="s">
        <v>150</v>
      </c>
      <c r="E89" s="3" t="s">
        <v>161</v>
      </c>
      <c r="G89" s="3" t="s">
        <v>154</v>
      </c>
      <c r="H89" s="7"/>
      <c r="I89" s="18"/>
      <c r="J89" s="18"/>
      <c r="K89" s="18"/>
      <c r="L89" s="17" t="s">
        <v>164</v>
      </c>
      <c r="M89" s="3" t="str">
        <f t="shared" si="5"/>
        <v>Bldg_SDEPre09-Wal</v>
      </c>
      <c r="N89" s="7" t="s">
        <v>72</v>
      </c>
      <c r="O89" s="3">
        <v>2020</v>
      </c>
      <c r="Q89" s="11" t="s">
        <v>12</v>
      </c>
    </row>
    <row r="90" spans="1:17" x14ac:dyDescent="0.25">
      <c r="A90"/>
      <c r="B90" s="3" t="s">
        <v>48</v>
      </c>
      <c r="C90" s="3" t="str">
        <f t="shared" si="4"/>
        <v>Window replacement: Double glass with air cavity (16mm) - SDEPre09</v>
      </c>
      <c r="D90" s="3" t="s">
        <v>150</v>
      </c>
      <c r="E90" s="3" t="s">
        <v>161</v>
      </c>
      <c r="G90" s="3" t="s">
        <v>154</v>
      </c>
      <c r="L90" s="17" t="s">
        <v>165</v>
      </c>
      <c r="M90" s="3" t="str">
        <f t="shared" si="5"/>
        <v>Bldg_FLTPre45-Win</v>
      </c>
      <c r="N90" s="3" t="s">
        <v>73</v>
      </c>
      <c r="O90" s="3">
        <v>2020</v>
      </c>
      <c r="Q90" s="10" t="s">
        <v>0</v>
      </c>
    </row>
    <row r="91" spans="1:17" x14ac:dyDescent="0.25">
      <c r="A91"/>
      <c r="B91" s="3" t="s">
        <v>54</v>
      </c>
      <c r="C91" s="3" t="str">
        <f t="shared" si="4"/>
        <v>Window replacement: Triple glass with argon cavity (16mm) - SDEPre09</v>
      </c>
      <c r="D91" s="3" t="s">
        <v>150</v>
      </c>
      <c r="E91" s="3" t="s">
        <v>161</v>
      </c>
      <c r="G91" s="3" t="s">
        <v>154</v>
      </c>
      <c r="L91" s="17" t="s">
        <v>165</v>
      </c>
      <c r="M91" s="3" t="str">
        <f t="shared" si="5"/>
        <v>Bldg_FLTPre69-Win</v>
      </c>
      <c r="N91" s="3" t="s">
        <v>74</v>
      </c>
      <c r="O91" s="3">
        <v>2020</v>
      </c>
      <c r="Q91" s="10" t="s">
        <v>0</v>
      </c>
    </row>
    <row r="92" spans="1:17" x14ac:dyDescent="0.25">
      <c r="A92"/>
      <c r="B92" s="3" t="s">
        <v>60</v>
      </c>
      <c r="C92" s="3" t="str">
        <f t="shared" si="4"/>
        <v>Window replacement: Triple glass with argon cavity (18mm) - SDEPre09</v>
      </c>
      <c r="D92" s="3" t="s">
        <v>150</v>
      </c>
      <c r="E92" s="3" t="s">
        <v>161</v>
      </c>
      <c r="G92" s="3" t="s">
        <v>154</v>
      </c>
      <c r="L92" s="17" t="s">
        <v>165</v>
      </c>
      <c r="M92" s="3" t="str">
        <f t="shared" si="5"/>
        <v>Bldg_FLTPre79-Win</v>
      </c>
      <c r="N92" s="3" t="s">
        <v>75</v>
      </c>
      <c r="O92" s="3">
        <v>2020</v>
      </c>
      <c r="Q92" s="10" t="s">
        <v>0</v>
      </c>
    </row>
    <row r="93" spans="1:17" x14ac:dyDescent="0.25">
      <c r="A93"/>
      <c r="B93" s="3" t="s">
        <v>66</v>
      </c>
      <c r="C93" s="3" t="str">
        <f t="shared" si="4"/>
        <v>Thermal insulation layer (15 cm) over the last slab in contact with unconditioned space (attic) - SDEPre09</v>
      </c>
      <c r="D93" s="3" t="s">
        <v>150</v>
      </c>
      <c r="E93" s="3" t="s">
        <v>161</v>
      </c>
      <c r="G93" s="3" t="s">
        <v>154</v>
      </c>
      <c r="L93" s="17" t="s">
        <v>165</v>
      </c>
      <c r="M93" s="3" t="str">
        <f t="shared" si="5"/>
        <v>Bldg_FLTPre89-Win</v>
      </c>
      <c r="N93" s="3" t="s">
        <v>76</v>
      </c>
      <c r="O93" s="3">
        <v>2020</v>
      </c>
      <c r="Q93" s="10" t="s">
        <v>0</v>
      </c>
    </row>
    <row r="94" spans="1:17" x14ac:dyDescent="0.25">
      <c r="A94"/>
      <c r="B94" s="3" t="s">
        <v>114</v>
      </c>
      <c r="C94" s="3" t="str">
        <f t="shared" si="4"/>
        <v>Isolate below the last concrete slab (10cm) - SDEPre09</v>
      </c>
      <c r="D94" s="3" t="s">
        <v>150</v>
      </c>
      <c r="E94" s="3" t="s">
        <v>161</v>
      </c>
      <c r="G94" s="3" t="s">
        <v>154</v>
      </c>
      <c r="L94" s="17" t="s">
        <v>165</v>
      </c>
      <c r="M94" s="3" t="str">
        <f t="shared" si="5"/>
        <v>Bldg_FLTPre99-Win</v>
      </c>
      <c r="N94" s="3" t="s">
        <v>77</v>
      </c>
      <c r="O94" s="3">
        <v>2020</v>
      </c>
      <c r="Q94" s="10" t="s">
        <v>0</v>
      </c>
    </row>
    <row r="95" spans="1:17" x14ac:dyDescent="0.25">
      <c r="A95"/>
      <c r="B95" s="3" t="s">
        <v>72</v>
      </c>
      <c r="C95" s="3" t="str">
        <f t="shared" si="4"/>
        <v>External insulation (10 cm - EIFS System)  - SDEPre09</v>
      </c>
      <c r="D95" s="3" t="s">
        <v>150</v>
      </c>
      <c r="E95" s="3" t="s">
        <v>161</v>
      </c>
      <c r="G95" s="3" t="s">
        <v>154</v>
      </c>
      <c r="L95" s="17" t="s">
        <v>165</v>
      </c>
      <c r="M95" s="3" t="str">
        <f t="shared" si="5"/>
        <v>Bldg_FLTPre09-Win</v>
      </c>
      <c r="N95" s="3" t="s">
        <v>78</v>
      </c>
      <c r="O95" s="3">
        <v>2020</v>
      </c>
      <c r="Q95" s="10" t="s">
        <v>0</v>
      </c>
    </row>
    <row r="96" spans="1:17" x14ac:dyDescent="0.25">
      <c r="A96"/>
      <c r="B96" s="3" t="s">
        <v>132</v>
      </c>
      <c r="C96" s="3" t="str">
        <f t="shared" si="4"/>
        <v>Internal insulation (5cm) - SDEPre09</v>
      </c>
      <c r="D96" s="3" t="s">
        <v>150</v>
      </c>
      <c r="E96" s="3" t="s">
        <v>161</v>
      </c>
      <c r="G96" s="3" t="s">
        <v>154</v>
      </c>
      <c r="L96" s="17" t="s">
        <v>165</v>
      </c>
      <c r="M96" s="3" t="str">
        <f t="shared" si="5"/>
        <v>Bldg_FLTPre45-Win</v>
      </c>
      <c r="N96" s="3" t="s">
        <v>79</v>
      </c>
      <c r="O96" s="3">
        <v>2020</v>
      </c>
      <c r="Q96" s="10" t="s">
        <v>0</v>
      </c>
    </row>
    <row r="97" spans="1:17" x14ac:dyDescent="0.25">
      <c r="A97"/>
      <c r="B97" s="3" t="s">
        <v>43</v>
      </c>
      <c r="C97" s="3" t="str">
        <f t="shared" si="4"/>
        <v>Window replacement: Double glass with air cavity (16mm) - SDEPre45</v>
      </c>
      <c r="D97" s="3" t="s">
        <v>150</v>
      </c>
      <c r="E97" s="3" t="s">
        <v>161</v>
      </c>
      <c r="G97" s="3" t="s">
        <v>154</v>
      </c>
      <c r="L97" s="17" t="s">
        <v>165</v>
      </c>
      <c r="M97" s="3" t="str">
        <f t="shared" si="5"/>
        <v>Bldg_FLTPre69-Win</v>
      </c>
      <c r="N97" s="3" t="s">
        <v>80</v>
      </c>
      <c r="O97" s="3">
        <v>2020</v>
      </c>
      <c r="Q97" s="10" t="s">
        <v>0</v>
      </c>
    </row>
    <row r="98" spans="1:17" x14ac:dyDescent="0.25">
      <c r="A98"/>
      <c r="B98" s="3" t="s">
        <v>49</v>
      </c>
      <c r="C98" s="3" t="str">
        <f t="shared" si="4"/>
        <v>Window replacement: Triple glass with argon cavity (16mm) - SDEPre45</v>
      </c>
      <c r="D98" s="3" t="s">
        <v>150</v>
      </c>
      <c r="E98" s="3" t="s">
        <v>161</v>
      </c>
      <c r="G98" s="3" t="s">
        <v>154</v>
      </c>
      <c r="L98" s="17" t="s">
        <v>165</v>
      </c>
      <c r="M98" s="3" t="str">
        <f t="shared" si="5"/>
        <v>Bldg_FLTPre79-Win</v>
      </c>
      <c r="N98" s="3" t="s">
        <v>81</v>
      </c>
      <c r="O98" s="3">
        <v>2020</v>
      </c>
      <c r="Q98" s="10" t="s">
        <v>0</v>
      </c>
    </row>
    <row r="99" spans="1:17" x14ac:dyDescent="0.25">
      <c r="A99"/>
      <c r="B99" s="3" t="s">
        <v>55</v>
      </c>
      <c r="C99" s="3" t="str">
        <f t="shared" si="4"/>
        <v>Window replacement: Triple glass with argon cavity (18mm) - SDEPre45</v>
      </c>
      <c r="D99" s="3" t="s">
        <v>150</v>
      </c>
      <c r="E99" s="3" t="s">
        <v>161</v>
      </c>
      <c r="G99" s="3" t="s">
        <v>154</v>
      </c>
      <c r="L99" s="17" t="s">
        <v>165</v>
      </c>
      <c r="M99" s="3" t="str">
        <f t="shared" si="5"/>
        <v>Bldg_FLTPre89-Win</v>
      </c>
      <c r="N99" s="3" t="s">
        <v>82</v>
      </c>
      <c r="O99" s="3">
        <v>2020</v>
      </c>
      <c r="Q99" s="10" t="s">
        <v>0</v>
      </c>
    </row>
    <row r="100" spans="1:17" x14ac:dyDescent="0.25">
      <c r="A100"/>
      <c r="B100" s="3" t="s">
        <v>61</v>
      </c>
      <c r="C100" s="3" t="str">
        <f t="shared" si="4"/>
        <v>Thermal insulation layer (15 cm) over the last slab in contact with unconditioned space (attic) - SDEPre45</v>
      </c>
      <c r="D100" s="3" t="s">
        <v>150</v>
      </c>
      <c r="E100" s="3" t="s">
        <v>161</v>
      </c>
      <c r="G100" s="3" t="s">
        <v>154</v>
      </c>
      <c r="L100" s="17" t="s">
        <v>165</v>
      </c>
      <c r="M100" s="3" t="str">
        <f t="shared" si="5"/>
        <v>Bldg_FLTPre99-Win</v>
      </c>
      <c r="N100" s="3" t="s">
        <v>83</v>
      </c>
      <c r="O100" s="3">
        <v>2020</v>
      </c>
      <c r="Q100" s="10" t="s">
        <v>0</v>
      </c>
    </row>
    <row r="101" spans="1:17" x14ac:dyDescent="0.25">
      <c r="A101"/>
      <c r="B101" s="3" t="s">
        <v>109</v>
      </c>
      <c r="C101" s="3" t="str">
        <f t="shared" si="4"/>
        <v>Isolate below the last concrete slab (10cm) - SDEPre45</v>
      </c>
      <c r="D101" s="3" t="s">
        <v>150</v>
      </c>
      <c r="E101" s="3" t="s">
        <v>161</v>
      </c>
      <c r="G101" s="3" t="s">
        <v>154</v>
      </c>
      <c r="L101" s="17" t="s">
        <v>165</v>
      </c>
      <c r="M101" s="3" t="str">
        <f t="shared" si="5"/>
        <v>Bldg_FLTPre09-Win</v>
      </c>
      <c r="N101" s="3" t="s">
        <v>84</v>
      </c>
      <c r="O101" s="3">
        <v>2020</v>
      </c>
      <c r="Q101" s="10" t="s">
        <v>0</v>
      </c>
    </row>
    <row r="102" spans="1:17" x14ac:dyDescent="0.25">
      <c r="A102"/>
      <c r="B102" s="3" t="s">
        <v>67</v>
      </c>
      <c r="C102" s="3" t="str">
        <f t="shared" ref="C102:C131" si="6">VLOOKUP(RIGHT(B102,3),$B$134:$C$140,2,FALSE)&amp;" - "&amp;LEFT(B102,8)</f>
        <v>External insulation (10 cm - EIFS System)  - SDEPre45</v>
      </c>
      <c r="D102" s="3" t="s">
        <v>150</v>
      </c>
      <c r="E102" s="3" t="s">
        <v>161</v>
      </c>
      <c r="G102" s="3" t="s">
        <v>154</v>
      </c>
      <c r="L102" s="17" t="s">
        <v>165</v>
      </c>
      <c r="M102" s="3" t="str">
        <f t="shared" ref="M102:M131" si="7">IF(L102&lt;&gt;"","Bldg_"&amp;LEFT(N102,8)&amp;"-"&amp;LEFT(Q102,3),"")</f>
        <v>Bldg_FLTPre45-Win</v>
      </c>
      <c r="N102" s="3" t="s">
        <v>85</v>
      </c>
      <c r="O102" s="3">
        <v>2020</v>
      </c>
      <c r="Q102" s="10" t="s">
        <v>0</v>
      </c>
    </row>
    <row r="103" spans="1:17" x14ac:dyDescent="0.25">
      <c r="A103"/>
      <c r="B103" s="3" t="s">
        <v>127</v>
      </c>
      <c r="C103" s="3" t="str">
        <f t="shared" si="6"/>
        <v>Internal insulation (5cm) - SDEPre45</v>
      </c>
      <c r="D103" s="3" t="s">
        <v>150</v>
      </c>
      <c r="E103" s="3" t="s">
        <v>161</v>
      </c>
      <c r="G103" s="3" t="s">
        <v>154</v>
      </c>
      <c r="L103" s="17" t="s">
        <v>165</v>
      </c>
      <c r="M103" s="3" t="str">
        <f t="shared" si="7"/>
        <v>Bldg_FLTPre69-Win</v>
      </c>
      <c r="N103" s="3" t="s">
        <v>86</v>
      </c>
      <c r="O103" s="3">
        <v>2020</v>
      </c>
      <c r="Q103" s="10" t="s">
        <v>0</v>
      </c>
    </row>
    <row r="104" spans="1:17" x14ac:dyDescent="0.25">
      <c r="A104"/>
      <c r="B104" s="3" t="s">
        <v>44</v>
      </c>
      <c r="C104" s="3" t="str">
        <f t="shared" si="6"/>
        <v>Window replacement: Double glass with air cavity (16mm) - SDEPre69</v>
      </c>
      <c r="D104" s="3" t="s">
        <v>150</v>
      </c>
      <c r="E104" s="3" t="s">
        <v>161</v>
      </c>
      <c r="G104" s="3" t="s">
        <v>154</v>
      </c>
      <c r="L104" s="17" t="s">
        <v>165</v>
      </c>
      <c r="M104" s="3" t="str">
        <f t="shared" si="7"/>
        <v>Bldg_FLTPre79-Win</v>
      </c>
      <c r="N104" s="3" t="s">
        <v>87</v>
      </c>
      <c r="O104" s="3">
        <v>2020</v>
      </c>
      <c r="Q104" s="10" t="s">
        <v>0</v>
      </c>
    </row>
    <row r="105" spans="1:17" x14ac:dyDescent="0.25">
      <c r="A105"/>
      <c r="B105" s="3" t="s">
        <v>50</v>
      </c>
      <c r="C105" s="3" t="str">
        <f t="shared" si="6"/>
        <v>Window replacement: Triple glass with argon cavity (16mm) - SDEPre69</v>
      </c>
      <c r="D105" s="3" t="s">
        <v>150</v>
      </c>
      <c r="E105" s="3" t="s">
        <v>161</v>
      </c>
      <c r="G105" s="3" t="s">
        <v>154</v>
      </c>
      <c r="L105" s="17" t="s">
        <v>165</v>
      </c>
      <c r="M105" s="3" t="str">
        <f t="shared" si="7"/>
        <v>Bldg_FLTPre89-Win</v>
      </c>
      <c r="N105" s="3" t="s">
        <v>88</v>
      </c>
      <c r="O105" s="3">
        <v>2020</v>
      </c>
      <c r="Q105" s="10" t="s">
        <v>0</v>
      </c>
    </row>
    <row r="106" spans="1:17" x14ac:dyDescent="0.25">
      <c r="A106"/>
      <c r="B106" s="3" t="s">
        <v>56</v>
      </c>
      <c r="C106" s="3" t="str">
        <f t="shared" si="6"/>
        <v>Window replacement: Triple glass with argon cavity (18mm) - SDEPre69</v>
      </c>
      <c r="D106" s="3" t="s">
        <v>150</v>
      </c>
      <c r="E106" s="3" t="s">
        <v>161</v>
      </c>
      <c r="G106" s="3" t="s">
        <v>154</v>
      </c>
      <c r="L106" s="17" t="s">
        <v>165</v>
      </c>
      <c r="M106" s="3" t="str">
        <f t="shared" si="7"/>
        <v>Bldg_FLTPre99-Win</v>
      </c>
      <c r="N106" s="3" t="s">
        <v>89</v>
      </c>
      <c r="O106" s="3">
        <v>2020</v>
      </c>
      <c r="Q106" s="10" t="s">
        <v>0</v>
      </c>
    </row>
    <row r="107" spans="1:17" x14ac:dyDescent="0.25">
      <c r="A107"/>
      <c r="B107" s="3" t="s">
        <v>62</v>
      </c>
      <c r="C107" s="3" t="str">
        <f t="shared" si="6"/>
        <v>Thermal insulation layer (15 cm) over the last slab in contact with unconditioned space (attic) - SDEPre69</v>
      </c>
      <c r="D107" s="3" t="s">
        <v>150</v>
      </c>
      <c r="E107" s="3" t="s">
        <v>161</v>
      </c>
      <c r="G107" s="3" t="s">
        <v>154</v>
      </c>
      <c r="L107" s="17" t="s">
        <v>165</v>
      </c>
      <c r="M107" s="3" t="str">
        <f t="shared" si="7"/>
        <v>Bldg_FLTPre09-Win</v>
      </c>
      <c r="N107" s="3" t="s">
        <v>90</v>
      </c>
      <c r="O107" s="3">
        <v>2020</v>
      </c>
      <c r="Q107" s="10" t="s">
        <v>0</v>
      </c>
    </row>
    <row r="108" spans="1:17" x14ac:dyDescent="0.25">
      <c r="A108"/>
      <c r="B108" s="3" t="s">
        <v>110</v>
      </c>
      <c r="C108" s="3" t="str">
        <f t="shared" si="6"/>
        <v>Isolate below the last concrete slab (10cm) - SDEPre69</v>
      </c>
      <c r="D108" s="3" t="s">
        <v>150</v>
      </c>
      <c r="E108" s="3" t="s">
        <v>161</v>
      </c>
      <c r="G108" s="3" t="s">
        <v>154</v>
      </c>
      <c r="L108" s="17" t="s">
        <v>165</v>
      </c>
      <c r="M108" s="3" t="str">
        <f t="shared" si="7"/>
        <v>Bldg_FLTPre45-Cei</v>
      </c>
      <c r="N108" s="3" t="s">
        <v>115</v>
      </c>
      <c r="O108" s="3">
        <v>2020</v>
      </c>
      <c r="Q108" s="10" t="s">
        <v>11</v>
      </c>
    </row>
    <row r="109" spans="1:17" x14ac:dyDescent="0.25">
      <c r="A109"/>
      <c r="B109" s="3" t="s">
        <v>68</v>
      </c>
      <c r="C109" s="3" t="str">
        <f t="shared" si="6"/>
        <v>External insulation (10 cm - EIFS System)  - SDEPre69</v>
      </c>
      <c r="D109" s="3" t="s">
        <v>150</v>
      </c>
      <c r="E109" s="3" t="s">
        <v>161</v>
      </c>
      <c r="G109" s="3" t="s">
        <v>154</v>
      </c>
      <c r="L109" s="17" t="s">
        <v>165</v>
      </c>
      <c r="M109" s="3" t="str">
        <f t="shared" si="7"/>
        <v>Bldg_FLTPre69-Cei</v>
      </c>
      <c r="N109" s="3" t="s">
        <v>116</v>
      </c>
      <c r="O109" s="3">
        <v>2020</v>
      </c>
      <c r="Q109" s="10" t="s">
        <v>11</v>
      </c>
    </row>
    <row r="110" spans="1:17" x14ac:dyDescent="0.25">
      <c r="A110"/>
      <c r="B110" s="3" t="s">
        <v>128</v>
      </c>
      <c r="C110" s="3" t="str">
        <f t="shared" si="6"/>
        <v>Internal insulation (5cm) - SDEPre69</v>
      </c>
      <c r="D110" s="3" t="s">
        <v>150</v>
      </c>
      <c r="E110" s="3" t="s">
        <v>161</v>
      </c>
      <c r="G110" s="3" t="s">
        <v>154</v>
      </c>
      <c r="L110" s="17" t="s">
        <v>165</v>
      </c>
      <c r="M110" s="3" t="str">
        <f t="shared" si="7"/>
        <v>Bldg_FLTPre79-Cei</v>
      </c>
      <c r="N110" s="3" t="s">
        <v>117</v>
      </c>
      <c r="O110" s="3">
        <v>2020</v>
      </c>
      <c r="Q110" s="10" t="s">
        <v>11</v>
      </c>
    </row>
    <row r="111" spans="1:17" x14ac:dyDescent="0.25">
      <c r="A111"/>
      <c r="B111" s="3" t="s">
        <v>45</v>
      </c>
      <c r="C111" s="3" t="str">
        <f t="shared" si="6"/>
        <v>Window replacement: Double glass with air cavity (16mm) - SDEPre79</v>
      </c>
      <c r="D111" s="3" t="s">
        <v>150</v>
      </c>
      <c r="E111" s="3" t="s">
        <v>161</v>
      </c>
      <c r="G111" s="3" t="s">
        <v>154</v>
      </c>
      <c r="L111" s="17" t="s">
        <v>165</v>
      </c>
      <c r="M111" s="3" t="str">
        <f t="shared" si="7"/>
        <v>Bldg_FLTPre89-Cei</v>
      </c>
      <c r="N111" s="3" t="s">
        <v>118</v>
      </c>
      <c r="O111" s="3">
        <v>2020</v>
      </c>
      <c r="Q111" s="10" t="s">
        <v>11</v>
      </c>
    </row>
    <row r="112" spans="1:17" x14ac:dyDescent="0.25">
      <c r="A112"/>
      <c r="B112" s="3" t="s">
        <v>51</v>
      </c>
      <c r="C112" s="3" t="str">
        <f t="shared" si="6"/>
        <v>Window replacement: Triple glass with argon cavity (16mm) - SDEPre79</v>
      </c>
      <c r="D112" s="3" t="s">
        <v>150</v>
      </c>
      <c r="E112" s="3" t="s">
        <v>161</v>
      </c>
      <c r="G112" s="3" t="s">
        <v>154</v>
      </c>
      <c r="L112" s="17" t="s">
        <v>165</v>
      </c>
      <c r="M112" s="3" t="str">
        <f t="shared" si="7"/>
        <v>Bldg_FLTPre99-Cei</v>
      </c>
      <c r="N112" s="3" t="s">
        <v>119</v>
      </c>
      <c r="O112" s="3">
        <v>2020</v>
      </c>
      <c r="Q112" s="10" t="s">
        <v>11</v>
      </c>
    </row>
    <row r="113" spans="1:17" x14ac:dyDescent="0.25">
      <c r="A113"/>
      <c r="B113" s="3" t="s">
        <v>57</v>
      </c>
      <c r="C113" s="3" t="str">
        <f t="shared" si="6"/>
        <v>Window replacement: Triple glass with argon cavity (18mm) - SDEPre79</v>
      </c>
      <c r="D113" s="3" t="s">
        <v>150</v>
      </c>
      <c r="E113" s="3" t="s">
        <v>161</v>
      </c>
      <c r="G113" s="3" t="s">
        <v>154</v>
      </c>
      <c r="L113" s="17" t="s">
        <v>165</v>
      </c>
      <c r="M113" s="3" t="str">
        <f t="shared" si="7"/>
        <v>Bldg_FLTPre09-Cei</v>
      </c>
      <c r="N113" s="3" t="s">
        <v>120</v>
      </c>
      <c r="O113" s="3">
        <v>2020</v>
      </c>
      <c r="Q113" s="10" t="s">
        <v>11</v>
      </c>
    </row>
    <row r="114" spans="1:17" x14ac:dyDescent="0.25">
      <c r="A114"/>
      <c r="B114" s="3" t="s">
        <v>63</v>
      </c>
      <c r="C114" s="3" t="str">
        <f t="shared" si="6"/>
        <v>Thermal insulation layer (15 cm) over the last slab in contact with unconditioned space (attic) - SDEPre79</v>
      </c>
      <c r="D114" s="3" t="s">
        <v>150</v>
      </c>
      <c r="E114" s="3" t="s">
        <v>161</v>
      </c>
      <c r="G114" s="3" t="s">
        <v>154</v>
      </c>
      <c r="L114" s="17" t="s">
        <v>165</v>
      </c>
      <c r="M114" s="3" t="str">
        <f t="shared" si="7"/>
        <v>Bldg_FLTPre45-Cei</v>
      </c>
      <c r="N114" s="3" t="s">
        <v>91</v>
      </c>
      <c r="O114" s="3">
        <v>2020</v>
      </c>
      <c r="Q114" s="10" t="s">
        <v>11</v>
      </c>
    </row>
    <row r="115" spans="1:17" x14ac:dyDescent="0.25">
      <c r="A115"/>
      <c r="B115" s="3" t="s">
        <v>111</v>
      </c>
      <c r="C115" s="3" t="str">
        <f t="shared" si="6"/>
        <v>Isolate below the last concrete slab (10cm) - SDEPre79</v>
      </c>
      <c r="D115" s="3" t="s">
        <v>150</v>
      </c>
      <c r="E115" s="3" t="s">
        <v>161</v>
      </c>
      <c r="G115" s="3" t="s">
        <v>154</v>
      </c>
      <c r="L115" s="17" t="s">
        <v>165</v>
      </c>
      <c r="M115" s="3" t="str">
        <f t="shared" si="7"/>
        <v>Bldg_FLTPre69-Cei</v>
      </c>
      <c r="N115" s="3" t="s">
        <v>92</v>
      </c>
      <c r="O115" s="3">
        <v>2020</v>
      </c>
      <c r="Q115" s="10" t="s">
        <v>11</v>
      </c>
    </row>
    <row r="116" spans="1:17" x14ac:dyDescent="0.25">
      <c r="A116"/>
      <c r="B116" s="3" t="s">
        <v>69</v>
      </c>
      <c r="C116" s="3" t="str">
        <f t="shared" si="6"/>
        <v>External insulation (10 cm - EIFS System)  - SDEPre79</v>
      </c>
      <c r="D116" s="3" t="s">
        <v>150</v>
      </c>
      <c r="E116" s="3" t="s">
        <v>161</v>
      </c>
      <c r="G116" s="3" t="s">
        <v>154</v>
      </c>
      <c r="L116" s="17" t="s">
        <v>165</v>
      </c>
      <c r="M116" s="3" t="str">
        <f t="shared" si="7"/>
        <v>Bldg_FLTPre79-Cei</v>
      </c>
      <c r="N116" s="3" t="s">
        <v>93</v>
      </c>
      <c r="O116" s="3">
        <v>2020</v>
      </c>
      <c r="Q116" s="10" t="s">
        <v>11</v>
      </c>
    </row>
    <row r="117" spans="1:17" x14ac:dyDescent="0.25">
      <c r="A117"/>
      <c r="B117" s="3" t="s">
        <v>129</v>
      </c>
      <c r="C117" s="3" t="str">
        <f t="shared" si="6"/>
        <v>Internal insulation (5cm) - SDEPre79</v>
      </c>
      <c r="D117" s="3" t="s">
        <v>150</v>
      </c>
      <c r="E117" s="3" t="s">
        <v>161</v>
      </c>
      <c r="G117" s="3" t="s">
        <v>154</v>
      </c>
      <c r="L117" s="17" t="s">
        <v>165</v>
      </c>
      <c r="M117" s="3" t="str">
        <f t="shared" si="7"/>
        <v>Bldg_FLTPre89-Cei</v>
      </c>
      <c r="N117" s="3" t="s">
        <v>94</v>
      </c>
      <c r="O117" s="3">
        <v>2020</v>
      </c>
      <c r="Q117" s="10" t="s">
        <v>11</v>
      </c>
    </row>
    <row r="118" spans="1:17" x14ac:dyDescent="0.25">
      <c r="A118"/>
      <c r="B118" s="3" t="s">
        <v>46</v>
      </c>
      <c r="C118" s="3" t="str">
        <f t="shared" si="6"/>
        <v>Window replacement: Double glass with air cavity (16mm) - SDEPre89</v>
      </c>
      <c r="D118" s="3" t="s">
        <v>150</v>
      </c>
      <c r="E118" s="3" t="s">
        <v>161</v>
      </c>
      <c r="G118" s="3" t="s">
        <v>154</v>
      </c>
      <c r="L118" s="17" t="s">
        <v>165</v>
      </c>
      <c r="M118" s="3" t="str">
        <f t="shared" si="7"/>
        <v>Bldg_FLTPre99-Cei</v>
      </c>
      <c r="N118" s="3" t="s">
        <v>95</v>
      </c>
      <c r="O118" s="3">
        <v>2020</v>
      </c>
      <c r="Q118" s="10" t="s">
        <v>11</v>
      </c>
    </row>
    <row r="119" spans="1:17" x14ac:dyDescent="0.25">
      <c r="A119"/>
      <c r="B119" s="3" t="s">
        <v>52</v>
      </c>
      <c r="C119" s="3" t="str">
        <f t="shared" si="6"/>
        <v>Window replacement: Triple glass with argon cavity (16mm) - SDEPre89</v>
      </c>
      <c r="D119" s="3" t="s">
        <v>150</v>
      </c>
      <c r="E119" s="3" t="s">
        <v>161</v>
      </c>
      <c r="G119" s="3" t="s">
        <v>154</v>
      </c>
      <c r="L119" s="17" t="s">
        <v>165</v>
      </c>
      <c r="M119" s="3" t="str">
        <f t="shared" si="7"/>
        <v>Bldg_FLTPre09-Cei</v>
      </c>
      <c r="N119" s="3" t="s">
        <v>96</v>
      </c>
      <c r="O119" s="3">
        <v>2020</v>
      </c>
      <c r="Q119" s="10" t="s">
        <v>11</v>
      </c>
    </row>
    <row r="120" spans="1:17" x14ac:dyDescent="0.25">
      <c r="A120"/>
      <c r="B120" s="3" t="s">
        <v>58</v>
      </c>
      <c r="C120" s="3" t="str">
        <f t="shared" si="6"/>
        <v>Window replacement: Triple glass with argon cavity (18mm) - SDEPre89</v>
      </c>
      <c r="D120" s="3" t="s">
        <v>150</v>
      </c>
      <c r="E120" s="3" t="s">
        <v>161</v>
      </c>
      <c r="G120" s="3" t="s">
        <v>154</v>
      </c>
      <c r="L120" s="17" t="s">
        <v>165</v>
      </c>
      <c r="M120" s="3" t="str">
        <f t="shared" si="7"/>
        <v>Bldg_FLTPre45-Wal</v>
      </c>
      <c r="N120" s="3" t="s">
        <v>133</v>
      </c>
      <c r="O120" s="3">
        <v>2020</v>
      </c>
      <c r="Q120" s="10" t="s">
        <v>12</v>
      </c>
    </row>
    <row r="121" spans="1:17" x14ac:dyDescent="0.25">
      <c r="A121"/>
      <c r="B121" s="3" t="s">
        <v>64</v>
      </c>
      <c r="C121" s="3" t="str">
        <f t="shared" si="6"/>
        <v>Thermal insulation layer (15 cm) over the last slab in contact with unconditioned space (attic) - SDEPre89</v>
      </c>
      <c r="D121" s="3" t="s">
        <v>150</v>
      </c>
      <c r="E121" s="3" t="s">
        <v>161</v>
      </c>
      <c r="G121" s="3" t="s">
        <v>154</v>
      </c>
      <c r="L121" s="17" t="s">
        <v>165</v>
      </c>
      <c r="M121" s="3" t="str">
        <f t="shared" si="7"/>
        <v>Bldg_FLTPre69-Wal</v>
      </c>
      <c r="N121" s="3" t="s">
        <v>134</v>
      </c>
      <c r="O121" s="3">
        <v>2020</v>
      </c>
      <c r="Q121" s="10" t="s">
        <v>12</v>
      </c>
    </row>
    <row r="122" spans="1:17" x14ac:dyDescent="0.25">
      <c r="A122"/>
      <c r="B122" s="3" t="s">
        <v>112</v>
      </c>
      <c r="C122" s="3" t="str">
        <f t="shared" si="6"/>
        <v>Isolate below the last concrete slab (10cm) - SDEPre89</v>
      </c>
      <c r="D122" s="3" t="s">
        <v>150</v>
      </c>
      <c r="E122" s="3" t="s">
        <v>161</v>
      </c>
      <c r="G122" s="3" t="s">
        <v>154</v>
      </c>
      <c r="L122" s="17" t="s">
        <v>165</v>
      </c>
      <c r="M122" s="3" t="str">
        <f t="shared" si="7"/>
        <v>Bldg_FLTPre79-Wal</v>
      </c>
      <c r="N122" s="3" t="s">
        <v>135</v>
      </c>
      <c r="O122" s="3">
        <v>2020</v>
      </c>
      <c r="Q122" s="10" t="s">
        <v>12</v>
      </c>
    </row>
    <row r="123" spans="1:17" x14ac:dyDescent="0.25">
      <c r="A123"/>
      <c r="B123" s="3" t="s">
        <v>70</v>
      </c>
      <c r="C123" s="3" t="str">
        <f t="shared" si="6"/>
        <v>External insulation (10 cm - EIFS System)  - SDEPre89</v>
      </c>
      <c r="D123" s="3" t="s">
        <v>150</v>
      </c>
      <c r="E123" s="3" t="s">
        <v>161</v>
      </c>
      <c r="G123" s="3" t="s">
        <v>154</v>
      </c>
      <c r="L123" s="17" t="s">
        <v>165</v>
      </c>
      <c r="M123" s="3" t="str">
        <f t="shared" si="7"/>
        <v>Bldg_FLTPre89-Wal</v>
      </c>
      <c r="N123" s="3" t="s">
        <v>136</v>
      </c>
      <c r="O123" s="3">
        <v>2020</v>
      </c>
      <c r="Q123" s="10" t="s">
        <v>12</v>
      </c>
    </row>
    <row r="124" spans="1:17" x14ac:dyDescent="0.25">
      <c r="A124"/>
      <c r="B124" s="3" t="s">
        <v>130</v>
      </c>
      <c r="C124" s="3" t="str">
        <f t="shared" si="6"/>
        <v>Internal insulation (5cm) - SDEPre89</v>
      </c>
      <c r="D124" s="3" t="s">
        <v>150</v>
      </c>
      <c r="E124" s="3" t="s">
        <v>161</v>
      </c>
      <c r="G124" s="3" t="s">
        <v>154</v>
      </c>
      <c r="L124" s="17" t="s">
        <v>165</v>
      </c>
      <c r="M124" s="3" t="str">
        <f t="shared" si="7"/>
        <v>Bldg_FLTPre99-Wal</v>
      </c>
      <c r="N124" s="3" t="s">
        <v>137</v>
      </c>
      <c r="O124" s="3">
        <v>2020</v>
      </c>
      <c r="Q124" s="10" t="s">
        <v>12</v>
      </c>
    </row>
    <row r="125" spans="1:17" x14ac:dyDescent="0.25">
      <c r="A125"/>
      <c r="B125" s="3" t="s">
        <v>47</v>
      </c>
      <c r="C125" s="3" t="str">
        <f t="shared" si="6"/>
        <v>Window replacement: Double glass with air cavity (16mm) - SDEPre99</v>
      </c>
      <c r="D125" s="3" t="s">
        <v>150</v>
      </c>
      <c r="E125" s="3" t="s">
        <v>161</v>
      </c>
      <c r="G125" s="3" t="s">
        <v>154</v>
      </c>
      <c r="L125" s="17" t="s">
        <v>165</v>
      </c>
      <c r="M125" s="3" t="str">
        <f t="shared" si="7"/>
        <v>Bldg_FLTPre09-Wal</v>
      </c>
      <c r="N125" s="3" t="s">
        <v>138</v>
      </c>
      <c r="O125" s="3">
        <v>2020</v>
      </c>
      <c r="Q125" s="10" t="s">
        <v>12</v>
      </c>
    </row>
    <row r="126" spans="1:17" x14ac:dyDescent="0.25">
      <c r="A126"/>
      <c r="B126" s="3" t="s">
        <v>53</v>
      </c>
      <c r="C126" s="3" t="str">
        <f t="shared" si="6"/>
        <v>Window replacement: Triple glass with argon cavity (16mm) - SDEPre99</v>
      </c>
      <c r="D126" s="3" t="s">
        <v>150</v>
      </c>
      <c r="E126" s="3" t="s">
        <v>161</v>
      </c>
      <c r="G126" s="3" t="s">
        <v>154</v>
      </c>
      <c r="L126" s="17" t="s">
        <v>165</v>
      </c>
      <c r="M126" s="3" t="str">
        <f t="shared" si="7"/>
        <v>Bldg_FLTPre45-Wal</v>
      </c>
      <c r="N126" s="3" t="s">
        <v>97</v>
      </c>
      <c r="O126" s="3">
        <v>2020</v>
      </c>
      <c r="Q126" s="10" t="s">
        <v>12</v>
      </c>
    </row>
    <row r="127" spans="1:17" x14ac:dyDescent="0.25">
      <c r="A127"/>
      <c r="B127" s="3" t="s">
        <v>59</v>
      </c>
      <c r="C127" s="3" t="str">
        <f t="shared" si="6"/>
        <v>Window replacement: Triple glass with argon cavity (18mm) - SDEPre99</v>
      </c>
      <c r="D127" s="3" t="s">
        <v>150</v>
      </c>
      <c r="E127" s="3" t="s">
        <v>161</v>
      </c>
      <c r="G127" s="3" t="s">
        <v>154</v>
      </c>
      <c r="L127" s="17" t="s">
        <v>165</v>
      </c>
      <c r="M127" s="3" t="str">
        <f t="shared" si="7"/>
        <v>Bldg_FLTPre69-Wal</v>
      </c>
      <c r="N127" s="3" t="s">
        <v>98</v>
      </c>
      <c r="O127" s="3">
        <v>2020</v>
      </c>
      <c r="Q127" s="10" t="s">
        <v>12</v>
      </c>
    </row>
    <row r="128" spans="1:17" x14ac:dyDescent="0.25">
      <c r="A128"/>
      <c r="B128" s="3" t="s">
        <v>65</v>
      </c>
      <c r="C128" s="3" t="str">
        <f t="shared" si="6"/>
        <v>Thermal insulation layer (15 cm) over the last slab in contact with unconditioned space (attic) - SDEPre99</v>
      </c>
      <c r="D128" s="3" t="s">
        <v>150</v>
      </c>
      <c r="E128" s="3" t="s">
        <v>161</v>
      </c>
      <c r="G128" s="3" t="s">
        <v>154</v>
      </c>
      <c r="L128" s="17" t="s">
        <v>165</v>
      </c>
      <c r="M128" s="3" t="str">
        <f t="shared" si="7"/>
        <v>Bldg_FLTPre79-Wal</v>
      </c>
      <c r="N128" s="3" t="s">
        <v>99</v>
      </c>
      <c r="O128" s="3">
        <v>2020</v>
      </c>
      <c r="Q128" s="10" t="s">
        <v>12</v>
      </c>
    </row>
    <row r="129" spans="1:17" x14ac:dyDescent="0.25">
      <c r="A129"/>
      <c r="B129" s="3" t="s">
        <v>113</v>
      </c>
      <c r="C129" s="3" t="str">
        <f t="shared" si="6"/>
        <v>Isolate below the last concrete slab (10cm) - SDEPre99</v>
      </c>
      <c r="D129" s="3" t="s">
        <v>150</v>
      </c>
      <c r="E129" s="3" t="s">
        <v>161</v>
      </c>
      <c r="G129" s="3" t="s">
        <v>154</v>
      </c>
      <c r="L129" s="17" t="s">
        <v>165</v>
      </c>
      <c r="M129" s="3" t="str">
        <f t="shared" si="7"/>
        <v>Bldg_FLTPre89-Wal</v>
      </c>
      <c r="N129" s="3" t="s">
        <v>100</v>
      </c>
      <c r="O129" s="3">
        <v>2020</v>
      </c>
      <c r="Q129" s="10" t="s">
        <v>12</v>
      </c>
    </row>
    <row r="130" spans="1:17" x14ac:dyDescent="0.25">
      <c r="A130"/>
      <c r="B130" s="3" t="s">
        <v>71</v>
      </c>
      <c r="C130" s="3" t="str">
        <f t="shared" si="6"/>
        <v>External insulation (10 cm - EIFS System)  - SDEPre99</v>
      </c>
      <c r="D130" s="3" t="s">
        <v>150</v>
      </c>
      <c r="E130" s="3" t="s">
        <v>161</v>
      </c>
      <c r="G130" s="3" t="s">
        <v>154</v>
      </c>
      <c r="L130" s="17" t="s">
        <v>165</v>
      </c>
      <c r="M130" s="3" t="str">
        <f t="shared" si="7"/>
        <v>Bldg_FLTPre99-Wal</v>
      </c>
      <c r="N130" s="3" t="s">
        <v>101</v>
      </c>
      <c r="O130" s="3">
        <v>2020</v>
      </c>
      <c r="Q130" s="10" t="s">
        <v>12</v>
      </c>
    </row>
    <row r="131" spans="1:17" x14ac:dyDescent="0.25">
      <c r="A131"/>
      <c r="B131" s="3" t="s">
        <v>131</v>
      </c>
      <c r="C131" s="3" t="str">
        <f t="shared" si="6"/>
        <v>Internal insulation (5cm) - SDEPre99</v>
      </c>
      <c r="D131" s="3" t="s">
        <v>150</v>
      </c>
      <c r="E131" s="3" t="s">
        <v>161</v>
      </c>
      <c r="G131" s="3" t="s">
        <v>154</v>
      </c>
      <c r="L131" s="17" t="s">
        <v>165</v>
      </c>
      <c r="M131" s="3" t="str">
        <f t="shared" si="7"/>
        <v>Bldg_FLTPre09-Wal</v>
      </c>
      <c r="N131" s="3" t="s">
        <v>102</v>
      </c>
      <c r="O131" s="3">
        <v>2020</v>
      </c>
      <c r="Q131" s="10" t="s">
        <v>12</v>
      </c>
    </row>
    <row r="132" spans="1:17" x14ac:dyDescent="0.25">
      <c r="B132"/>
      <c r="C132"/>
      <c r="D132"/>
    </row>
    <row r="133" spans="1:17" x14ac:dyDescent="0.25">
      <c r="B133"/>
      <c r="C133"/>
      <c r="D133"/>
    </row>
    <row r="134" spans="1:17" x14ac:dyDescent="0.25">
      <c r="B134" s="10" t="s">
        <v>5</v>
      </c>
      <c r="C134" s="10" t="s">
        <v>157</v>
      </c>
      <c r="D134"/>
      <c r="H134" s="6"/>
      <c r="I134" s="6"/>
      <c r="J134" s="6"/>
      <c r="K134" s="6"/>
    </row>
    <row r="135" spans="1:17" x14ac:dyDescent="0.25">
      <c r="B135" s="10" t="s">
        <v>6</v>
      </c>
      <c r="C135" s="10" t="s">
        <v>155</v>
      </c>
      <c r="D135"/>
    </row>
    <row r="136" spans="1:17" x14ac:dyDescent="0.25">
      <c r="B136" s="10" t="s">
        <v>7</v>
      </c>
      <c r="C136" s="10" t="s">
        <v>156</v>
      </c>
      <c r="D136"/>
    </row>
    <row r="137" spans="1:17" x14ac:dyDescent="0.25">
      <c r="B137" s="10" t="s">
        <v>1</v>
      </c>
      <c r="C137" s="10" t="s">
        <v>158</v>
      </c>
      <c r="D137"/>
    </row>
    <row r="138" spans="1:17" x14ac:dyDescent="0.25">
      <c r="B138" s="10" t="s">
        <v>2</v>
      </c>
      <c r="C138" s="10" t="s">
        <v>8</v>
      </c>
      <c r="D138"/>
    </row>
    <row r="139" spans="1:17" x14ac:dyDescent="0.25">
      <c r="B139" s="10" t="s">
        <v>3</v>
      </c>
      <c r="C139" s="10" t="s">
        <v>9</v>
      </c>
      <c r="D139"/>
    </row>
    <row r="140" spans="1:17" x14ac:dyDescent="0.25">
      <c r="B140" s="10" t="s">
        <v>4</v>
      </c>
      <c r="C140" s="10" t="s">
        <v>10</v>
      </c>
      <c r="D140"/>
    </row>
    <row r="141" spans="1:17" x14ac:dyDescent="0.25">
      <c r="B141"/>
      <c r="C141"/>
      <c r="D141"/>
    </row>
    <row r="142" spans="1:17" x14ac:dyDescent="0.25">
      <c r="B142"/>
      <c r="C142"/>
      <c r="D142"/>
    </row>
    <row r="143" spans="1:17" x14ac:dyDescent="0.25">
      <c r="B143"/>
      <c r="C143"/>
      <c r="D143"/>
    </row>
    <row r="144" spans="1:17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D196"/>
    </row>
    <row r="197" spans="2:4" x14ac:dyDescent="0.25">
      <c r="D197"/>
    </row>
    <row r="198" spans="2:4" x14ac:dyDescent="0.25">
      <c r="D198"/>
    </row>
    <row r="199" spans="2:4" x14ac:dyDescent="0.25">
      <c r="D199"/>
    </row>
    <row r="200" spans="2:4" x14ac:dyDescent="0.25">
      <c r="D200"/>
    </row>
    <row r="201" spans="2:4" x14ac:dyDescent="0.25">
      <c r="D201"/>
    </row>
    <row r="202" spans="2:4" x14ac:dyDescent="0.25">
      <c r="D20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6"/>
  <sheetViews>
    <sheetView workbookViewId="0">
      <selection activeCell="A12" sqref="A12"/>
    </sheetView>
  </sheetViews>
  <sheetFormatPr defaultRowHeight="15" x14ac:dyDescent="0.25"/>
  <cols>
    <col min="2" max="2" width="16.28515625" bestFit="1" customWidth="1"/>
    <col min="3" max="3" width="41.140625" bestFit="1" customWidth="1"/>
    <col min="10" max="11" width="16.28515625" bestFit="1" customWidth="1"/>
    <col min="12" max="12" width="17" bestFit="1" customWidth="1"/>
    <col min="13" max="13" width="11.140625" style="1" bestFit="1" customWidth="1"/>
  </cols>
  <sheetData>
    <row r="3" spans="1:16" x14ac:dyDescent="0.25">
      <c r="A3" s="19" t="s">
        <v>142</v>
      </c>
      <c r="B3" s="19"/>
      <c r="C3" s="19"/>
      <c r="D3" s="19"/>
      <c r="E3" s="19"/>
      <c r="F3" s="19"/>
      <c r="G3" s="19"/>
      <c r="H3" s="19"/>
      <c r="M3" t="s">
        <v>139</v>
      </c>
    </row>
    <row r="4" spans="1:16" x14ac:dyDescent="0.25">
      <c r="A4" s="19" t="s">
        <v>143</v>
      </c>
      <c r="B4" s="19" t="s">
        <v>141</v>
      </c>
      <c r="C4" s="19" t="s">
        <v>144</v>
      </c>
      <c r="D4" s="19" t="s">
        <v>145</v>
      </c>
      <c r="E4" s="19" t="s">
        <v>146</v>
      </c>
      <c r="F4" s="19" t="s">
        <v>147</v>
      </c>
      <c r="G4" s="19" t="s">
        <v>148</v>
      </c>
      <c r="H4" s="19" t="s">
        <v>149</v>
      </c>
      <c r="K4" t="str">
        <f>B4</f>
        <v>TechName</v>
      </c>
      <c r="L4" t="s">
        <v>140</v>
      </c>
      <c r="M4" s="1" t="s">
        <v>151</v>
      </c>
      <c r="N4" t="s">
        <v>152</v>
      </c>
      <c r="O4" t="s">
        <v>184</v>
      </c>
      <c r="P4" t="s">
        <v>185</v>
      </c>
    </row>
    <row r="5" spans="1:16" x14ac:dyDescent="0.25">
      <c r="A5" s="19" t="s">
        <v>166</v>
      </c>
      <c r="B5" s="19" t="s">
        <v>169</v>
      </c>
      <c r="C5" s="19" t="s">
        <v>172</v>
      </c>
      <c r="D5" s="19" t="s">
        <v>167</v>
      </c>
      <c r="E5" s="19" t="s">
        <v>167</v>
      </c>
      <c r="F5" s="19"/>
      <c r="G5" s="19"/>
      <c r="H5" s="19" t="s">
        <v>168</v>
      </c>
      <c r="K5" t="s">
        <v>170</v>
      </c>
      <c r="L5" t="s">
        <v>175</v>
      </c>
      <c r="M5" s="1" t="str">
        <f>"R_"&amp;MID(K5,5,4)</f>
        <v>R_DetH</v>
      </c>
      <c r="N5">
        <v>2011</v>
      </c>
      <c r="O5">
        <v>100</v>
      </c>
      <c r="P5">
        <v>400</v>
      </c>
    </row>
    <row r="6" spans="1:16" x14ac:dyDescent="0.25">
      <c r="A6" s="19"/>
      <c r="B6" s="19" t="s">
        <v>170</v>
      </c>
      <c r="C6" s="19" t="s">
        <v>173</v>
      </c>
      <c r="D6" s="19" t="s">
        <v>167</v>
      </c>
      <c r="E6" s="19" t="s">
        <v>167</v>
      </c>
      <c r="F6" s="19"/>
      <c r="G6" s="19"/>
      <c r="H6" s="19" t="s">
        <v>168</v>
      </c>
      <c r="J6" s="1"/>
      <c r="L6" t="s">
        <v>178</v>
      </c>
      <c r="N6" s="1"/>
      <c r="O6" s="1"/>
    </row>
    <row r="7" spans="1:16" x14ac:dyDescent="0.25">
      <c r="A7" s="19"/>
      <c r="B7" s="19" t="s">
        <v>171</v>
      </c>
      <c r="C7" s="19" t="s">
        <v>174</v>
      </c>
      <c r="D7" s="19" t="s">
        <v>167</v>
      </c>
      <c r="E7" s="19" t="s">
        <v>167</v>
      </c>
      <c r="F7" s="19"/>
      <c r="G7" s="19"/>
      <c r="H7" s="19" t="s">
        <v>168</v>
      </c>
      <c r="J7" s="1"/>
      <c r="L7" t="s">
        <v>181</v>
      </c>
      <c r="N7" s="1"/>
      <c r="O7" s="1"/>
    </row>
    <row r="8" spans="1:16" x14ac:dyDescent="0.25">
      <c r="J8" s="1"/>
      <c r="L8" t="s">
        <v>162</v>
      </c>
      <c r="N8" s="1"/>
      <c r="O8" s="1"/>
    </row>
    <row r="9" spans="1:16" x14ac:dyDescent="0.25">
      <c r="J9" s="1"/>
      <c r="K9" t="s">
        <v>169</v>
      </c>
      <c r="L9" t="s">
        <v>177</v>
      </c>
      <c r="M9" s="1" t="str">
        <f>"R_"&amp;MID(K9,5,4)</f>
        <v>R_Flat</v>
      </c>
      <c r="N9" s="1">
        <v>2011</v>
      </c>
      <c r="O9" s="1">
        <v>100</v>
      </c>
      <c r="P9">
        <v>250</v>
      </c>
    </row>
    <row r="10" spans="1:16" x14ac:dyDescent="0.25">
      <c r="J10" s="1"/>
      <c r="L10" t="s">
        <v>180</v>
      </c>
      <c r="N10" s="1"/>
      <c r="O10" s="1"/>
    </row>
    <row r="11" spans="1:16" x14ac:dyDescent="0.25">
      <c r="J11" s="1"/>
      <c r="L11" t="s">
        <v>183</v>
      </c>
      <c r="N11" s="1"/>
      <c r="O11" s="1"/>
    </row>
    <row r="12" spans="1:16" x14ac:dyDescent="0.25">
      <c r="J12" s="1"/>
      <c r="L12" t="s">
        <v>165</v>
      </c>
      <c r="N12" s="1"/>
      <c r="O12" s="1"/>
    </row>
    <row r="13" spans="1:16" x14ac:dyDescent="0.25">
      <c r="J13" s="1"/>
      <c r="K13" t="s">
        <v>171</v>
      </c>
      <c r="L13" t="s">
        <v>176</v>
      </c>
      <c r="M13" s="1" t="str">
        <f>"R_"&amp;MID(K13,5,5)</f>
        <v>R_SDetH</v>
      </c>
      <c r="N13" s="1">
        <v>2011</v>
      </c>
      <c r="O13" s="1">
        <v>100</v>
      </c>
      <c r="P13">
        <v>300</v>
      </c>
    </row>
    <row r="14" spans="1:16" x14ac:dyDescent="0.25">
      <c r="J14" s="1"/>
      <c r="L14" t="s">
        <v>179</v>
      </c>
      <c r="N14" s="1"/>
      <c r="O14" s="1"/>
    </row>
    <row r="15" spans="1:16" x14ac:dyDescent="0.25">
      <c r="J15" s="1"/>
      <c r="L15" t="s">
        <v>182</v>
      </c>
      <c r="N15" s="1"/>
      <c r="O15" s="1"/>
    </row>
    <row r="16" spans="1:16" x14ac:dyDescent="0.25">
      <c r="J16" s="1"/>
      <c r="L16" t="s">
        <v>164</v>
      </c>
      <c r="N16" s="1"/>
      <c r="O16" s="1"/>
    </row>
  </sheetData>
  <sortState ref="K5:L16">
    <sortCondition ref="K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RSD_RetFitTechs</vt:lpstr>
      <vt:lpstr>RSD_NewHouses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Rocco2</dc:creator>
  <cp:lastModifiedBy>NIJS Wouter (JRC-PETTEN)</cp:lastModifiedBy>
  <dcterms:created xsi:type="dcterms:W3CDTF">2014-12-22T10:04:48Z</dcterms:created>
  <dcterms:modified xsi:type="dcterms:W3CDTF">2019-11-02T15:19:58Z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360297620296478</vt:r8>
  </property>
</Properties>
</file>