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7" i="2" l="1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F5" i="2"/>
  <c r="F6" i="2"/>
  <c r="F4" i="2"/>
  <c r="C18" i="7"/>
  <c r="C17" i="7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H84" i="2"/>
  <c r="I84" i="2"/>
  <c r="J84" i="2"/>
  <c r="J87" i="2" s="1"/>
  <c r="K84" i="2"/>
  <c r="K87" i="2" s="1"/>
  <c r="L84" i="2"/>
  <c r="M84" i="2"/>
  <c r="G85" i="2"/>
  <c r="H85" i="2"/>
  <c r="I85" i="2"/>
  <c r="J85" i="2"/>
  <c r="J86" i="2" s="1"/>
  <c r="K85" i="2"/>
  <c r="K86" i="2" s="1"/>
  <c r="L85" i="2"/>
  <c r="L86" i="2" s="1"/>
  <c r="M85" i="2"/>
  <c r="M86" i="2" s="1"/>
  <c r="F84" i="2"/>
  <c r="F85" i="2"/>
  <c r="F83" i="2"/>
  <c r="G78" i="2"/>
  <c r="H78" i="2"/>
  <c r="I78" i="2"/>
  <c r="J78" i="2"/>
  <c r="K78" i="2"/>
  <c r="L78" i="2"/>
  <c r="M78" i="2"/>
  <c r="G79" i="2"/>
  <c r="H79" i="2"/>
  <c r="I79" i="2"/>
  <c r="J79" i="2"/>
  <c r="K79" i="2"/>
  <c r="L79" i="2"/>
  <c r="M79" i="2"/>
  <c r="G80" i="2"/>
  <c r="H80" i="2"/>
  <c r="I80" i="2"/>
  <c r="I81" i="2" s="1"/>
  <c r="J80" i="2"/>
  <c r="J81" i="2" s="1"/>
  <c r="K80" i="2"/>
  <c r="K81" i="2" s="1"/>
  <c r="L80" i="2"/>
  <c r="L81" i="2" s="1"/>
  <c r="M80" i="2"/>
  <c r="M81" i="2" s="1"/>
  <c r="F79" i="2"/>
  <c r="F80" i="2"/>
  <c r="F78" i="2"/>
  <c r="I59" i="2"/>
  <c r="I65" i="2" s="1"/>
  <c r="I66" i="2" s="1"/>
  <c r="I67" i="2" s="1"/>
  <c r="J59" i="2"/>
  <c r="K59" i="2"/>
  <c r="K65" i="2" s="1"/>
  <c r="K66" i="2" s="1"/>
  <c r="K67" i="2" s="1"/>
  <c r="L59" i="2"/>
  <c r="L65" i="2" s="1"/>
  <c r="L66" i="2" s="1"/>
  <c r="L67" i="2" s="1"/>
  <c r="M59" i="2"/>
  <c r="M65" i="2" s="1"/>
  <c r="M66" i="2" s="1"/>
  <c r="M67" i="2" s="1"/>
  <c r="I60" i="2"/>
  <c r="J60" i="2"/>
  <c r="K60" i="2"/>
  <c r="K75" i="2" s="1"/>
  <c r="K77" i="2" s="1"/>
  <c r="L60" i="2"/>
  <c r="M60" i="2"/>
  <c r="M75" i="2" s="1"/>
  <c r="M77" i="2" s="1"/>
  <c r="I61" i="2"/>
  <c r="I74" i="2" s="1"/>
  <c r="I76" i="2" s="1"/>
  <c r="J61" i="2"/>
  <c r="J74" i="2" s="1"/>
  <c r="J76" i="2" s="1"/>
  <c r="K61" i="2"/>
  <c r="K74" i="2" s="1"/>
  <c r="K76" i="2" s="1"/>
  <c r="L61" i="2"/>
  <c r="M61" i="2"/>
  <c r="I62" i="2"/>
  <c r="I72" i="2" s="1"/>
  <c r="J62" i="2"/>
  <c r="K62" i="2"/>
  <c r="L62" i="2"/>
  <c r="L72" i="2" s="1"/>
  <c r="M62" i="2"/>
  <c r="M72" i="2" s="1"/>
  <c r="I63" i="2"/>
  <c r="I69" i="2" s="1"/>
  <c r="J63" i="2"/>
  <c r="K63" i="2"/>
  <c r="L63" i="2"/>
  <c r="M63" i="2"/>
  <c r="I64" i="2"/>
  <c r="J64" i="2"/>
  <c r="K64" i="2"/>
  <c r="L64" i="2"/>
  <c r="M64" i="2"/>
  <c r="H60" i="2"/>
  <c r="H61" i="2"/>
  <c r="H62" i="2"/>
  <c r="H63" i="2"/>
  <c r="H69" i="2" s="1"/>
  <c r="H64" i="2"/>
  <c r="H59" i="2"/>
  <c r="H65" i="2" s="1"/>
  <c r="H66" i="2" s="1"/>
  <c r="H67" i="2" s="1"/>
  <c r="I40" i="2"/>
  <c r="I46" i="2" s="1"/>
  <c r="I47" i="2" s="1"/>
  <c r="I48" i="2" s="1"/>
  <c r="J40" i="2"/>
  <c r="K40" i="2"/>
  <c r="L40" i="2"/>
  <c r="M40" i="2"/>
  <c r="I41" i="2"/>
  <c r="I56" i="2" s="1"/>
  <c r="I58" i="2" s="1"/>
  <c r="J41" i="2"/>
  <c r="J56" i="2" s="1"/>
  <c r="J58" i="2" s="1"/>
  <c r="K41" i="2"/>
  <c r="K56" i="2" s="1"/>
  <c r="K58" i="2" s="1"/>
  <c r="L41" i="2"/>
  <c r="L56" i="2" s="1"/>
  <c r="L58" i="2" s="1"/>
  <c r="M41" i="2"/>
  <c r="I42" i="2"/>
  <c r="J42" i="2"/>
  <c r="K42" i="2"/>
  <c r="L42" i="2"/>
  <c r="L55" i="2" s="1"/>
  <c r="L57" i="2" s="1"/>
  <c r="M42" i="2"/>
  <c r="M55" i="2" s="1"/>
  <c r="M57" i="2" s="1"/>
  <c r="I43" i="2"/>
  <c r="I53" i="2" s="1"/>
  <c r="J43" i="2"/>
  <c r="J53" i="2" s="1"/>
  <c r="K43" i="2"/>
  <c r="K53" i="2" s="1"/>
  <c r="L43" i="2"/>
  <c r="M43" i="2"/>
  <c r="I44" i="2"/>
  <c r="J44" i="2"/>
  <c r="J50" i="2" s="1"/>
  <c r="K44" i="2"/>
  <c r="K50" i="2" s="1"/>
  <c r="L44" i="2"/>
  <c r="L50" i="2" s="1"/>
  <c r="M44" i="2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54" i="2" s="1"/>
  <c r="H44" i="2"/>
  <c r="H50" i="2" s="1"/>
  <c r="H51" i="2" s="1"/>
  <c r="H45" i="2"/>
  <c r="H40" i="2"/>
  <c r="H46" i="2" s="1"/>
  <c r="H47" i="2" s="1"/>
  <c r="H48" i="2" s="1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F35" i="2"/>
  <c r="F36" i="2"/>
  <c r="F34" i="2"/>
  <c r="G31" i="2"/>
  <c r="H31" i="2"/>
  <c r="H32" i="2" s="1"/>
  <c r="H33" i="2" s="1"/>
  <c r="I31" i="2"/>
  <c r="I32" i="2" s="1"/>
  <c r="I33" i="2" s="1"/>
  <c r="J31" i="2"/>
  <c r="J32" i="2" s="1"/>
  <c r="J33" i="2" s="1"/>
  <c r="K31" i="2"/>
  <c r="L31" i="2"/>
  <c r="M31" i="2"/>
  <c r="M32" i="2" s="1"/>
  <c r="M33" i="2" s="1"/>
  <c r="F31" i="2"/>
  <c r="G28" i="2"/>
  <c r="H28" i="2"/>
  <c r="I28" i="2"/>
  <c r="I29" i="2" s="1"/>
  <c r="I30" i="2" s="1"/>
  <c r="J28" i="2"/>
  <c r="J29" i="2" s="1"/>
  <c r="J30" i="2" s="1"/>
  <c r="K28" i="2"/>
  <c r="K29" i="2" s="1"/>
  <c r="K30" i="2" s="1"/>
  <c r="L28" i="2"/>
  <c r="L29" i="2" s="1"/>
  <c r="L30" i="2" s="1"/>
  <c r="M28" i="2"/>
  <c r="F28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F25" i="2"/>
  <c r="F24" i="2"/>
  <c r="G23" i="2"/>
  <c r="H23" i="2"/>
  <c r="I23" i="2"/>
  <c r="J23" i="2"/>
  <c r="K23" i="2"/>
  <c r="L23" i="2"/>
  <c r="M23" i="2"/>
  <c r="F23" i="2"/>
  <c r="G18" i="2"/>
  <c r="G21" i="2" s="1"/>
  <c r="H18" i="2"/>
  <c r="H21" i="2" s="1"/>
  <c r="I18" i="2"/>
  <c r="I21" i="2" s="1"/>
  <c r="J18" i="2"/>
  <c r="J21" i="2" s="1"/>
  <c r="K18" i="2"/>
  <c r="K21" i="2" s="1"/>
  <c r="L18" i="2"/>
  <c r="L21" i="2" s="1"/>
  <c r="M18" i="2"/>
  <c r="G19" i="2"/>
  <c r="H19" i="2"/>
  <c r="I19" i="2"/>
  <c r="J19" i="2"/>
  <c r="K19" i="2"/>
  <c r="K22" i="2" s="1"/>
  <c r="L19" i="2"/>
  <c r="L22" i="2" s="1"/>
  <c r="M19" i="2"/>
  <c r="M22" i="2" s="1"/>
  <c r="G20" i="2"/>
  <c r="H20" i="2"/>
  <c r="I20" i="2"/>
  <c r="J20" i="2"/>
  <c r="K20" i="2"/>
  <c r="L20" i="2"/>
  <c r="M20" i="2"/>
  <c r="F19" i="2"/>
  <c r="F20" i="2"/>
  <c r="F18" i="2"/>
  <c r="G10" i="2"/>
  <c r="H10" i="2"/>
  <c r="H14" i="2" s="1"/>
  <c r="I10" i="2"/>
  <c r="I14" i="2" s="1"/>
  <c r="J10" i="2"/>
  <c r="J14" i="2" s="1"/>
  <c r="K10" i="2"/>
  <c r="K14" i="2" s="1"/>
  <c r="L10" i="2"/>
  <c r="M10" i="2"/>
  <c r="G11" i="2"/>
  <c r="H11" i="2"/>
  <c r="I11" i="2"/>
  <c r="I15" i="2" s="1"/>
  <c r="J11" i="2"/>
  <c r="J15" i="2" s="1"/>
  <c r="K11" i="2"/>
  <c r="K15" i="2" s="1"/>
  <c r="L11" i="2"/>
  <c r="L15" i="2" s="1"/>
  <c r="M11" i="2"/>
  <c r="M15" i="2" s="1"/>
  <c r="G12" i="2"/>
  <c r="H12" i="2"/>
  <c r="I12" i="2"/>
  <c r="J12" i="2"/>
  <c r="J16" i="2" s="1"/>
  <c r="K12" i="2"/>
  <c r="K16" i="2" s="1"/>
  <c r="L12" i="2"/>
  <c r="L16" i="2" s="1"/>
  <c r="M12" i="2"/>
  <c r="M16" i="2" s="1"/>
  <c r="G13" i="2"/>
  <c r="H13" i="2"/>
  <c r="I13" i="2"/>
  <c r="J13" i="2"/>
  <c r="K13" i="2"/>
  <c r="K17" i="2" s="1"/>
  <c r="L13" i="2"/>
  <c r="L17" i="2" s="1"/>
  <c r="M13" i="2"/>
  <c r="M17" i="2" s="1"/>
  <c r="F13" i="2"/>
  <c r="F17" i="2" s="1"/>
  <c r="F11" i="2"/>
  <c r="F12" i="2"/>
  <c r="F10" i="2"/>
  <c r="F81" i="2"/>
  <c r="F82" i="2"/>
  <c r="G29" i="2"/>
  <c r="G30" i="2" s="1"/>
  <c r="H29" i="2"/>
  <c r="H30" i="2" s="1"/>
  <c r="M29" i="2"/>
  <c r="M30" i="2" s="1"/>
  <c r="G32" i="2"/>
  <c r="G33" i="2" s="1"/>
  <c r="K32" i="2"/>
  <c r="K33" i="2" s="1"/>
  <c r="L32" i="2"/>
  <c r="L33" i="2" s="1"/>
  <c r="G14" i="2"/>
  <c r="L14" i="2"/>
  <c r="M14" i="2"/>
  <c r="G15" i="2"/>
  <c r="H15" i="2"/>
  <c r="G16" i="2"/>
  <c r="H16" i="2"/>
  <c r="I16" i="2"/>
  <c r="G17" i="2"/>
  <c r="H17" i="2"/>
  <c r="I17" i="2"/>
  <c r="J17" i="2"/>
  <c r="M21" i="2"/>
  <c r="G22" i="2"/>
  <c r="H22" i="2"/>
  <c r="I22" i="2"/>
  <c r="J22" i="2"/>
  <c r="G86" i="2"/>
  <c r="H86" i="2"/>
  <c r="I86" i="2"/>
  <c r="G87" i="2"/>
  <c r="H87" i="2"/>
  <c r="I87" i="2"/>
  <c r="L87" i="2"/>
  <c r="M87" i="2"/>
  <c r="F87" i="2"/>
  <c r="F86" i="2"/>
  <c r="G81" i="2"/>
  <c r="H81" i="2"/>
  <c r="G82" i="2"/>
  <c r="H82" i="2"/>
  <c r="I82" i="2"/>
  <c r="J82" i="2"/>
  <c r="K82" i="2"/>
  <c r="L82" i="2"/>
  <c r="M82" i="2"/>
  <c r="L74" i="2"/>
  <c r="L76" i="2" s="1"/>
  <c r="M74" i="2"/>
  <c r="M76" i="2" s="1"/>
  <c r="I75" i="2"/>
  <c r="I77" i="2"/>
  <c r="J75" i="2"/>
  <c r="J77" i="2"/>
  <c r="L75" i="2"/>
  <c r="L77" i="2" s="1"/>
  <c r="H75" i="2"/>
  <c r="H77" i="2"/>
  <c r="H74" i="2"/>
  <c r="H76" i="2" s="1"/>
  <c r="K72" i="2"/>
  <c r="K71" i="2" s="1"/>
  <c r="K73" i="2"/>
  <c r="J72" i="2"/>
  <c r="J73" i="2" s="1"/>
  <c r="H72" i="2"/>
  <c r="H71" i="2" s="1"/>
  <c r="H73" i="2"/>
  <c r="M69" i="2"/>
  <c r="M70" i="2"/>
  <c r="L69" i="2"/>
  <c r="L68" i="2" s="1"/>
  <c r="K69" i="2"/>
  <c r="K68" i="2" s="1"/>
  <c r="J69" i="2"/>
  <c r="J70" i="2" s="1"/>
  <c r="M68" i="2"/>
  <c r="J65" i="2"/>
  <c r="J66" i="2"/>
  <c r="J67" i="2" s="1"/>
  <c r="I50" i="2"/>
  <c r="I51" i="2" s="1"/>
  <c r="M50" i="2"/>
  <c r="M51" i="2" s="1"/>
  <c r="L53" i="2"/>
  <c r="L54" i="2" s="1"/>
  <c r="L52" i="2"/>
  <c r="M53" i="2"/>
  <c r="M54" i="2" s="1"/>
  <c r="I55" i="2"/>
  <c r="J55" i="2"/>
  <c r="J57" i="2" s="1"/>
  <c r="K55" i="2"/>
  <c r="K57" i="2" s="1"/>
  <c r="M56" i="2"/>
  <c r="M58" i="2" s="1"/>
  <c r="I57" i="2"/>
  <c r="H52" i="2"/>
  <c r="J46" i="2"/>
  <c r="J47" i="2"/>
  <c r="K46" i="2"/>
  <c r="K47" i="2" s="1"/>
  <c r="K48" i="2" s="1"/>
  <c r="L46" i="2"/>
  <c r="L47" i="2" s="1"/>
  <c r="L48" i="2" s="1"/>
  <c r="M46" i="2"/>
  <c r="M47" i="2"/>
  <c r="M48" i="2" s="1"/>
  <c r="J48" i="2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F22" i="2"/>
  <c r="F21" i="2"/>
  <c r="X5" i="21"/>
  <c r="X4" i="21"/>
  <c r="F15" i="2"/>
  <c r="F16" i="2"/>
  <c r="F14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 s="1"/>
  <c r="C4" i="7"/>
  <c r="C5" i="7"/>
  <c r="C6" i="7"/>
  <c r="C7" i="7"/>
  <c r="C8" i="7"/>
  <c r="C9" i="7"/>
  <c r="C10" i="7"/>
  <c r="C11" i="7"/>
  <c r="C12" i="7"/>
  <c r="C13" i="7"/>
  <c r="C14" i="7"/>
  <c r="C15" i="7"/>
  <c r="C3" i="7"/>
  <c r="I54" i="2" l="1"/>
  <c r="I52" i="2"/>
  <c r="H68" i="2"/>
  <c r="H70" i="2"/>
  <c r="I73" i="2"/>
  <c r="I71" i="2"/>
  <c r="M52" i="2"/>
  <c r="L70" i="2"/>
  <c r="L51" i="2"/>
  <c r="L49" i="2"/>
  <c r="M73" i="2"/>
  <c r="M71" i="2"/>
  <c r="K51" i="2"/>
  <c r="K49" i="2"/>
  <c r="L73" i="2"/>
  <c r="L71" i="2"/>
  <c r="J49" i="2"/>
  <c r="J51" i="2"/>
  <c r="K54" i="2"/>
  <c r="K52" i="2"/>
  <c r="J52" i="2"/>
  <c r="J54" i="2"/>
  <c r="I68" i="2"/>
  <c r="I70" i="2"/>
  <c r="M49" i="2"/>
  <c r="I49" i="2"/>
  <c r="K70" i="2"/>
  <c r="J71" i="2"/>
  <c r="H49" i="2"/>
  <c r="J68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G10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</commentList>
</comments>
</file>

<file path=xl/comments2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<sst xmlns="http://schemas.openxmlformats.org/spreadsheetml/2006/main" count="12986" uniqueCount="1207">
  <si>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</si>
  <si>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</si>
  <si>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</si>
  <si>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</si>
  <si>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</si>
  <si>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</si>
  <si>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</si>
  <si>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</si>
  <si>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</si>
  <si>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</si>
  <si>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</si>
  <si>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</si>
  <si>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</si>
  <si>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</si>
  <si>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</si>
  <si>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</si>
  <si>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</si>
  <si>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</si>
  <si>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</si>
  <si>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</si>
  <si>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</si>
  <si>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</si>
  <si>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</si>
  <si>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</si>
  <si>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</si>
  <si>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</si>
  <si>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</si>
  <si>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</si>
  <si>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</si>
  <si>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</si>
  <si>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</si>
  <si>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</si>
  <si>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</si>
  <si>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</si>
  <si>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</si>
  <si>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</si>
  <si>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</si>
  <si>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</si>
  <si>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</si>
  <si>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</si>
  <si>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</si>
  <si>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</si>
  <si>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</si>
  <si>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</si>
  <si>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</si>
  <si>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</si>
  <si>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</si>
  <si>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</si>
  <si>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</si>
  <si>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</si>
  <si>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</si>
  <si>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</si>
  <si>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</si>
  <si>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</si>
  <si>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</si>
  <si>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</si>
  <si>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</si>
  <si>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</si>
  <si>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</si>
  <si>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</si>
  <si>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</si>
  <si>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</si>
  <si>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</si>
  <si>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</si>
  <si>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</si>
  <si>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</si>
  <si>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</si>
  <si>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</si>
  <si>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</si>
  <si>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</si>
  <si>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</si>
  <si>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</si>
  <si>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</si>
  <si>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</si>
  <si>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</si>
  <si>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</si>
  <si>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</si>
  <si>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</si>
  <si>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</si>
  <si>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</si>
  <si>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</si>
  <si>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</si>
  <si>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</si>
  <si>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</si>
  <si>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</si>
  <si>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</si>
  <si>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</si>
  <si>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</si>
  <si>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</si>
  <si>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</si>
  <si>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</si>
  <si>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</si>
  <si>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</si>
  <si>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</si>
  <si>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</si>
  <si>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</si>
  <si>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</si>
  <si>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</si>
  <si>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</si>
  <si>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</si>
  <si>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</si>
  <si>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</si>
  <si>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</si>
  <si>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</si>
  <si>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</si>
  <si>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</si>
  <si>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</si>
  <si>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</si>
  <si>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</si>
  <si>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</si>
  <si>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</si>
  <si>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</si>
  <si>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</si>
  <si>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</si>
  <si>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</si>
  <si>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</si>
  <si>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</si>
  <si>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</si>
  <si>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</si>
  <si>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</si>
  <si>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</si>
  <si>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</si>
  <si>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</si>
  <si>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</si>
  <si>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</si>
  <si>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</si>
  <si>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</si>
  <si>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</si>
  <si>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</si>
  <si>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</si>
  <si>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</si>
  <si>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</si>
  <si>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</si>
  <si>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</si>
  <si>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</si>
  <si>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</si>
  <si>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</si>
  <si>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</si>
  <si>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</si>
  <si>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</si>
  <si>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</si>
  <si>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</si>
  <si>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</si>
  <si>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</si>
  <si>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</si>
  <si>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</si>
  <si>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</si>
  <si>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</si>
  <si>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</si>
  <si>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</si>
  <si>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</si>
  <si>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</si>
  <si>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</si>
  <si>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</si>
  <si>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</si>
  <si>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</si>
  <si>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</si>
  <si>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</si>
  <si>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</si>
  <si>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</si>
  <si>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</si>
  <si>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</si>
  <si>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</si>
  <si>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</si>
  <si>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</si>
  <si>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</si>
  <si>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</si>
  <si>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</si>
  <si>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</si>
  <si>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</si>
  <si>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</si>
  <si>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</si>
  <si>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</si>
  <si>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</si>
  <si>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</si>
  <si>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</si>
  <si>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</si>
  <si>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</si>
  <si>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</si>
  <si>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</si>
  <si>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</si>
  <si>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</si>
  <si>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</si>
  <si>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</si>
  <si>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</si>
  <si>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</si>
  <si>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</si>
  <si>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</si>
  <si>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</si>
  <si>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</si>
  <si>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</si>
  <si>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</si>
  <si>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</si>
  <si>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</si>
  <si>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</si>
  <si>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</si>
  <si>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</si>
  <si>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</si>
  <si>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</si>
  <si>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</si>
  <si>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</si>
  <si>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</si>
  <si>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</si>
  <si>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</si>
  <si>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</si>
  <si>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</si>
  <si>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</si>
  <si>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</si>
  <si>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</si>
  <si>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</si>
  <si>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</si>
  <si>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</si>
  <si>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</si>
  <si>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</si>
  <si>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</si>
  <si>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</si>
  <si>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</si>
  <si>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</si>
  <si>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</si>
  <si>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</si>
  <si>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</si>
  <si>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</si>
  <si>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</si>
  <si>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</si>
  <si>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</si>
  <si>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</si>
  <si>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</si>
  <si>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</si>
  <si>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</si>
  <si>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</si>
  <si>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</si>
  <si>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</si>
  <si>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</si>
  <si>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</si>
  <si>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</si>
  <si>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</si>
  <si>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</si>
  <si>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</si>
  <si>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</si>
  <si>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</si>
  <si>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</si>
  <si>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</si>
  <si>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</si>
  <si>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</si>
  <si>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</si>
  <si>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</si>
  <si>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</si>
  <si>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</si>
  <si>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</si>
  <si>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</si>
  <si>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</si>
  <si>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</si>
  <si>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</si>
  <si>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</si>
  <si>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</si>
  <si>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</si>
  <si>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</si>
  <si>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</si>
  <si>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</si>
  <si>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</si>
  <si>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</si>
  <si>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</si>
  <si>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</si>
  <si>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</si>
  <si>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</si>
  <si>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</si>
  <si>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</si>
  <si>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</si>
  <si>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</si>
  <si>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</si>
  <si>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</si>
  <si>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</si>
  <si>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</si>
  <si>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</si>
  <si>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</si>
  <si>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</si>
  <si>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</si>
  <si>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</si>
  <si>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</si>
  <si>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</si>
  <si>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</si>
  <si>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</si>
  <si>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</si>
  <si>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</si>
  <si>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</si>
  <si>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</si>
  <si>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</si>
  <si>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</si>
  <si>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</si>
  <si>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</si>
  <si>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</si>
  <si>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</si>
  <si>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</si>
  <si>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</si>
  <si>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</si>
  <si>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</si>
  <si>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</si>
  <si>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</si>
  <si>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</si>
  <si>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</si>
  <si>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</si>
  <si>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</si>
  <si>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</si>
  <si>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</si>
  <si>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</si>
  <si>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</si>
  <si>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</si>
  <si>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</si>
  <si>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</si>
  <si>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</si>
  <si>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</si>
  <si>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</si>
  <si>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</si>
  <si>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</si>
  <si>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</si>
  <si>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</si>
  <si>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</si>
  <si>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</si>
  <si>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</si>
  <si>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</si>
  <si>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</si>
  <si>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</si>
  <si>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</si>
  <si>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</si>
  <si>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</si>
  <si>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</si>
  <si>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</si>
  <si>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</si>
  <si>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</si>
  <si>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</si>
  <si>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</si>
  <si>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</si>
  <si>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</si>
  <si>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</si>
  <si>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</si>
  <si>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</si>
  <si>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</si>
  <si>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</si>
  <si>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</si>
  <si>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</si>
  <si>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</si>
  <si>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</si>
  <si>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</si>
  <si>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</si>
  <si>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</si>
  <si>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</si>
  <si>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</si>
  <si>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</si>
  <si>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</si>
  <si>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</si>
  <si>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</si>
  <si>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</si>
  <si>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</si>
  <si>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</si>
  <si>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</si>
  <si>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</si>
  <si>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</si>
  <si>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</si>
  <si>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</si>
  <si>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</si>
  <si>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</si>
  <si>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</si>
  <si>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</si>
  <si>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</si>
  <si>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</si>
  <si>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</si>
  <si>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</si>
  <si>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</si>
  <si>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</si>
  <si>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</si>
  <si>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</si>
  <si>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</si>
  <si>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</si>
  <si>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</si>
  <si>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</si>
  <si>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</si>
  <si>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</si>
  <si>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</si>
  <si>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</si>
  <si>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</si>
  <si>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</si>
  <si>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</si>
  <si>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</si>
  <si>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</si>
  <si>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</si>
  <si>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</si>
  <si>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</si>
  <si>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</si>
  <si>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</si>
  <si>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</si>
  <si>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</si>
  <si>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</si>
  <si>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</si>
  <si>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</si>
  <si>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</si>
  <si>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</si>
  <si>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</si>
  <si>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</si>
  <si>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</si>
  <si>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</si>
  <si>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</si>
  <si>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</si>
  <si>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</si>
  <si>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</si>
  <si>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</si>
  <si>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</si>
  <si>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</si>
  <si>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</si>
  <si>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</si>
  <si>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</si>
  <si>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</si>
  <si>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</si>
  <si>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</si>
  <si>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</si>
  <si>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</si>
  <si>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</si>
  <si>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</si>
  <si>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</si>
  <si>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</si>
  <si>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</si>
  <si>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</si>
  <si>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</si>
  <si>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</si>
  <si>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</si>
  <si>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</si>
  <si>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</si>
  <si>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</si>
  <si>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</si>
  <si>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</si>
  <si>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</si>
  <si>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</si>
  <si>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</si>
  <si>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</si>
  <si>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</si>
  <si>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</si>
  <si>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</si>
  <si>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</si>
  <si>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</si>
  <si>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</si>
  <si>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</si>
  <si>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</si>
  <si>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</si>
  <si>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</si>
  <si>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</si>
  <si>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</si>
  <si>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</si>
  <si>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</si>
  <si>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</si>
  <si>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</si>
  <si>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</si>
  <si>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</si>
  <si>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</si>
  <si>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</si>
  <si>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</si>
  <si>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</si>
  <si>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</si>
  <si>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</si>
  <si>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</si>
  <si>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</si>
  <si>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</si>
  <si>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</si>
  <si>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</si>
  <si>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</si>
  <si>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</si>
  <si>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</si>
  <si>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</si>
  <si>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</si>
  <si>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</si>
  <si>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</si>
  <si>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</si>
  <si>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</si>
  <si>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</si>
  <si>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</si>
  <si>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</si>
  <si>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</si>
  <si>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</si>
  <si>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</si>
  <si>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</si>
  <si>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</si>
  <si>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</si>
  <si>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</si>
  <si>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</si>
  <si>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</si>
  <si>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</si>
  <si>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</si>
  <si>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</si>
  <si>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</si>
  <si>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</si>
  <si>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</si>
  <si>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</si>
  <si>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</si>
  <si>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</si>
  <si>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</si>
  <si>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</si>
  <si>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</si>
  <si>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</si>
  <si>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</si>
  <si>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</si>
  <si>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</si>
  <si>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</si>
  <si>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</si>
  <si>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</si>
  <si>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</si>
  <si>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</si>
  <si>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</si>
  <si>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</si>
  <si>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</si>
  <si>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</si>
  <si>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</si>
  <si>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</si>
  <si>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</si>
  <si>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</si>
  <si>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</si>
  <si>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</si>
  <si>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</si>
  <si>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</si>
  <si>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</si>
  <si>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</si>
  <si>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</si>
  <si>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</si>
  <si>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</si>
  <si>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</si>
  <si>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</si>
  <si>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</si>
  <si>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</si>
  <si>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</si>
  <si>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</si>
  <si>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</si>
  <si>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</si>
  <si>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</si>
  <si>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</si>
  <si>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</si>
  <si>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</si>
  <si>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</si>
  <si>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</si>
  <si>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</si>
  <si>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</si>
  <si>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</si>
  <si>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</si>
  <si>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</si>
  <si>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</si>
  <si>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</si>
  <si>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</si>
  <si>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</si>
  <si>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</si>
  <si>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</si>
  <si>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</si>
  <si>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</si>
  <si>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</si>
  <si>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</si>
  <si>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</si>
  <si>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</si>
  <si>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</si>
  <si>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</si>
  <si>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</si>
  <si>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</si>
  <si>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</si>
  <si>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</si>
  <si>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</si>
  <si>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</si>
  <si>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</si>
  <si>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</si>
  <si>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</si>
  <si>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</si>
  <si>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</si>
  <si>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</si>
  <si>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</si>
  <si>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</si>
  <si>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</si>
  <si>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</si>
  <si>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</si>
  <si>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</si>
  <si>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</si>
  <si>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</si>
  <si>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</si>
  <si>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</si>
  <si>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</si>
  <si>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</si>
  <si>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</si>
  <si>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</si>
  <si>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</si>
  <si>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</si>
  <si>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</si>
  <si>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</si>
  <si>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</si>
  <si>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</si>
  <si>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</si>
  <si>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</si>
  <si>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</si>
  <si>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</si>
  <si>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</si>
  <si>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</si>
  <si>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</si>
  <si>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</si>
  <si>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</si>
  <si>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</si>
  <si>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</si>
  <si>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</si>
  <si>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</si>
  <si>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</si>
  <si>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</si>
  <si>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</si>
  <si>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</si>
  <si>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</si>
  <si>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</si>
  <si>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</si>
  <si>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</si>
  <si>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</si>
  <si>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</si>
  <si>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</si>
  <si>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</si>
  <si>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</si>
  <si>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</si>
  <si>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</si>
  <si>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</si>
  <si>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</si>
  <si>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</si>
  <si>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</si>
  <si>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</si>
  <si>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</si>
  <si>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</si>
  <si>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</si>
  <si>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</si>
  <si>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</si>
  <si>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</si>
  <si>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</si>
  <si>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</si>
  <si>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</si>
  <si>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</si>
  <si>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</si>
  <si>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</si>
  <si>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</si>
  <si>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</si>
  <si>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</si>
  <si>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</si>
  <si>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</si>
  <si>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</si>
  <si>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</si>
  <si>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</si>
  <si>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</si>
  <si>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</si>
  <si>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</si>
  <si>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</si>
  <si>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</si>
  <si>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</si>
  <si>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</si>
  <si>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</si>
  <si>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</si>
  <si>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</si>
  <si>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</si>
  <si>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</si>
  <si>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</si>
  <si>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</si>
  <si>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</si>
  <si>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</si>
  <si>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</si>
  <si>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</si>
  <si>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</si>
  <si>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</si>
  <si>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</si>
  <si>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</si>
  <si>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</si>
  <si>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</si>
  <si>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</si>
  <si>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</si>
  <si>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</si>
  <si>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</si>
  <si>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</si>
  <si>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</si>
  <si>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</si>
  <si>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</si>
  <si>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</si>
  <si>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</si>
  <si>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</si>
  <si>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</si>
  <si>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</si>
  <si>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</si>
  <si>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</si>
  <si>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</si>
  <si>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</si>
  <si>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</si>
  <si>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</si>
  <si>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</si>
  <si>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</si>
  <si>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</si>
  <si>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</si>
  <si>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</si>
  <si>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</si>
  <si>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</si>
  <si>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</si>
  <si>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</si>
  <si>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</si>
  <si>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</si>
  <si>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</si>
  <si>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</si>
  <si>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</si>
  <si>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</si>
  <si>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</si>
  <si>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</si>
  <si>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</si>
  <si>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</si>
  <si>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</si>
  <si>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</si>
  <si>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</si>
  <si>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</si>
  <si>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</si>
  <si>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</si>
  <si>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</si>
  <si>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</si>
  <si>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</si>
  <si>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</si>
  <si>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</si>
  <si>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</si>
  <si>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</si>
  <si>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</si>
  <si>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</si>
  <si>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</si>
  <si>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</si>
  <si>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</si>
  <si>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</si>
  <si>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</si>
  <si>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</si>
  <si>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</si>
  <si>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</si>
  <si>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</si>
  <si>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</si>
  <si>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</si>
  <si>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</si>
  <si>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</si>
  <si>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</si>
  <si>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</si>
  <si>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</si>
  <si>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</si>
  <si>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</si>
  <si>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</si>
  <si>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</si>
  <si>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</si>
  <si>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</si>
  <si>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</si>
  <si>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</si>
  <si>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</si>
  <si>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</si>
  <si>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</si>
  <si>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</si>
  <si>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</si>
  <si>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</si>
  <si>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</si>
  <si>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</si>
  <si>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</si>
  <si>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</si>
  <si>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</si>
  <si>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</si>
  <si>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</si>
  <si>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</si>
  <si>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</si>
  <si>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</si>
  <si>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</si>
  <si>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</si>
  <si>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</si>
  <si>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</si>
  <si>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</si>
  <si>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</si>
  <si>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</si>
  <si>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</si>
  <si>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</si>
  <si>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</si>
  <si>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</si>
  <si>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</si>
  <si>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</si>
  <si>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</si>
  <si>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</si>
  <si>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</si>
  <si>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</si>
  <si>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</si>
  <si>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</si>
  <si>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</si>
  <si>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</si>
  <si>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</si>
  <si>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</si>
  <si>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</si>
  <si>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</si>
  <si>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</si>
  <si>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</si>
  <si>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</si>
  <si>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</si>
  <si>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</si>
  <si>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</si>
  <si>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</si>
  <si>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</si>
  <si>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</si>
  <si>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</si>
  <si>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</si>
  <si>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</si>
  <si>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</si>
  <si>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</si>
  <si>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</si>
  <si>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</si>
  <si>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</si>
  <si>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</si>
  <si>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</si>
  <si>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</si>
  <si>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</si>
  <si>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</si>
  <si>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</si>
  <si>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</si>
  <si>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</si>
  <si>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</si>
  <si>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</si>
  <si>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</si>
  <si>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</si>
  <si>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</si>
  <si>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</si>
  <si>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</si>
  <si>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</si>
  <si>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</si>
  <si>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</si>
  <si>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</si>
  <si>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</si>
  <si>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</si>
  <si>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</si>
  <si>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</si>
  <si>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</si>
  <si>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</si>
  <si>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</si>
  <si>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</si>
  <si>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</si>
  <si>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</si>
  <si>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</si>
  <si>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</si>
  <si>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</si>
  <si>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</si>
  <si>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</si>
  <si>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</si>
  <si>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</si>
  <si>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</si>
  <si>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</si>
  <si>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</si>
  <si>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</si>
  <si>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</si>
  <si>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</si>
  <si>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</si>
  <si>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</si>
  <si>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</si>
  <si>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</si>
  <si>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</si>
  <si>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</si>
  <si>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</si>
  <si>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</si>
  <si>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</si>
  <si>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</si>
  <si>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</si>
  <si>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</si>
  <si>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</si>
  <si>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</si>
  <si>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</si>
  <si>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</si>
  <si>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</si>
  <si>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</si>
  <si>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</si>
  <si>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</si>
  <si>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</si>
  <si>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</si>
  <si>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</si>
  <si>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</si>
  <si>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</si>
  <si>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</si>
  <si>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</si>
  <si>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</si>
  <si>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</si>
  <si>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</si>
  <si>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</si>
  <si>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</si>
  <si>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</si>
  <si>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</si>
  <si>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</si>
  <si>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</si>
  <si>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</si>
  <si>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</si>
  <si>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</si>
  <si>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</si>
  <si>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</si>
  <si>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</si>
  <si>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</si>
  <si>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</si>
  <si>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</si>
  <si>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</si>
  <si>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</si>
  <si>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</si>
  <si>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</si>
  <si>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</si>
  <si>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</si>
  <si>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</si>
  <si>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</si>
  <si>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</si>
  <si>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</si>
  <si>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</si>
  <si>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</si>
  <si>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</si>
  <si>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</si>
  <si>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</si>
  <si>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</si>
  <si>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</si>
  <si>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</si>
  <si>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</si>
  <si>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</si>
  <si>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</si>
  <si>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</si>
  <si>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</si>
  <si>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</si>
  <si>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</si>
  <si>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</si>
  <si>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</si>
  <si>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</si>
  <si>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</si>
  <si>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</si>
  <si>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</si>
  <si>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</si>
  <si>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</si>
  <si>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</si>
  <si>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</si>
  <si>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</si>
  <si>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</si>
  <si>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</si>
  <si>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</si>
  <si>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</si>
  <si>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</si>
  <si>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</si>
  <si>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</si>
  <si>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</si>
  <si>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</si>
  <si>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</si>
  <si>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</si>
  <si>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</si>
  <si>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</si>
  <si>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</si>
  <si>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</si>
  <si>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</si>
  <si>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</si>
  <si>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</si>
  <si>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</si>
  <si>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</si>
  <si>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</si>
  <si>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</si>
  <si>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</si>
  <si>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</si>
  <si>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</si>
  <si>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</si>
  <si>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</si>
  <si>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</si>
  <si>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</si>
  <si>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</si>
  <si>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</si>
  <si>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</si>
  <si>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</si>
  <si>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</si>
  <si>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</si>
  <si>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</si>
  <si>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</si>
  <si>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</si>
  <si>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</si>
  <si>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</si>
  <si>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</si>
  <si>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</si>
  <si>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</si>
  <si>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</si>
  <si>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</si>
  <si>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</si>
  <si>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</si>
  <si>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</si>
  <si>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</si>
  <si>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</si>
  <si>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</si>
  <si>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</si>
  <si>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</si>
  <si>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</si>
  <si>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</si>
  <si>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</si>
  <si>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</si>
  <si>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</si>
  <si>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</si>
  <si>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</si>
  <si>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</si>
  <si>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</si>
  <si>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</si>
  <si>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</si>
  <si>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</si>
  <si>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</si>
  <si>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</si>
  <si>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</si>
  <si>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</si>
  <si>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</si>
  <si>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</si>
  <si>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</si>
  <si>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</si>
  <si>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</si>
  <si>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</si>
  <si>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</si>
  <si>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</si>
  <si>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</si>
  <si>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</si>
  <si>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</si>
  <si>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</si>
  <si>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</si>
  <si>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</si>
  <si>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</si>
  <si>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</si>
  <si>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</si>
  <si>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</si>
  <si>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</si>
  <si>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</si>
  <si>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</si>
  <si>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</si>
  <si>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</si>
  <si>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</si>
  <si>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</si>
  <si>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</si>
  <si>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</si>
  <si>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</si>
  <si>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</si>
  <si>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</si>
  <si>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</si>
  <si>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</si>
  <si>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</si>
  <si>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</si>
  <si>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</si>
  <si>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</si>
  <si>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</si>
  <si>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</si>
  <si>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</si>
  <si>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</si>
  <si>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</si>
  <si>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</si>
  <si>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</si>
  <si>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</si>
  <si>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</si>
  <si>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</si>
  <si>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</si>
  <si>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</si>
  <si>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</si>
  <si>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</si>
  <si>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</si>
  <si>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</si>
  <si>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</si>
  <si>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</si>
  <si>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</si>
  <si>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</si>
  <si>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</si>
  <si>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</si>
  <si>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</si>
  <si>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</si>
  <si>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</si>
  <si>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</si>
  <si>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</si>
  <si>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</si>
  <si>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</si>
  <si>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</si>
  <si>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</si>
  <si>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</si>
  <si>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</si>
  <si>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</si>
  <si>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</si>
  <si>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</si>
  <si>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</si>
  <si>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</si>
  <si>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</si>
  <si>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</si>
  <si>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</si>
  <si>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</si>
  <si>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</si>
  <si>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</si>
  <si>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</si>
  <si>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</si>
  <si>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</si>
  <si>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</si>
  <si>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</si>
  <si>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</si>
  <si>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</si>
  <si>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</si>
  <si>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</si>
  <si>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</si>
  <si>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</si>
  <si>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</si>
  <si>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</si>
  <si>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</si>
  <si>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</si>
  <si>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</si>
  <si>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</si>
  <si>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</si>
  <si>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</si>
  <si>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</si>
  <si>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</si>
  <si>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</si>
  <si>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</si>
  <si>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</si>
  <si>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</si>
  <si>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</si>
  <si>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</si>
  <si>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</si>
  <si>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</si>
  <si>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</si>
  <si>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</si>
  <si>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</si>
  <si>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</si>
  <si>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</si>
  <si>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</si>
  <si>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</si>
  <si>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</si>
  <si>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</si>
  <si>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</si>
  <si>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</si>
  <si>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</si>
  <si>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</si>
  <si>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</si>
  <si>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</si>
  <si>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</si>
  <si>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</si>
  <si>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</si>
  <si>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</si>
  <si>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</si>
  <si>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</si>
  <si>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</si>
  <si>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</si>
  <si>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</si>
  <si>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</si>
  <si>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</si>
  <si>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</si>
  <si>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</si>
  <si>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</si>
  <si>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</si>
  <si>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</si>
  <si>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</si>
  <si>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</si>
  <si>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</si>
  <si>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</si>
  <si>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</si>
  <si>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</si>
  <si>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</si>
  <si>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</si>
  <si>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</si>
  <si>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</si>
  <si>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</si>
  <si>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</si>
  <si>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</si>
  <si>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</si>
  <si>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</si>
  <si>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</si>
  <si>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</si>
  <si>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</si>
  <si>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</si>
  <si>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</si>
  <si>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</si>
  <si>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</si>
  <si>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</si>
  <si>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</si>
  <si>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</si>
  <si>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</si>
  <si>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</si>
  <si>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</si>
  <si>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</si>
  <si>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</si>
  <si>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</si>
  <si>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</si>
  <si>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</si>
  <si>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</si>
  <si>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</si>
  <si>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</si>
  <si>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</si>
  <si>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</si>
  <si>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</si>
  <si>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</si>
  <si>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</si>
  <si>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</si>
  <si>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</si>
  <si>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</si>
  <si>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</si>
  <si>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</si>
  <si>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</si>
  <si>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</si>
  <si>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</si>
  <si>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</si>
  <si>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</si>
  <si>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</si>
  <si>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</si>
  <si>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</si>
  <si>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</si>
  <si>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</si>
  <si>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</si>
  <si>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</si>
  <si>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</si>
  <si>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</si>
  <si>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</si>
  <si>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</si>
  <si>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</si>
  <si>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</si>
  <si>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</si>
  <si>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</si>
  <si>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</si>
  <si>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</si>
  <si>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</si>
  <si>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</si>
  <si>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</si>
  <si>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</si>
  <si>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</si>
  <si>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</si>
  <si>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</si>
  <si>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</si>
  <si>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BIOBTLFTDSL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</si>
</sst>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2 2" xfId="19151"/>
    <cellStyle name="Comma [0] 2 10 3" xfId="1836"/>
    <cellStyle name="Comma [0] 2 10 3 2" xfId="19152"/>
    <cellStyle name="Comma [0] 2 10 4" xfId="18051"/>
    <cellStyle name="Comma [0] 2 10 4 2" xfId="20105"/>
    <cellStyle name="Comma [0] 2 10 5" xfId="19150"/>
    <cellStyle name="Comma [0] 2 2" xfId="1837"/>
    <cellStyle name="Comma [0] 2 2 2" xfId="1838"/>
    <cellStyle name="Comma [0] 2 2 2 2" xfId="19154"/>
    <cellStyle name="Comma [0] 2 2 3" xfId="1839"/>
    <cellStyle name="Comma [0] 2 2 3 2" xfId="19155"/>
    <cellStyle name="Comma [0] 2 2 4" xfId="18052"/>
    <cellStyle name="Comma [0] 2 2 4 2" xfId="20106"/>
    <cellStyle name="Comma [0] 2 2 5" xfId="19153"/>
    <cellStyle name="Comma [0] 2 3" xfId="1840"/>
    <cellStyle name="Comma [0] 2 3 2" xfId="1841"/>
    <cellStyle name="Comma [0] 2 3 2 2" xfId="19157"/>
    <cellStyle name="Comma [0] 2 3 3" xfId="1842"/>
    <cellStyle name="Comma [0] 2 3 3 2" xfId="19158"/>
    <cellStyle name="Comma [0] 2 3 4" xfId="18053"/>
    <cellStyle name="Comma [0] 2 3 4 2" xfId="20107"/>
    <cellStyle name="Comma [0] 2 3 5" xfId="19156"/>
    <cellStyle name="Comma [0] 2 4" xfId="1843"/>
    <cellStyle name="Comma [0] 2 4 2" xfId="1844"/>
    <cellStyle name="Comma [0] 2 4 2 2" xfId="19160"/>
    <cellStyle name="Comma [0] 2 4 3" xfId="1845"/>
    <cellStyle name="Comma [0] 2 4 3 2" xfId="19161"/>
    <cellStyle name="Comma [0] 2 4 4" xfId="18054"/>
    <cellStyle name="Comma [0] 2 4 4 2" xfId="20108"/>
    <cellStyle name="Comma [0] 2 4 5" xfId="19159"/>
    <cellStyle name="Comma [0] 2 5" xfId="1846"/>
    <cellStyle name="Comma [0] 2 5 2" xfId="1847"/>
    <cellStyle name="Comma [0] 2 5 2 2" xfId="19163"/>
    <cellStyle name="Comma [0] 2 5 3" xfId="1848"/>
    <cellStyle name="Comma [0] 2 5 3 2" xfId="19164"/>
    <cellStyle name="Comma [0] 2 5 4" xfId="18055"/>
    <cellStyle name="Comma [0] 2 5 4 2" xfId="20109"/>
    <cellStyle name="Comma [0] 2 5 5" xfId="19162"/>
    <cellStyle name="Comma [0] 2 6" xfId="1849"/>
    <cellStyle name="Comma [0] 2 6 2" xfId="1850"/>
    <cellStyle name="Comma [0] 2 6 2 2" xfId="19166"/>
    <cellStyle name="Comma [0] 2 6 3" xfId="1851"/>
    <cellStyle name="Comma [0] 2 6 3 2" xfId="19167"/>
    <cellStyle name="Comma [0] 2 6 4" xfId="18056"/>
    <cellStyle name="Comma [0] 2 6 4 2" xfId="20110"/>
    <cellStyle name="Comma [0] 2 6 5" xfId="19165"/>
    <cellStyle name="Comma [0] 2 7" xfId="1852"/>
    <cellStyle name="Comma [0] 2 7 2" xfId="1853"/>
    <cellStyle name="Comma [0] 2 7 2 2" xfId="19169"/>
    <cellStyle name="Comma [0] 2 7 3" xfId="1854"/>
    <cellStyle name="Comma [0] 2 7 3 2" xfId="19170"/>
    <cellStyle name="Comma [0] 2 7 4" xfId="18057"/>
    <cellStyle name="Comma [0] 2 7 4 2" xfId="20111"/>
    <cellStyle name="Comma [0] 2 7 5" xfId="19168"/>
    <cellStyle name="Comma [0] 2 8" xfId="1855"/>
    <cellStyle name="Comma [0] 2 8 2" xfId="1856"/>
    <cellStyle name="Comma [0] 2 8 2 2" xfId="19172"/>
    <cellStyle name="Comma [0] 2 8 3" xfId="1857"/>
    <cellStyle name="Comma [0] 2 8 3 2" xfId="19173"/>
    <cellStyle name="Comma [0] 2 8 4" xfId="18058"/>
    <cellStyle name="Comma [0] 2 8 4 2" xfId="20112"/>
    <cellStyle name="Comma [0] 2 8 5" xfId="19171"/>
    <cellStyle name="Comma [0] 2 9" xfId="1858"/>
    <cellStyle name="Comma [0] 2 9 2" xfId="1859"/>
    <cellStyle name="Comma [0] 2 9 2 2" xfId="19175"/>
    <cellStyle name="Comma [0] 2 9 3" xfId="1860"/>
    <cellStyle name="Comma [0] 2 9 3 2" xfId="19176"/>
    <cellStyle name="Comma [0] 2 9 4" xfId="18059"/>
    <cellStyle name="Comma [0] 2 9 4 2" xfId="20113"/>
    <cellStyle name="Comma [0] 2 9 5" xfId="19174"/>
    <cellStyle name="Comma 10" xfId="1861"/>
    <cellStyle name="Comma 10 10" xfId="1862"/>
    <cellStyle name="Comma 10 10 2" xfId="19178"/>
    <cellStyle name="Comma 10 11" xfId="1863"/>
    <cellStyle name="Comma 10 11 2" xfId="19179"/>
    <cellStyle name="Comma 10 12" xfId="19177"/>
    <cellStyle name="Comma 10 2" xfId="1864"/>
    <cellStyle name="Comma 10 2 10" xfId="1865"/>
    <cellStyle name="Comma 10 2 10 2" xfId="1866"/>
    <cellStyle name="Comma 10 2 10 2 2" xfId="19182"/>
    <cellStyle name="Comma 10 2 10 3" xfId="1867"/>
    <cellStyle name="Comma 10 2 10 3 2" xfId="19183"/>
    <cellStyle name="Comma 10 2 10 4" xfId="18061"/>
    <cellStyle name="Comma 10 2 10 4 2" xfId="20115"/>
    <cellStyle name="Comma 10 2 10 5" xfId="19181"/>
    <cellStyle name="Comma 10 2 11" xfId="1868"/>
    <cellStyle name="Comma 10 2 11 2" xfId="1869"/>
    <cellStyle name="Comma 10 2 11 2 2" xfId="19185"/>
    <cellStyle name="Comma 10 2 11 3" xfId="1870"/>
    <cellStyle name="Comma 10 2 11 3 2" xfId="19186"/>
    <cellStyle name="Comma 10 2 11 4" xfId="18062"/>
    <cellStyle name="Comma 10 2 11 4 2" xfId="20116"/>
    <cellStyle name="Comma 10 2 11 5" xfId="19184"/>
    <cellStyle name="Comma 10 2 12" xfId="1871"/>
    <cellStyle name="Comma 10 2 12 2" xfId="1872"/>
    <cellStyle name="Comma 10 2 12 2 2" xfId="19188"/>
    <cellStyle name="Comma 10 2 12 3" xfId="1873"/>
    <cellStyle name="Comma 10 2 12 3 2" xfId="19189"/>
    <cellStyle name="Comma 10 2 12 4" xfId="18063"/>
    <cellStyle name="Comma 10 2 12 4 2" xfId="20117"/>
    <cellStyle name="Comma 10 2 12 5" xfId="19187"/>
    <cellStyle name="Comma 10 2 13" xfId="1874"/>
    <cellStyle name="Comma 10 2 13 2" xfId="1875"/>
    <cellStyle name="Comma 10 2 13 2 2" xfId="19191"/>
    <cellStyle name="Comma 10 2 13 3" xfId="1876"/>
    <cellStyle name="Comma 10 2 13 3 2" xfId="19192"/>
    <cellStyle name="Comma 10 2 13 4" xfId="18064"/>
    <cellStyle name="Comma 10 2 13 4 2" xfId="20118"/>
    <cellStyle name="Comma 10 2 13 5" xfId="19190"/>
    <cellStyle name="Comma 10 2 14" xfId="1877"/>
    <cellStyle name="Comma 10 2 14 2" xfId="1878"/>
    <cellStyle name="Comma 10 2 14 2 2" xfId="19194"/>
    <cellStyle name="Comma 10 2 14 3" xfId="1879"/>
    <cellStyle name="Comma 10 2 14 3 2" xfId="19195"/>
    <cellStyle name="Comma 10 2 14 4" xfId="18065"/>
    <cellStyle name="Comma 10 2 14 4 2" xfId="20119"/>
    <cellStyle name="Comma 10 2 14 5" xfId="19193"/>
    <cellStyle name="Comma 10 2 15" xfId="1880"/>
    <cellStyle name="Comma 10 2 15 2" xfId="1881"/>
    <cellStyle name="Comma 10 2 15 2 2" xfId="19197"/>
    <cellStyle name="Comma 10 2 15 3" xfId="1882"/>
    <cellStyle name="Comma 10 2 15 3 2" xfId="19198"/>
    <cellStyle name="Comma 10 2 15 4" xfId="18066"/>
    <cellStyle name="Comma 10 2 15 4 2" xfId="20120"/>
    <cellStyle name="Comma 10 2 15 5" xfId="19196"/>
    <cellStyle name="Comma 10 2 16" xfId="1883"/>
    <cellStyle name="Comma 10 2 16 2" xfId="1884"/>
    <cellStyle name="Comma 10 2 16 2 2" xfId="19200"/>
    <cellStyle name="Comma 10 2 16 3" xfId="1885"/>
    <cellStyle name="Comma 10 2 16 3 2" xfId="19201"/>
    <cellStyle name="Comma 10 2 16 4" xfId="18067"/>
    <cellStyle name="Comma 10 2 16 4 2" xfId="20121"/>
    <cellStyle name="Comma 10 2 16 5" xfId="19199"/>
    <cellStyle name="Comma 10 2 17" xfId="1886"/>
    <cellStyle name="Comma 10 2 17 2" xfId="1887"/>
    <cellStyle name="Comma 10 2 17 2 2" xfId="19203"/>
    <cellStyle name="Comma 10 2 17 3" xfId="1888"/>
    <cellStyle name="Comma 10 2 17 3 2" xfId="19204"/>
    <cellStyle name="Comma 10 2 17 4" xfId="18068"/>
    <cellStyle name="Comma 10 2 17 4 2" xfId="20122"/>
    <cellStyle name="Comma 10 2 17 5" xfId="19202"/>
    <cellStyle name="Comma 10 2 18" xfId="1889"/>
    <cellStyle name="Comma 10 2 18 2" xfId="19205"/>
    <cellStyle name="Comma 10 2 19" xfId="1890"/>
    <cellStyle name="Comma 10 2 19 2" xfId="19206"/>
    <cellStyle name="Comma 10 2 2" xfId="1891"/>
    <cellStyle name="Comma 10 2 2 2" xfId="1892"/>
    <cellStyle name="Comma 10 2 2 2 2" xfId="19208"/>
    <cellStyle name="Comma 10 2 2 3" xfId="1893"/>
    <cellStyle name="Comma 10 2 2 3 2" xfId="19209"/>
    <cellStyle name="Comma 10 2 2 4" xfId="18069"/>
    <cellStyle name="Comma 10 2 2 4 2" xfId="20123"/>
    <cellStyle name="Comma 10 2 2 5" xfId="19207"/>
    <cellStyle name="Comma 10 2 20" xfId="18060"/>
    <cellStyle name="Comma 10 2 20 2" xfId="20114"/>
    <cellStyle name="Comma 10 2 21" xfId="19180"/>
    <cellStyle name="Comma 10 2 3" xfId="1894"/>
    <cellStyle name="Comma 10 2 3 2" xfId="1895"/>
    <cellStyle name="Comma 10 2 3 2 2" xfId="19211"/>
    <cellStyle name="Comma 10 2 3 3" xfId="1896"/>
    <cellStyle name="Comma 10 2 3 3 2" xfId="19212"/>
    <cellStyle name="Comma 10 2 3 4" xfId="18070"/>
    <cellStyle name="Comma 10 2 3 4 2" xfId="20124"/>
    <cellStyle name="Comma 10 2 3 5" xfId="19210"/>
    <cellStyle name="Comma 10 2 4" xfId="1897"/>
    <cellStyle name="Comma 10 2 4 2" xfId="1898"/>
    <cellStyle name="Comma 10 2 4 2 2" xfId="19214"/>
    <cellStyle name="Comma 10 2 4 3" xfId="1899"/>
    <cellStyle name="Comma 10 2 4 3 2" xfId="19215"/>
    <cellStyle name="Comma 10 2 4 4" xfId="18071"/>
    <cellStyle name="Comma 10 2 4 4 2" xfId="20125"/>
    <cellStyle name="Comma 10 2 4 5" xfId="19213"/>
    <cellStyle name="Comma 10 2 5" xfId="1900"/>
    <cellStyle name="Comma 10 2 5 2" xfId="1901"/>
    <cellStyle name="Comma 10 2 5 2 2" xfId="19217"/>
    <cellStyle name="Comma 10 2 5 3" xfId="1902"/>
    <cellStyle name="Comma 10 2 5 3 2" xfId="19218"/>
    <cellStyle name="Comma 10 2 5 4" xfId="18072"/>
    <cellStyle name="Comma 10 2 5 4 2" xfId="20126"/>
    <cellStyle name="Comma 10 2 5 5" xfId="19216"/>
    <cellStyle name="Comma 10 2 6" xfId="1903"/>
    <cellStyle name="Comma 10 2 6 2" xfId="1904"/>
    <cellStyle name="Comma 10 2 6 2 2" xfId="19220"/>
    <cellStyle name="Comma 10 2 6 3" xfId="1905"/>
    <cellStyle name="Comma 10 2 6 3 2" xfId="19221"/>
    <cellStyle name="Comma 10 2 6 4" xfId="18073"/>
    <cellStyle name="Comma 10 2 6 4 2" xfId="20127"/>
    <cellStyle name="Comma 10 2 6 5" xfId="19219"/>
    <cellStyle name="Comma 10 2 7" xfId="1906"/>
    <cellStyle name="Comma 10 2 7 2" xfId="1907"/>
    <cellStyle name="Comma 10 2 7 2 2" xfId="19223"/>
    <cellStyle name="Comma 10 2 7 3" xfId="1908"/>
    <cellStyle name="Comma 10 2 7 3 2" xfId="19224"/>
    <cellStyle name="Comma 10 2 7 4" xfId="18074"/>
    <cellStyle name="Comma 10 2 7 4 2" xfId="20128"/>
    <cellStyle name="Comma 10 2 7 5" xfId="19222"/>
    <cellStyle name="Comma 10 2 8" xfId="1909"/>
    <cellStyle name="Comma 10 2 8 2" xfId="1910"/>
    <cellStyle name="Comma 10 2 8 2 2" xfId="19226"/>
    <cellStyle name="Comma 10 2 8 3" xfId="1911"/>
    <cellStyle name="Comma 10 2 8 3 2" xfId="19227"/>
    <cellStyle name="Comma 10 2 8 4" xfId="18075"/>
    <cellStyle name="Comma 10 2 8 4 2" xfId="20129"/>
    <cellStyle name="Comma 10 2 8 5" xfId="19225"/>
    <cellStyle name="Comma 10 2 9" xfId="1912"/>
    <cellStyle name="Comma 10 2 9 2" xfId="1913"/>
    <cellStyle name="Comma 10 2 9 2 2" xfId="19229"/>
    <cellStyle name="Comma 10 2 9 3" xfId="1914"/>
    <cellStyle name="Comma 10 2 9 3 2" xfId="19230"/>
    <cellStyle name="Comma 10 2 9 4" xfId="18076"/>
    <cellStyle name="Comma 10 2 9 4 2" xfId="20130"/>
    <cellStyle name="Comma 10 2 9 5" xfId="19228"/>
    <cellStyle name="Comma 10 3" xfId="1915"/>
    <cellStyle name="Comma 10 3 10" xfId="1916"/>
    <cellStyle name="Comma 10 3 10 2" xfId="1917"/>
    <cellStyle name="Comma 10 3 10 2 2" xfId="19233"/>
    <cellStyle name="Comma 10 3 10 3" xfId="1918"/>
    <cellStyle name="Comma 10 3 10 3 2" xfId="19234"/>
    <cellStyle name="Comma 10 3 10 4" xfId="18078"/>
    <cellStyle name="Comma 10 3 10 4 2" xfId="20132"/>
    <cellStyle name="Comma 10 3 10 5" xfId="19232"/>
    <cellStyle name="Comma 10 3 11" xfId="1919"/>
    <cellStyle name="Comma 10 3 11 2" xfId="1920"/>
    <cellStyle name="Comma 10 3 11 2 2" xfId="19236"/>
    <cellStyle name="Comma 10 3 11 3" xfId="1921"/>
    <cellStyle name="Comma 10 3 11 3 2" xfId="19237"/>
    <cellStyle name="Comma 10 3 11 4" xfId="18079"/>
    <cellStyle name="Comma 10 3 11 4 2" xfId="20133"/>
    <cellStyle name="Comma 10 3 11 5" xfId="19235"/>
    <cellStyle name="Comma 10 3 12" xfId="1922"/>
    <cellStyle name="Comma 10 3 12 2" xfId="1923"/>
    <cellStyle name="Comma 10 3 12 2 2" xfId="19239"/>
    <cellStyle name="Comma 10 3 12 3" xfId="1924"/>
    <cellStyle name="Comma 10 3 12 3 2" xfId="19240"/>
    <cellStyle name="Comma 10 3 12 4" xfId="18080"/>
    <cellStyle name="Comma 10 3 12 4 2" xfId="20134"/>
    <cellStyle name="Comma 10 3 12 5" xfId="19238"/>
    <cellStyle name="Comma 10 3 13" xfId="1925"/>
    <cellStyle name="Comma 10 3 13 2" xfId="1926"/>
    <cellStyle name="Comma 10 3 13 2 2" xfId="19242"/>
    <cellStyle name="Comma 10 3 13 3" xfId="1927"/>
    <cellStyle name="Comma 10 3 13 3 2" xfId="19243"/>
    <cellStyle name="Comma 10 3 13 4" xfId="18081"/>
    <cellStyle name="Comma 10 3 13 4 2" xfId="20135"/>
    <cellStyle name="Comma 10 3 13 5" xfId="19241"/>
    <cellStyle name="Comma 10 3 14" xfId="1928"/>
    <cellStyle name="Comma 10 3 14 2" xfId="1929"/>
    <cellStyle name="Comma 10 3 14 2 2" xfId="19245"/>
    <cellStyle name="Comma 10 3 14 3" xfId="1930"/>
    <cellStyle name="Comma 10 3 14 3 2" xfId="19246"/>
    <cellStyle name="Comma 10 3 14 4" xfId="18082"/>
    <cellStyle name="Comma 10 3 14 4 2" xfId="20136"/>
    <cellStyle name="Comma 10 3 14 5" xfId="19244"/>
    <cellStyle name="Comma 10 3 15" xfId="1931"/>
    <cellStyle name="Comma 10 3 15 2" xfId="1932"/>
    <cellStyle name="Comma 10 3 15 2 2" xfId="19248"/>
    <cellStyle name="Comma 10 3 15 3" xfId="1933"/>
    <cellStyle name="Comma 10 3 15 3 2" xfId="19249"/>
    <cellStyle name="Comma 10 3 15 4" xfId="18083"/>
    <cellStyle name="Comma 10 3 15 4 2" xfId="20137"/>
    <cellStyle name="Comma 10 3 15 5" xfId="19247"/>
    <cellStyle name="Comma 10 3 16" xfId="1934"/>
    <cellStyle name="Comma 10 3 16 2" xfId="1935"/>
    <cellStyle name="Comma 10 3 16 2 2" xfId="19251"/>
    <cellStyle name="Comma 10 3 16 3" xfId="1936"/>
    <cellStyle name="Comma 10 3 16 3 2" xfId="19252"/>
    <cellStyle name="Comma 10 3 16 4" xfId="18084"/>
    <cellStyle name="Comma 10 3 16 4 2" xfId="20138"/>
    <cellStyle name="Comma 10 3 16 5" xfId="19250"/>
    <cellStyle name="Comma 10 3 17" xfId="1937"/>
    <cellStyle name="Comma 10 3 17 2" xfId="1938"/>
    <cellStyle name="Comma 10 3 17 2 2" xfId="19254"/>
    <cellStyle name="Comma 10 3 17 3" xfId="1939"/>
    <cellStyle name="Comma 10 3 17 3 2" xfId="19255"/>
    <cellStyle name="Comma 10 3 17 4" xfId="18085"/>
    <cellStyle name="Comma 10 3 17 4 2" xfId="20139"/>
    <cellStyle name="Comma 10 3 17 5" xfId="19253"/>
    <cellStyle name="Comma 10 3 18" xfId="1940"/>
    <cellStyle name="Comma 10 3 18 2" xfId="19256"/>
    <cellStyle name="Comma 10 3 19" xfId="1941"/>
    <cellStyle name="Comma 10 3 19 2" xfId="19257"/>
    <cellStyle name="Comma 10 3 2" xfId="1942"/>
    <cellStyle name="Comma 10 3 2 2" xfId="1943"/>
    <cellStyle name="Comma 10 3 2 2 2" xfId="19259"/>
    <cellStyle name="Comma 10 3 2 3" xfId="1944"/>
    <cellStyle name="Comma 10 3 2 3 2" xfId="19260"/>
    <cellStyle name="Comma 10 3 2 4" xfId="18086"/>
    <cellStyle name="Comma 10 3 2 4 2" xfId="20140"/>
    <cellStyle name="Comma 10 3 2 5" xfId="19258"/>
    <cellStyle name="Comma 10 3 20" xfId="18077"/>
    <cellStyle name="Comma 10 3 20 2" xfId="20131"/>
    <cellStyle name="Comma 10 3 21" xfId="19231"/>
    <cellStyle name="Comma 10 3 3" xfId="1945"/>
    <cellStyle name="Comma 10 3 3 2" xfId="1946"/>
    <cellStyle name="Comma 10 3 3 2 2" xfId="19262"/>
    <cellStyle name="Comma 10 3 3 3" xfId="1947"/>
    <cellStyle name="Comma 10 3 3 3 2" xfId="19263"/>
    <cellStyle name="Comma 10 3 3 4" xfId="18087"/>
    <cellStyle name="Comma 10 3 3 4 2" xfId="20141"/>
    <cellStyle name="Comma 10 3 3 5" xfId="19261"/>
    <cellStyle name="Comma 10 3 4" xfId="1948"/>
    <cellStyle name="Comma 10 3 4 2" xfId="1949"/>
    <cellStyle name="Comma 10 3 4 2 2" xfId="19265"/>
    <cellStyle name="Comma 10 3 4 3" xfId="1950"/>
    <cellStyle name="Comma 10 3 4 3 2" xfId="19266"/>
    <cellStyle name="Comma 10 3 4 4" xfId="18088"/>
    <cellStyle name="Comma 10 3 4 4 2" xfId="20142"/>
    <cellStyle name="Comma 10 3 4 5" xfId="19264"/>
    <cellStyle name="Comma 10 3 5" xfId="1951"/>
    <cellStyle name="Comma 10 3 5 2" xfId="1952"/>
    <cellStyle name="Comma 10 3 5 2 2" xfId="19268"/>
    <cellStyle name="Comma 10 3 5 3" xfId="1953"/>
    <cellStyle name="Comma 10 3 5 3 2" xfId="19269"/>
    <cellStyle name="Comma 10 3 5 4" xfId="18089"/>
    <cellStyle name="Comma 10 3 5 4 2" xfId="20143"/>
    <cellStyle name="Comma 10 3 5 5" xfId="19267"/>
    <cellStyle name="Comma 10 3 6" xfId="1954"/>
    <cellStyle name="Comma 10 3 6 2" xfId="1955"/>
    <cellStyle name="Comma 10 3 6 2 2" xfId="19271"/>
    <cellStyle name="Comma 10 3 6 3" xfId="1956"/>
    <cellStyle name="Comma 10 3 6 3 2" xfId="19272"/>
    <cellStyle name="Comma 10 3 6 4" xfId="18090"/>
    <cellStyle name="Comma 10 3 6 4 2" xfId="20144"/>
    <cellStyle name="Comma 10 3 6 5" xfId="19270"/>
    <cellStyle name="Comma 10 3 7" xfId="1957"/>
    <cellStyle name="Comma 10 3 7 2" xfId="1958"/>
    <cellStyle name="Comma 10 3 7 2 2" xfId="19274"/>
    <cellStyle name="Comma 10 3 7 3" xfId="1959"/>
    <cellStyle name="Comma 10 3 7 3 2" xfId="19275"/>
    <cellStyle name="Comma 10 3 7 4" xfId="18091"/>
    <cellStyle name="Comma 10 3 7 4 2" xfId="20145"/>
    <cellStyle name="Comma 10 3 7 5" xfId="19273"/>
    <cellStyle name="Comma 10 3 8" xfId="1960"/>
    <cellStyle name="Comma 10 3 8 2" xfId="1961"/>
    <cellStyle name="Comma 10 3 8 2 2" xfId="19277"/>
    <cellStyle name="Comma 10 3 8 3" xfId="1962"/>
    <cellStyle name="Comma 10 3 8 3 2" xfId="19278"/>
    <cellStyle name="Comma 10 3 8 4" xfId="18092"/>
    <cellStyle name="Comma 10 3 8 4 2" xfId="20146"/>
    <cellStyle name="Comma 10 3 8 5" xfId="19276"/>
    <cellStyle name="Comma 10 3 9" xfId="1963"/>
    <cellStyle name="Comma 10 3 9 2" xfId="1964"/>
    <cellStyle name="Comma 10 3 9 2 2" xfId="19280"/>
    <cellStyle name="Comma 10 3 9 3" xfId="1965"/>
    <cellStyle name="Comma 10 3 9 3 2" xfId="19281"/>
    <cellStyle name="Comma 10 3 9 4" xfId="18093"/>
    <cellStyle name="Comma 10 3 9 4 2" xfId="20147"/>
    <cellStyle name="Comma 10 3 9 5" xfId="19279"/>
    <cellStyle name="Comma 10 4" xfId="1966"/>
    <cellStyle name="Comma 10 4 10" xfId="1967"/>
    <cellStyle name="Comma 10 4 10 2" xfId="1968"/>
    <cellStyle name="Comma 10 4 10 2 2" xfId="19284"/>
    <cellStyle name="Comma 10 4 10 3" xfId="1969"/>
    <cellStyle name="Comma 10 4 10 3 2" xfId="19285"/>
    <cellStyle name="Comma 10 4 10 4" xfId="18095"/>
    <cellStyle name="Comma 10 4 10 4 2" xfId="20149"/>
    <cellStyle name="Comma 10 4 10 5" xfId="19283"/>
    <cellStyle name="Comma 10 4 11" xfId="1970"/>
    <cellStyle name="Comma 10 4 11 2" xfId="1971"/>
    <cellStyle name="Comma 10 4 11 2 2" xfId="19287"/>
    <cellStyle name="Comma 10 4 11 3" xfId="1972"/>
    <cellStyle name="Comma 10 4 11 3 2" xfId="19288"/>
    <cellStyle name="Comma 10 4 11 4" xfId="18096"/>
    <cellStyle name="Comma 10 4 11 4 2" xfId="20150"/>
    <cellStyle name="Comma 10 4 11 5" xfId="19286"/>
    <cellStyle name="Comma 10 4 12" xfId="1973"/>
    <cellStyle name="Comma 10 4 12 2" xfId="1974"/>
    <cellStyle name="Comma 10 4 12 2 2" xfId="19290"/>
    <cellStyle name="Comma 10 4 12 3" xfId="1975"/>
    <cellStyle name="Comma 10 4 12 3 2" xfId="19291"/>
    <cellStyle name="Comma 10 4 12 4" xfId="18097"/>
    <cellStyle name="Comma 10 4 12 4 2" xfId="20151"/>
    <cellStyle name="Comma 10 4 12 5" xfId="19289"/>
    <cellStyle name="Comma 10 4 13" xfId="1976"/>
    <cellStyle name="Comma 10 4 13 2" xfId="1977"/>
    <cellStyle name="Comma 10 4 13 2 2" xfId="19293"/>
    <cellStyle name="Comma 10 4 13 3" xfId="1978"/>
    <cellStyle name="Comma 10 4 13 3 2" xfId="19294"/>
    <cellStyle name="Comma 10 4 13 4" xfId="18098"/>
    <cellStyle name="Comma 10 4 13 4 2" xfId="20152"/>
    <cellStyle name="Comma 10 4 13 5" xfId="19292"/>
    <cellStyle name="Comma 10 4 14" xfId="1979"/>
    <cellStyle name="Comma 10 4 14 2" xfId="1980"/>
    <cellStyle name="Comma 10 4 14 2 2" xfId="19296"/>
    <cellStyle name="Comma 10 4 14 3" xfId="1981"/>
    <cellStyle name="Comma 10 4 14 3 2" xfId="19297"/>
    <cellStyle name="Comma 10 4 14 4" xfId="18099"/>
    <cellStyle name="Comma 10 4 14 4 2" xfId="20153"/>
    <cellStyle name="Comma 10 4 14 5" xfId="19295"/>
    <cellStyle name="Comma 10 4 15" xfId="1982"/>
    <cellStyle name="Comma 10 4 15 2" xfId="1983"/>
    <cellStyle name="Comma 10 4 15 2 2" xfId="19299"/>
    <cellStyle name="Comma 10 4 15 3" xfId="1984"/>
    <cellStyle name="Comma 10 4 15 3 2" xfId="19300"/>
    <cellStyle name="Comma 10 4 15 4" xfId="18100"/>
    <cellStyle name="Comma 10 4 15 4 2" xfId="20154"/>
    <cellStyle name="Comma 10 4 15 5" xfId="19298"/>
    <cellStyle name="Comma 10 4 16" xfId="1985"/>
    <cellStyle name="Comma 10 4 16 2" xfId="1986"/>
    <cellStyle name="Comma 10 4 16 2 2" xfId="19302"/>
    <cellStyle name="Comma 10 4 16 3" xfId="1987"/>
    <cellStyle name="Comma 10 4 16 3 2" xfId="19303"/>
    <cellStyle name="Comma 10 4 16 4" xfId="18101"/>
    <cellStyle name="Comma 10 4 16 4 2" xfId="20155"/>
    <cellStyle name="Comma 10 4 16 5" xfId="19301"/>
    <cellStyle name="Comma 10 4 17" xfId="1988"/>
    <cellStyle name="Comma 10 4 17 2" xfId="1989"/>
    <cellStyle name="Comma 10 4 17 2 2" xfId="19305"/>
    <cellStyle name="Comma 10 4 17 3" xfId="1990"/>
    <cellStyle name="Comma 10 4 17 3 2" xfId="19306"/>
    <cellStyle name="Comma 10 4 17 4" xfId="18102"/>
    <cellStyle name="Comma 10 4 17 4 2" xfId="20156"/>
    <cellStyle name="Comma 10 4 17 5" xfId="19304"/>
    <cellStyle name="Comma 10 4 18" xfId="1991"/>
    <cellStyle name="Comma 10 4 18 2" xfId="19307"/>
    <cellStyle name="Comma 10 4 19" xfId="1992"/>
    <cellStyle name="Comma 10 4 19 2" xfId="19308"/>
    <cellStyle name="Comma 10 4 2" xfId="1993"/>
    <cellStyle name="Comma 10 4 2 2" xfId="1994"/>
    <cellStyle name="Comma 10 4 2 2 2" xfId="19310"/>
    <cellStyle name="Comma 10 4 2 3" xfId="1995"/>
    <cellStyle name="Comma 10 4 2 3 2" xfId="19311"/>
    <cellStyle name="Comma 10 4 2 4" xfId="18103"/>
    <cellStyle name="Comma 10 4 2 4 2" xfId="20157"/>
    <cellStyle name="Comma 10 4 2 5" xfId="19309"/>
    <cellStyle name="Comma 10 4 20" xfId="18094"/>
    <cellStyle name="Comma 10 4 20 2" xfId="20148"/>
    <cellStyle name="Comma 10 4 21" xfId="19282"/>
    <cellStyle name="Comma 10 4 3" xfId="1996"/>
    <cellStyle name="Comma 10 4 3 2" xfId="1997"/>
    <cellStyle name="Comma 10 4 3 2 2" xfId="19313"/>
    <cellStyle name="Comma 10 4 3 3" xfId="1998"/>
    <cellStyle name="Comma 10 4 3 3 2" xfId="19314"/>
    <cellStyle name="Comma 10 4 3 4" xfId="18104"/>
    <cellStyle name="Comma 10 4 3 4 2" xfId="20158"/>
    <cellStyle name="Comma 10 4 3 5" xfId="19312"/>
    <cellStyle name="Comma 10 4 4" xfId="1999"/>
    <cellStyle name="Comma 10 4 4 2" xfId="2000"/>
    <cellStyle name="Comma 10 4 4 2 2" xfId="19316"/>
    <cellStyle name="Comma 10 4 4 3" xfId="2001"/>
    <cellStyle name="Comma 10 4 4 3 2" xfId="19317"/>
    <cellStyle name="Comma 10 4 4 4" xfId="18105"/>
    <cellStyle name="Comma 10 4 4 4 2" xfId="20159"/>
    <cellStyle name="Comma 10 4 4 5" xfId="19315"/>
    <cellStyle name="Comma 10 4 5" xfId="2002"/>
    <cellStyle name="Comma 10 4 5 2" xfId="2003"/>
    <cellStyle name="Comma 10 4 5 2 2" xfId="19319"/>
    <cellStyle name="Comma 10 4 5 3" xfId="2004"/>
    <cellStyle name="Comma 10 4 5 3 2" xfId="19320"/>
    <cellStyle name="Comma 10 4 5 4" xfId="18106"/>
    <cellStyle name="Comma 10 4 5 4 2" xfId="20160"/>
    <cellStyle name="Comma 10 4 5 5" xfId="19318"/>
    <cellStyle name="Comma 10 4 6" xfId="2005"/>
    <cellStyle name="Comma 10 4 6 2" xfId="2006"/>
    <cellStyle name="Comma 10 4 6 2 2" xfId="19322"/>
    <cellStyle name="Comma 10 4 6 3" xfId="2007"/>
    <cellStyle name="Comma 10 4 6 3 2" xfId="19323"/>
    <cellStyle name="Comma 10 4 6 4" xfId="18107"/>
    <cellStyle name="Comma 10 4 6 4 2" xfId="20161"/>
    <cellStyle name="Comma 10 4 6 5" xfId="19321"/>
    <cellStyle name="Comma 10 4 7" xfId="2008"/>
    <cellStyle name="Comma 10 4 7 2" xfId="2009"/>
    <cellStyle name="Comma 10 4 7 2 2" xfId="19325"/>
    <cellStyle name="Comma 10 4 7 3" xfId="2010"/>
    <cellStyle name="Comma 10 4 7 3 2" xfId="19326"/>
    <cellStyle name="Comma 10 4 7 4" xfId="18108"/>
    <cellStyle name="Comma 10 4 7 4 2" xfId="20162"/>
    <cellStyle name="Comma 10 4 7 5" xfId="19324"/>
    <cellStyle name="Comma 10 4 8" xfId="2011"/>
    <cellStyle name="Comma 10 4 8 2" xfId="2012"/>
    <cellStyle name="Comma 10 4 8 2 2" xfId="19328"/>
    <cellStyle name="Comma 10 4 8 3" xfId="2013"/>
    <cellStyle name="Comma 10 4 8 3 2" xfId="19329"/>
    <cellStyle name="Comma 10 4 8 4" xfId="18109"/>
    <cellStyle name="Comma 10 4 8 4 2" xfId="20163"/>
    <cellStyle name="Comma 10 4 8 5" xfId="19327"/>
    <cellStyle name="Comma 10 4 9" xfId="2014"/>
    <cellStyle name="Comma 10 4 9 2" xfId="2015"/>
    <cellStyle name="Comma 10 4 9 2 2" xfId="19331"/>
    <cellStyle name="Comma 10 4 9 3" xfId="2016"/>
    <cellStyle name="Comma 10 4 9 3 2" xfId="19332"/>
    <cellStyle name="Comma 10 4 9 4" xfId="18110"/>
    <cellStyle name="Comma 10 4 9 4 2" xfId="20164"/>
    <cellStyle name="Comma 10 4 9 5" xfId="19330"/>
    <cellStyle name="Comma 10 5" xfId="2017"/>
    <cellStyle name="Comma 10 5 10" xfId="2018"/>
    <cellStyle name="Comma 10 5 10 2" xfId="2019"/>
    <cellStyle name="Comma 10 5 10 2 2" xfId="19335"/>
    <cellStyle name="Comma 10 5 10 3" xfId="2020"/>
    <cellStyle name="Comma 10 5 10 3 2" xfId="19336"/>
    <cellStyle name="Comma 10 5 10 4" xfId="18112"/>
    <cellStyle name="Comma 10 5 10 4 2" xfId="20166"/>
    <cellStyle name="Comma 10 5 10 5" xfId="19334"/>
    <cellStyle name="Comma 10 5 11" xfId="2021"/>
    <cellStyle name="Comma 10 5 11 2" xfId="2022"/>
    <cellStyle name="Comma 10 5 11 2 2" xfId="19338"/>
    <cellStyle name="Comma 10 5 11 3" xfId="2023"/>
    <cellStyle name="Comma 10 5 11 3 2" xfId="19339"/>
    <cellStyle name="Comma 10 5 11 4" xfId="18113"/>
    <cellStyle name="Comma 10 5 11 4 2" xfId="20167"/>
    <cellStyle name="Comma 10 5 11 5" xfId="19337"/>
    <cellStyle name="Comma 10 5 12" xfId="2024"/>
    <cellStyle name="Comma 10 5 12 2" xfId="2025"/>
    <cellStyle name="Comma 10 5 12 2 2" xfId="19341"/>
    <cellStyle name="Comma 10 5 12 3" xfId="2026"/>
    <cellStyle name="Comma 10 5 12 3 2" xfId="19342"/>
    <cellStyle name="Comma 10 5 12 4" xfId="18114"/>
    <cellStyle name="Comma 10 5 12 4 2" xfId="20168"/>
    <cellStyle name="Comma 10 5 12 5" xfId="19340"/>
    <cellStyle name="Comma 10 5 13" xfId="2027"/>
    <cellStyle name="Comma 10 5 13 2" xfId="2028"/>
    <cellStyle name="Comma 10 5 13 2 2" xfId="19344"/>
    <cellStyle name="Comma 10 5 13 3" xfId="2029"/>
    <cellStyle name="Comma 10 5 13 3 2" xfId="19345"/>
    <cellStyle name="Comma 10 5 13 4" xfId="18115"/>
    <cellStyle name="Comma 10 5 13 4 2" xfId="20169"/>
    <cellStyle name="Comma 10 5 13 5" xfId="19343"/>
    <cellStyle name="Comma 10 5 14" xfId="2030"/>
    <cellStyle name="Comma 10 5 14 2" xfId="2031"/>
    <cellStyle name="Comma 10 5 14 2 2" xfId="19347"/>
    <cellStyle name="Comma 10 5 14 3" xfId="2032"/>
    <cellStyle name="Comma 10 5 14 3 2" xfId="19348"/>
    <cellStyle name="Comma 10 5 14 4" xfId="18116"/>
    <cellStyle name="Comma 10 5 14 4 2" xfId="20170"/>
    <cellStyle name="Comma 10 5 14 5" xfId="19346"/>
    <cellStyle name="Comma 10 5 15" xfId="2033"/>
    <cellStyle name="Comma 10 5 15 2" xfId="2034"/>
    <cellStyle name="Comma 10 5 15 2 2" xfId="19350"/>
    <cellStyle name="Comma 10 5 15 3" xfId="2035"/>
    <cellStyle name="Comma 10 5 15 3 2" xfId="19351"/>
    <cellStyle name="Comma 10 5 15 4" xfId="18117"/>
    <cellStyle name="Comma 10 5 15 4 2" xfId="20171"/>
    <cellStyle name="Comma 10 5 15 5" xfId="19349"/>
    <cellStyle name="Comma 10 5 16" xfId="2036"/>
    <cellStyle name="Comma 10 5 16 2" xfId="2037"/>
    <cellStyle name="Comma 10 5 16 2 2" xfId="19353"/>
    <cellStyle name="Comma 10 5 16 3" xfId="2038"/>
    <cellStyle name="Comma 10 5 16 3 2" xfId="19354"/>
    <cellStyle name="Comma 10 5 16 4" xfId="18118"/>
    <cellStyle name="Comma 10 5 16 4 2" xfId="20172"/>
    <cellStyle name="Comma 10 5 16 5" xfId="19352"/>
    <cellStyle name="Comma 10 5 17" xfId="2039"/>
    <cellStyle name="Comma 10 5 17 2" xfId="2040"/>
    <cellStyle name="Comma 10 5 17 2 2" xfId="19356"/>
    <cellStyle name="Comma 10 5 17 3" xfId="2041"/>
    <cellStyle name="Comma 10 5 17 3 2" xfId="19357"/>
    <cellStyle name="Comma 10 5 17 4" xfId="18119"/>
    <cellStyle name="Comma 10 5 17 4 2" xfId="20173"/>
    <cellStyle name="Comma 10 5 17 5" xfId="19355"/>
    <cellStyle name="Comma 10 5 18" xfId="2042"/>
    <cellStyle name="Comma 10 5 18 2" xfId="19358"/>
    <cellStyle name="Comma 10 5 19" xfId="2043"/>
    <cellStyle name="Comma 10 5 19 2" xfId="19359"/>
    <cellStyle name="Comma 10 5 2" xfId="2044"/>
    <cellStyle name="Comma 10 5 2 2" xfId="2045"/>
    <cellStyle name="Comma 10 5 2 2 2" xfId="19361"/>
    <cellStyle name="Comma 10 5 2 3" xfId="2046"/>
    <cellStyle name="Comma 10 5 2 3 2" xfId="19362"/>
    <cellStyle name="Comma 10 5 2 4" xfId="18120"/>
    <cellStyle name="Comma 10 5 2 4 2" xfId="20174"/>
    <cellStyle name="Comma 10 5 2 5" xfId="19360"/>
    <cellStyle name="Comma 10 5 20" xfId="18111"/>
    <cellStyle name="Comma 10 5 20 2" xfId="20165"/>
    <cellStyle name="Comma 10 5 21" xfId="19333"/>
    <cellStyle name="Comma 10 5 3" xfId="2047"/>
    <cellStyle name="Comma 10 5 3 2" xfId="2048"/>
    <cellStyle name="Comma 10 5 3 2 2" xfId="19364"/>
    <cellStyle name="Comma 10 5 3 3" xfId="2049"/>
    <cellStyle name="Comma 10 5 3 3 2" xfId="19365"/>
    <cellStyle name="Comma 10 5 3 4" xfId="18121"/>
    <cellStyle name="Comma 10 5 3 4 2" xfId="20175"/>
    <cellStyle name="Comma 10 5 3 5" xfId="19363"/>
    <cellStyle name="Comma 10 5 4" xfId="2050"/>
    <cellStyle name="Comma 10 5 4 2" xfId="2051"/>
    <cellStyle name="Comma 10 5 4 2 2" xfId="19367"/>
    <cellStyle name="Comma 10 5 4 3" xfId="2052"/>
    <cellStyle name="Comma 10 5 4 3 2" xfId="19368"/>
    <cellStyle name="Comma 10 5 4 4" xfId="18122"/>
    <cellStyle name="Comma 10 5 4 4 2" xfId="20176"/>
    <cellStyle name="Comma 10 5 4 5" xfId="19366"/>
    <cellStyle name="Comma 10 5 5" xfId="2053"/>
    <cellStyle name="Comma 10 5 5 2" xfId="2054"/>
    <cellStyle name="Comma 10 5 5 2 2" xfId="19370"/>
    <cellStyle name="Comma 10 5 5 3" xfId="2055"/>
    <cellStyle name="Comma 10 5 5 3 2" xfId="19371"/>
    <cellStyle name="Comma 10 5 5 4" xfId="18123"/>
    <cellStyle name="Comma 10 5 5 4 2" xfId="20177"/>
    <cellStyle name="Comma 10 5 5 5" xfId="19369"/>
    <cellStyle name="Comma 10 5 6" xfId="2056"/>
    <cellStyle name="Comma 10 5 6 2" xfId="2057"/>
    <cellStyle name="Comma 10 5 6 2 2" xfId="19373"/>
    <cellStyle name="Comma 10 5 6 3" xfId="2058"/>
    <cellStyle name="Comma 10 5 6 3 2" xfId="19374"/>
    <cellStyle name="Comma 10 5 6 4" xfId="18124"/>
    <cellStyle name="Comma 10 5 6 4 2" xfId="20178"/>
    <cellStyle name="Comma 10 5 6 5" xfId="19372"/>
    <cellStyle name="Comma 10 5 7" xfId="2059"/>
    <cellStyle name="Comma 10 5 7 2" xfId="2060"/>
    <cellStyle name="Comma 10 5 7 2 2" xfId="19376"/>
    <cellStyle name="Comma 10 5 7 3" xfId="2061"/>
    <cellStyle name="Comma 10 5 7 3 2" xfId="19377"/>
    <cellStyle name="Comma 10 5 7 4" xfId="18125"/>
    <cellStyle name="Comma 10 5 7 4 2" xfId="20179"/>
    <cellStyle name="Comma 10 5 7 5" xfId="19375"/>
    <cellStyle name="Comma 10 5 8" xfId="2062"/>
    <cellStyle name="Comma 10 5 8 2" xfId="2063"/>
    <cellStyle name="Comma 10 5 8 2 2" xfId="19379"/>
    <cellStyle name="Comma 10 5 8 3" xfId="2064"/>
    <cellStyle name="Comma 10 5 8 3 2" xfId="19380"/>
    <cellStyle name="Comma 10 5 8 4" xfId="18126"/>
    <cellStyle name="Comma 10 5 8 4 2" xfId="20180"/>
    <cellStyle name="Comma 10 5 8 5" xfId="19378"/>
    <cellStyle name="Comma 10 5 9" xfId="2065"/>
    <cellStyle name="Comma 10 5 9 2" xfId="2066"/>
    <cellStyle name="Comma 10 5 9 2 2" xfId="19382"/>
    <cellStyle name="Comma 10 5 9 3" xfId="2067"/>
    <cellStyle name="Comma 10 5 9 3 2" xfId="19383"/>
    <cellStyle name="Comma 10 5 9 4" xfId="18127"/>
    <cellStyle name="Comma 10 5 9 4 2" xfId="20181"/>
    <cellStyle name="Comma 10 5 9 5" xfId="19381"/>
    <cellStyle name="Comma 10 6" xfId="2068"/>
    <cellStyle name="Comma 10 6 10" xfId="2069"/>
    <cellStyle name="Comma 10 6 10 2" xfId="2070"/>
    <cellStyle name="Comma 10 6 10 2 2" xfId="19386"/>
    <cellStyle name="Comma 10 6 10 3" xfId="2071"/>
    <cellStyle name="Comma 10 6 10 3 2" xfId="19387"/>
    <cellStyle name="Comma 10 6 10 4" xfId="18129"/>
    <cellStyle name="Comma 10 6 10 4 2" xfId="20183"/>
    <cellStyle name="Comma 10 6 10 5" xfId="19385"/>
    <cellStyle name="Comma 10 6 11" xfId="2072"/>
    <cellStyle name="Comma 10 6 11 2" xfId="2073"/>
    <cellStyle name="Comma 10 6 11 2 2" xfId="19389"/>
    <cellStyle name="Comma 10 6 11 3" xfId="2074"/>
    <cellStyle name="Comma 10 6 11 3 2" xfId="19390"/>
    <cellStyle name="Comma 10 6 11 4" xfId="18130"/>
    <cellStyle name="Comma 10 6 11 4 2" xfId="20184"/>
    <cellStyle name="Comma 10 6 11 5" xfId="19388"/>
    <cellStyle name="Comma 10 6 12" xfId="2075"/>
    <cellStyle name="Comma 10 6 12 2" xfId="2076"/>
    <cellStyle name="Comma 10 6 12 2 2" xfId="19392"/>
    <cellStyle name="Comma 10 6 12 3" xfId="2077"/>
    <cellStyle name="Comma 10 6 12 3 2" xfId="19393"/>
    <cellStyle name="Comma 10 6 12 4" xfId="18131"/>
    <cellStyle name="Comma 10 6 12 4 2" xfId="20185"/>
    <cellStyle name="Comma 10 6 12 5" xfId="19391"/>
    <cellStyle name="Comma 10 6 13" xfId="2078"/>
    <cellStyle name="Comma 10 6 13 2" xfId="2079"/>
    <cellStyle name="Comma 10 6 13 2 2" xfId="19395"/>
    <cellStyle name="Comma 10 6 13 3" xfId="2080"/>
    <cellStyle name="Comma 10 6 13 3 2" xfId="19396"/>
    <cellStyle name="Comma 10 6 13 4" xfId="18132"/>
    <cellStyle name="Comma 10 6 13 4 2" xfId="20186"/>
    <cellStyle name="Comma 10 6 13 5" xfId="19394"/>
    <cellStyle name="Comma 10 6 14" xfId="2081"/>
    <cellStyle name="Comma 10 6 14 2" xfId="2082"/>
    <cellStyle name="Comma 10 6 14 2 2" xfId="19398"/>
    <cellStyle name="Comma 10 6 14 3" xfId="2083"/>
    <cellStyle name="Comma 10 6 14 3 2" xfId="19399"/>
    <cellStyle name="Comma 10 6 14 4" xfId="18133"/>
    <cellStyle name="Comma 10 6 14 4 2" xfId="20187"/>
    <cellStyle name="Comma 10 6 14 5" xfId="19397"/>
    <cellStyle name="Comma 10 6 15" xfId="2084"/>
    <cellStyle name="Comma 10 6 15 2" xfId="2085"/>
    <cellStyle name="Comma 10 6 15 2 2" xfId="19401"/>
    <cellStyle name="Comma 10 6 15 3" xfId="2086"/>
    <cellStyle name="Comma 10 6 15 3 2" xfId="19402"/>
    <cellStyle name="Comma 10 6 15 4" xfId="18134"/>
    <cellStyle name="Comma 10 6 15 4 2" xfId="20188"/>
    <cellStyle name="Comma 10 6 15 5" xfId="19400"/>
    <cellStyle name="Comma 10 6 16" xfId="2087"/>
    <cellStyle name="Comma 10 6 16 2" xfId="2088"/>
    <cellStyle name="Comma 10 6 16 2 2" xfId="19404"/>
    <cellStyle name="Comma 10 6 16 3" xfId="2089"/>
    <cellStyle name="Comma 10 6 16 3 2" xfId="19405"/>
    <cellStyle name="Comma 10 6 16 4" xfId="18135"/>
    <cellStyle name="Comma 10 6 16 4 2" xfId="20189"/>
    <cellStyle name="Comma 10 6 16 5" xfId="19403"/>
    <cellStyle name="Comma 10 6 17" xfId="2090"/>
    <cellStyle name="Comma 10 6 17 2" xfId="2091"/>
    <cellStyle name="Comma 10 6 17 2 2" xfId="19407"/>
    <cellStyle name="Comma 10 6 17 3" xfId="2092"/>
    <cellStyle name="Comma 10 6 17 3 2" xfId="19408"/>
    <cellStyle name="Comma 10 6 17 4" xfId="18136"/>
    <cellStyle name="Comma 10 6 17 4 2" xfId="20190"/>
    <cellStyle name="Comma 10 6 17 5" xfId="19406"/>
    <cellStyle name="Comma 10 6 18" xfId="2093"/>
    <cellStyle name="Comma 10 6 18 2" xfId="19409"/>
    <cellStyle name="Comma 10 6 19" xfId="2094"/>
    <cellStyle name="Comma 10 6 19 2" xfId="19410"/>
    <cellStyle name="Comma 10 6 2" xfId="2095"/>
    <cellStyle name="Comma 10 6 2 2" xfId="2096"/>
    <cellStyle name="Comma 10 6 2 2 2" xfId="19412"/>
    <cellStyle name="Comma 10 6 2 3" xfId="2097"/>
    <cellStyle name="Comma 10 6 2 3 2" xfId="19413"/>
    <cellStyle name="Comma 10 6 2 4" xfId="18137"/>
    <cellStyle name="Comma 10 6 2 4 2" xfId="20191"/>
    <cellStyle name="Comma 10 6 2 5" xfId="19411"/>
    <cellStyle name="Comma 10 6 20" xfId="18128"/>
    <cellStyle name="Comma 10 6 20 2" xfId="20182"/>
    <cellStyle name="Comma 10 6 21" xfId="19384"/>
    <cellStyle name="Comma 10 6 3" xfId="2098"/>
    <cellStyle name="Comma 10 6 3 2" xfId="2099"/>
    <cellStyle name="Comma 10 6 3 2 2" xfId="19415"/>
    <cellStyle name="Comma 10 6 3 3" xfId="2100"/>
    <cellStyle name="Comma 10 6 3 3 2" xfId="19416"/>
    <cellStyle name="Comma 10 6 3 4" xfId="18138"/>
    <cellStyle name="Comma 10 6 3 4 2" xfId="20192"/>
    <cellStyle name="Comma 10 6 3 5" xfId="19414"/>
    <cellStyle name="Comma 10 6 4" xfId="2101"/>
    <cellStyle name="Comma 10 6 4 2" xfId="2102"/>
    <cellStyle name="Comma 10 6 4 2 2" xfId="19418"/>
    <cellStyle name="Comma 10 6 4 3" xfId="2103"/>
    <cellStyle name="Comma 10 6 4 3 2" xfId="19419"/>
    <cellStyle name="Comma 10 6 4 4" xfId="18139"/>
    <cellStyle name="Comma 10 6 4 4 2" xfId="20193"/>
    <cellStyle name="Comma 10 6 4 5" xfId="19417"/>
    <cellStyle name="Comma 10 6 5" xfId="2104"/>
    <cellStyle name="Comma 10 6 5 2" xfId="2105"/>
    <cellStyle name="Comma 10 6 5 2 2" xfId="19421"/>
    <cellStyle name="Comma 10 6 5 3" xfId="2106"/>
    <cellStyle name="Comma 10 6 5 3 2" xfId="19422"/>
    <cellStyle name="Comma 10 6 5 4" xfId="18140"/>
    <cellStyle name="Comma 10 6 5 4 2" xfId="20194"/>
    <cellStyle name="Comma 10 6 5 5" xfId="19420"/>
    <cellStyle name="Comma 10 6 6" xfId="2107"/>
    <cellStyle name="Comma 10 6 6 2" xfId="2108"/>
    <cellStyle name="Comma 10 6 6 2 2" xfId="19424"/>
    <cellStyle name="Comma 10 6 6 3" xfId="2109"/>
    <cellStyle name="Comma 10 6 6 3 2" xfId="19425"/>
    <cellStyle name="Comma 10 6 6 4" xfId="18141"/>
    <cellStyle name="Comma 10 6 6 4 2" xfId="20195"/>
    <cellStyle name="Comma 10 6 6 5" xfId="19423"/>
    <cellStyle name="Comma 10 6 7" xfId="2110"/>
    <cellStyle name="Comma 10 6 7 2" xfId="2111"/>
    <cellStyle name="Comma 10 6 7 2 2" xfId="19427"/>
    <cellStyle name="Comma 10 6 7 3" xfId="2112"/>
    <cellStyle name="Comma 10 6 7 3 2" xfId="19428"/>
    <cellStyle name="Comma 10 6 7 4" xfId="18142"/>
    <cellStyle name="Comma 10 6 7 4 2" xfId="20196"/>
    <cellStyle name="Comma 10 6 7 5" xfId="19426"/>
    <cellStyle name="Comma 10 6 8" xfId="2113"/>
    <cellStyle name="Comma 10 6 8 2" xfId="2114"/>
    <cellStyle name="Comma 10 6 8 2 2" xfId="19430"/>
    <cellStyle name="Comma 10 6 8 3" xfId="2115"/>
    <cellStyle name="Comma 10 6 8 3 2" xfId="19431"/>
    <cellStyle name="Comma 10 6 8 4" xfId="18143"/>
    <cellStyle name="Comma 10 6 8 4 2" xfId="20197"/>
    <cellStyle name="Comma 10 6 8 5" xfId="19429"/>
    <cellStyle name="Comma 10 6 9" xfId="2116"/>
    <cellStyle name="Comma 10 6 9 2" xfId="2117"/>
    <cellStyle name="Comma 10 6 9 2 2" xfId="19433"/>
    <cellStyle name="Comma 10 6 9 3" xfId="2118"/>
    <cellStyle name="Comma 10 6 9 3 2" xfId="19434"/>
    <cellStyle name="Comma 10 6 9 4" xfId="18144"/>
    <cellStyle name="Comma 10 6 9 4 2" xfId="20198"/>
    <cellStyle name="Comma 10 6 9 5" xfId="19432"/>
    <cellStyle name="Comma 10 7" xfId="2119"/>
    <cellStyle name="Comma 10 7 10" xfId="2120"/>
    <cellStyle name="Comma 10 7 10 2" xfId="2121"/>
    <cellStyle name="Comma 10 7 10 2 2" xfId="19437"/>
    <cellStyle name="Comma 10 7 10 3" xfId="2122"/>
    <cellStyle name="Comma 10 7 10 3 2" xfId="19438"/>
    <cellStyle name="Comma 10 7 10 4" xfId="18146"/>
    <cellStyle name="Comma 10 7 10 4 2" xfId="20200"/>
    <cellStyle name="Comma 10 7 10 5" xfId="19436"/>
    <cellStyle name="Comma 10 7 11" xfId="2123"/>
    <cellStyle name="Comma 10 7 11 2" xfId="2124"/>
    <cellStyle name="Comma 10 7 11 2 2" xfId="19440"/>
    <cellStyle name="Comma 10 7 11 3" xfId="2125"/>
    <cellStyle name="Comma 10 7 11 3 2" xfId="19441"/>
    <cellStyle name="Comma 10 7 11 4" xfId="18147"/>
    <cellStyle name="Comma 10 7 11 4 2" xfId="20201"/>
    <cellStyle name="Comma 10 7 11 5" xfId="19439"/>
    <cellStyle name="Comma 10 7 12" xfId="2126"/>
    <cellStyle name="Comma 10 7 12 2" xfId="2127"/>
    <cellStyle name="Comma 10 7 12 2 2" xfId="19443"/>
    <cellStyle name="Comma 10 7 12 3" xfId="2128"/>
    <cellStyle name="Comma 10 7 12 3 2" xfId="19444"/>
    <cellStyle name="Comma 10 7 12 4" xfId="18148"/>
    <cellStyle name="Comma 10 7 12 4 2" xfId="20202"/>
    <cellStyle name="Comma 10 7 12 5" xfId="19442"/>
    <cellStyle name="Comma 10 7 13" xfId="2129"/>
    <cellStyle name="Comma 10 7 13 2" xfId="2130"/>
    <cellStyle name="Comma 10 7 13 2 2" xfId="19446"/>
    <cellStyle name="Comma 10 7 13 3" xfId="2131"/>
    <cellStyle name="Comma 10 7 13 3 2" xfId="19447"/>
    <cellStyle name="Comma 10 7 13 4" xfId="18149"/>
    <cellStyle name="Comma 10 7 13 4 2" xfId="20203"/>
    <cellStyle name="Comma 10 7 13 5" xfId="19445"/>
    <cellStyle name="Comma 10 7 14" xfId="2132"/>
    <cellStyle name="Comma 10 7 14 2" xfId="2133"/>
    <cellStyle name="Comma 10 7 14 2 2" xfId="19449"/>
    <cellStyle name="Comma 10 7 14 3" xfId="2134"/>
    <cellStyle name="Comma 10 7 14 3 2" xfId="19450"/>
    <cellStyle name="Comma 10 7 14 4" xfId="18150"/>
    <cellStyle name="Comma 10 7 14 4 2" xfId="20204"/>
    <cellStyle name="Comma 10 7 14 5" xfId="19448"/>
    <cellStyle name="Comma 10 7 15" xfId="2135"/>
    <cellStyle name="Comma 10 7 15 2" xfId="2136"/>
    <cellStyle name="Comma 10 7 15 2 2" xfId="19452"/>
    <cellStyle name="Comma 10 7 15 3" xfId="2137"/>
    <cellStyle name="Comma 10 7 15 3 2" xfId="19453"/>
    <cellStyle name="Comma 10 7 15 4" xfId="18151"/>
    <cellStyle name="Comma 10 7 15 4 2" xfId="20205"/>
    <cellStyle name="Comma 10 7 15 5" xfId="19451"/>
    <cellStyle name="Comma 10 7 16" xfId="2138"/>
    <cellStyle name="Comma 10 7 16 2" xfId="2139"/>
    <cellStyle name="Comma 10 7 16 2 2" xfId="19455"/>
    <cellStyle name="Comma 10 7 16 3" xfId="2140"/>
    <cellStyle name="Comma 10 7 16 3 2" xfId="19456"/>
    <cellStyle name="Comma 10 7 16 4" xfId="18152"/>
    <cellStyle name="Comma 10 7 16 4 2" xfId="20206"/>
    <cellStyle name="Comma 10 7 16 5" xfId="19454"/>
    <cellStyle name="Comma 10 7 17" xfId="2141"/>
    <cellStyle name="Comma 10 7 17 2" xfId="2142"/>
    <cellStyle name="Comma 10 7 17 2 2" xfId="19458"/>
    <cellStyle name="Comma 10 7 17 3" xfId="2143"/>
    <cellStyle name="Comma 10 7 17 3 2" xfId="19459"/>
    <cellStyle name="Comma 10 7 17 4" xfId="18153"/>
    <cellStyle name="Comma 10 7 17 4 2" xfId="20207"/>
    <cellStyle name="Comma 10 7 17 5" xfId="19457"/>
    <cellStyle name="Comma 10 7 18" xfId="2144"/>
    <cellStyle name="Comma 10 7 18 2" xfId="19460"/>
    <cellStyle name="Comma 10 7 19" xfId="2145"/>
    <cellStyle name="Comma 10 7 19 2" xfId="19461"/>
    <cellStyle name="Comma 10 7 2" xfId="2146"/>
    <cellStyle name="Comma 10 7 2 2" xfId="2147"/>
    <cellStyle name="Comma 10 7 2 2 2" xfId="19463"/>
    <cellStyle name="Comma 10 7 2 3" xfId="2148"/>
    <cellStyle name="Comma 10 7 2 3 2" xfId="19464"/>
    <cellStyle name="Comma 10 7 2 4" xfId="18154"/>
    <cellStyle name="Comma 10 7 2 4 2" xfId="20208"/>
    <cellStyle name="Comma 10 7 2 5" xfId="19462"/>
    <cellStyle name="Comma 10 7 20" xfId="18145"/>
    <cellStyle name="Comma 10 7 20 2" xfId="20199"/>
    <cellStyle name="Comma 10 7 21" xfId="19435"/>
    <cellStyle name="Comma 10 7 3" xfId="2149"/>
    <cellStyle name="Comma 10 7 3 2" xfId="2150"/>
    <cellStyle name="Comma 10 7 3 2 2" xfId="19466"/>
    <cellStyle name="Comma 10 7 3 3" xfId="2151"/>
    <cellStyle name="Comma 10 7 3 3 2" xfId="19467"/>
    <cellStyle name="Comma 10 7 3 4" xfId="18155"/>
    <cellStyle name="Comma 10 7 3 4 2" xfId="20209"/>
    <cellStyle name="Comma 10 7 3 5" xfId="19465"/>
    <cellStyle name="Comma 10 7 4" xfId="2152"/>
    <cellStyle name="Comma 10 7 4 2" xfId="2153"/>
    <cellStyle name="Comma 10 7 4 2 2" xfId="19469"/>
    <cellStyle name="Comma 10 7 4 3" xfId="2154"/>
    <cellStyle name="Comma 10 7 4 3 2" xfId="19470"/>
    <cellStyle name="Comma 10 7 4 4" xfId="18156"/>
    <cellStyle name="Comma 10 7 4 4 2" xfId="20210"/>
    <cellStyle name="Comma 10 7 4 5" xfId="19468"/>
    <cellStyle name="Comma 10 7 5" xfId="2155"/>
    <cellStyle name="Comma 10 7 5 2" xfId="2156"/>
    <cellStyle name="Comma 10 7 5 2 2" xfId="19472"/>
    <cellStyle name="Comma 10 7 5 3" xfId="2157"/>
    <cellStyle name="Comma 10 7 5 3 2" xfId="19473"/>
    <cellStyle name="Comma 10 7 5 4" xfId="18157"/>
    <cellStyle name="Comma 10 7 5 4 2" xfId="20211"/>
    <cellStyle name="Comma 10 7 5 5" xfId="19471"/>
    <cellStyle name="Comma 10 7 6" xfId="2158"/>
    <cellStyle name="Comma 10 7 6 2" xfId="2159"/>
    <cellStyle name="Comma 10 7 6 2 2" xfId="19475"/>
    <cellStyle name="Comma 10 7 6 3" xfId="2160"/>
    <cellStyle name="Comma 10 7 6 3 2" xfId="19476"/>
    <cellStyle name="Comma 10 7 6 4" xfId="18158"/>
    <cellStyle name="Comma 10 7 6 4 2" xfId="20212"/>
    <cellStyle name="Comma 10 7 6 5" xfId="19474"/>
    <cellStyle name="Comma 10 7 7" xfId="2161"/>
    <cellStyle name="Comma 10 7 7 2" xfId="2162"/>
    <cellStyle name="Comma 10 7 7 2 2" xfId="19478"/>
    <cellStyle name="Comma 10 7 7 3" xfId="2163"/>
    <cellStyle name="Comma 10 7 7 3 2" xfId="19479"/>
    <cellStyle name="Comma 10 7 7 4" xfId="18159"/>
    <cellStyle name="Comma 10 7 7 4 2" xfId="20213"/>
    <cellStyle name="Comma 10 7 7 5" xfId="19477"/>
    <cellStyle name="Comma 10 7 8" xfId="2164"/>
    <cellStyle name="Comma 10 7 8 2" xfId="2165"/>
    <cellStyle name="Comma 10 7 8 2 2" xfId="19481"/>
    <cellStyle name="Comma 10 7 8 3" xfId="2166"/>
    <cellStyle name="Comma 10 7 8 3 2" xfId="19482"/>
    <cellStyle name="Comma 10 7 8 4" xfId="18160"/>
    <cellStyle name="Comma 10 7 8 4 2" xfId="20214"/>
    <cellStyle name="Comma 10 7 8 5" xfId="19480"/>
    <cellStyle name="Comma 10 7 9" xfId="2167"/>
    <cellStyle name="Comma 10 7 9 2" xfId="2168"/>
    <cellStyle name="Comma 10 7 9 2 2" xfId="19484"/>
    <cellStyle name="Comma 10 7 9 3" xfId="2169"/>
    <cellStyle name="Comma 10 7 9 3 2" xfId="19485"/>
    <cellStyle name="Comma 10 7 9 4" xfId="18161"/>
    <cellStyle name="Comma 10 7 9 4 2" xfId="20215"/>
    <cellStyle name="Comma 10 7 9 5" xfId="19483"/>
    <cellStyle name="Comma 10 8" xfId="2170"/>
    <cellStyle name="Comma 10 8 10" xfId="2171"/>
    <cellStyle name="Comma 10 8 10 2" xfId="2172"/>
    <cellStyle name="Comma 10 8 10 2 2" xfId="19488"/>
    <cellStyle name="Comma 10 8 10 3" xfId="2173"/>
    <cellStyle name="Comma 10 8 10 3 2" xfId="19489"/>
    <cellStyle name="Comma 10 8 10 4" xfId="18163"/>
    <cellStyle name="Comma 10 8 10 4 2" xfId="20217"/>
    <cellStyle name="Comma 10 8 10 5" xfId="19487"/>
    <cellStyle name="Comma 10 8 11" xfId="2174"/>
    <cellStyle name="Comma 10 8 11 2" xfId="2175"/>
    <cellStyle name="Comma 10 8 11 2 2" xfId="19491"/>
    <cellStyle name="Comma 10 8 11 3" xfId="2176"/>
    <cellStyle name="Comma 10 8 11 3 2" xfId="19492"/>
    <cellStyle name="Comma 10 8 11 4" xfId="18164"/>
    <cellStyle name="Comma 10 8 11 4 2" xfId="20218"/>
    <cellStyle name="Comma 10 8 11 5" xfId="19490"/>
    <cellStyle name="Comma 10 8 12" xfId="2177"/>
    <cellStyle name="Comma 10 8 12 2" xfId="2178"/>
    <cellStyle name="Comma 10 8 12 2 2" xfId="19494"/>
    <cellStyle name="Comma 10 8 12 3" xfId="2179"/>
    <cellStyle name="Comma 10 8 12 3 2" xfId="19495"/>
    <cellStyle name="Comma 10 8 12 4" xfId="18165"/>
    <cellStyle name="Comma 10 8 12 4 2" xfId="20219"/>
    <cellStyle name="Comma 10 8 12 5" xfId="19493"/>
    <cellStyle name="Comma 10 8 13" xfId="2180"/>
    <cellStyle name="Comma 10 8 13 2" xfId="2181"/>
    <cellStyle name="Comma 10 8 13 2 2" xfId="19497"/>
    <cellStyle name="Comma 10 8 13 3" xfId="2182"/>
    <cellStyle name="Comma 10 8 13 3 2" xfId="19498"/>
    <cellStyle name="Comma 10 8 13 4" xfId="18166"/>
    <cellStyle name="Comma 10 8 13 4 2" xfId="20220"/>
    <cellStyle name="Comma 10 8 13 5" xfId="19496"/>
    <cellStyle name="Comma 10 8 14" xfId="2183"/>
    <cellStyle name="Comma 10 8 14 2" xfId="2184"/>
    <cellStyle name="Comma 10 8 14 2 2" xfId="19500"/>
    <cellStyle name="Comma 10 8 14 3" xfId="2185"/>
    <cellStyle name="Comma 10 8 14 3 2" xfId="19501"/>
    <cellStyle name="Comma 10 8 14 4" xfId="18167"/>
    <cellStyle name="Comma 10 8 14 4 2" xfId="20221"/>
    <cellStyle name="Comma 10 8 14 5" xfId="19499"/>
    <cellStyle name="Comma 10 8 15" xfId="2186"/>
    <cellStyle name="Comma 10 8 15 2" xfId="2187"/>
    <cellStyle name="Comma 10 8 15 2 2" xfId="19503"/>
    <cellStyle name="Comma 10 8 15 3" xfId="2188"/>
    <cellStyle name="Comma 10 8 15 3 2" xfId="19504"/>
    <cellStyle name="Comma 10 8 15 4" xfId="18168"/>
    <cellStyle name="Comma 10 8 15 4 2" xfId="20222"/>
    <cellStyle name="Comma 10 8 15 5" xfId="19502"/>
    <cellStyle name="Comma 10 8 16" xfId="2189"/>
    <cellStyle name="Comma 10 8 16 2" xfId="2190"/>
    <cellStyle name="Comma 10 8 16 2 2" xfId="19506"/>
    <cellStyle name="Comma 10 8 16 3" xfId="2191"/>
    <cellStyle name="Comma 10 8 16 3 2" xfId="19507"/>
    <cellStyle name="Comma 10 8 16 4" xfId="18169"/>
    <cellStyle name="Comma 10 8 16 4 2" xfId="20223"/>
    <cellStyle name="Comma 10 8 16 5" xfId="19505"/>
    <cellStyle name="Comma 10 8 17" xfId="2192"/>
    <cellStyle name="Comma 10 8 17 2" xfId="2193"/>
    <cellStyle name="Comma 10 8 17 2 2" xfId="19509"/>
    <cellStyle name="Comma 10 8 17 3" xfId="2194"/>
    <cellStyle name="Comma 10 8 17 3 2" xfId="19510"/>
    <cellStyle name="Comma 10 8 17 4" xfId="18170"/>
    <cellStyle name="Comma 10 8 17 4 2" xfId="20224"/>
    <cellStyle name="Comma 10 8 17 5" xfId="19508"/>
    <cellStyle name="Comma 10 8 18" xfId="2195"/>
    <cellStyle name="Comma 10 8 18 2" xfId="19511"/>
    <cellStyle name="Comma 10 8 19" xfId="2196"/>
    <cellStyle name="Comma 10 8 19 2" xfId="19512"/>
    <cellStyle name="Comma 10 8 2" xfId="2197"/>
    <cellStyle name="Comma 10 8 2 2" xfId="2198"/>
    <cellStyle name="Comma 10 8 2 2 2" xfId="19514"/>
    <cellStyle name="Comma 10 8 2 3" xfId="2199"/>
    <cellStyle name="Comma 10 8 2 3 2" xfId="19515"/>
    <cellStyle name="Comma 10 8 2 4" xfId="18171"/>
    <cellStyle name="Comma 10 8 2 4 2" xfId="20225"/>
    <cellStyle name="Comma 10 8 2 5" xfId="19513"/>
    <cellStyle name="Comma 10 8 20" xfId="18162"/>
    <cellStyle name="Comma 10 8 20 2" xfId="20216"/>
    <cellStyle name="Comma 10 8 21" xfId="19486"/>
    <cellStyle name="Comma 10 8 3" xfId="2200"/>
    <cellStyle name="Comma 10 8 3 2" xfId="2201"/>
    <cellStyle name="Comma 10 8 3 2 2" xfId="19517"/>
    <cellStyle name="Comma 10 8 3 3" xfId="2202"/>
    <cellStyle name="Comma 10 8 3 3 2" xfId="19518"/>
    <cellStyle name="Comma 10 8 3 4" xfId="18172"/>
    <cellStyle name="Comma 10 8 3 4 2" xfId="20226"/>
    <cellStyle name="Comma 10 8 3 5" xfId="19516"/>
    <cellStyle name="Comma 10 8 4" xfId="2203"/>
    <cellStyle name="Comma 10 8 4 2" xfId="2204"/>
    <cellStyle name="Comma 10 8 4 2 2" xfId="19520"/>
    <cellStyle name="Comma 10 8 4 3" xfId="2205"/>
    <cellStyle name="Comma 10 8 4 3 2" xfId="19521"/>
    <cellStyle name="Comma 10 8 4 4" xfId="18173"/>
    <cellStyle name="Comma 10 8 4 4 2" xfId="20227"/>
    <cellStyle name="Comma 10 8 4 5" xfId="19519"/>
    <cellStyle name="Comma 10 8 5" xfId="2206"/>
    <cellStyle name="Comma 10 8 5 2" xfId="2207"/>
    <cellStyle name="Comma 10 8 5 2 2" xfId="19523"/>
    <cellStyle name="Comma 10 8 5 3" xfId="2208"/>
    <cellStyle name="Comma 10 8 5 3 2" xfId="19524"/>
    <cellStyle name="Comma 10 8 5 4" xfId="18174"/>
    <cellStyle name="Comma 10 8 5 4 2" xfId="20228"/>
    <cellStyle name="Comma 10 8 5 5" xfId="19522"/>
    <cellStyle name="Comma 10 8 6" xfId="2209"/>
    <cellStyle name="Comma 10 8 6 2" xfId="2210"/>
    <cellStyle name="Comma 10 8 6 2 2" xfId="19526"/>
    <cellStyle name="Comma 10 8 6 3" xfId="2211"/>
    <cellStyle name="Comma 10 8 6 3 2" xfId="19527"/>
    <cellStyle name="Comma 10 8 6 4" xfId="18175"/>
    <cellStyle name="Comma 10 8 6 4 2" xfId="20229"/>
    <cellStyle name="Comma 10 8 6 5" xfId="19525"/>
    <cellStyle name="Comma 10 8 7" xfId="2212"/>
    <cellStyle name="Comma 10 8 7 2" xfId="2213"/>
    <cellStyle name="Comma 10 8 7 2 2" xfId="19529"/>
    <cellStyle name="Comma 10 8 7 3" xfId="2214"/>
    <cellStyle name="Comma 10 8 7 3 2" xfId="19530"/>
    <cellStyle name="Comma 10 8 7 4" xfId="18176"/>
    <cellStyle name="Comma 10 8 7 4 2" xfId="20230"/>
    <cellStyle name="Comma 10 8 7 5" xfId="19528"/>
    <cellStyle name="Comma 10 8 8" xfId="2215"/>
    <cellStyle name="Comma 10 8 8 2" xfId="2216"/>
    <cellStyle name="Comma 10 8 8 2 2" xfId="19532"/>
    <cellStyle name="Comma 10 8 8 3" xfId="2217"/>
    <cellStyle name="Comma 10 8 8 3 2" xfId="19533"/>
    <cellStyle name="Comma 10 8 8 4" xfId="18177"/>
    <cellStyle name="Comma 10 8 8 4 2" xfId="20231"/>
    <cellStyle name="Comma 10 8 8 5" xfId="19531"/>
    <cellStyle name="Comma 10 8 9" xfId="2218"/>
    <cellStyle name="Comma 10 8 9 2" xfId="2219"/>
    <cellStyle name="Comma 10 8 9 2 2" xfId="19535"/>
    <cellStyle name="Comma 10 8 9 3" xfId="2220"/>
    <cellStyle name="Comma 10 8 9 3 2" xfId="19536"/>
    <cellStyle name="Comma 10 8 9 4" xfId="18178"/>
    <cellStyle name="Comma 10 8 9 4 2" xfId="20232"/>
    <cellStyle name="Comma 10 8 9 5" xfId="19534"/>
    <cellStyle name="Comma 10 9" xfId="2221"/>
    <cellStyle name="Comma 10 9 2" xfId="2222"/>
    <cellStyle name="Comma 10 9 2 2" xfId="19538"/>
    <cellStyle name="Comma 10 9 3" xfId="2223"/>
    <cellStyle name="Comma 10 9 3 2" xfId="19539"/>
    <cellStyle name="Comma 10 9 4" xfId="19537"/>
    <cellStyle name="Comma 11" xfId="2224"/>
    <cellStyle name="Comma 11 2" xfId="2225"/>
    <cellStyle name="Comma 11 2 2" xfId="19541"/>
    <cellStyle name="Comma 11 3" xfId="19540"/>
    <cellStyle name="Comma 12" xfId="2226"/>
    <cellStyle name="Comma 12 2" xfId="2227"/>
    <cellStyle name="Comma 12 2 2" xfId="19543"/>
    <cellStyle name="Comma 12 3" xfId="19542"/>
    <cellStyle name="Comma 13" xfId="2228"/>
    <cellStyle name="Comma 13 2" xfId="2229"/>
    <cellStyle name="Comma 13 2 2" xfId="19545"/>
    <cellStyle name="Comma 13 3" xfId="19544"/>
    <cellStyle name="Comma 14" xfId="2230"/>
    <cellStyle name="Comma 14 2" xfId="2231"/>
    <cellStyle name="Comma 14 2 2" xfId="2232"/>
    <cellStyle name="Comma 14 2 2 2" xfId="19548"/>
    <cellStyle name="Comma 14 2 3" xfId="2233"/>
    <cellStyle name="Comma 14 2 3 2" xfId="19549"/>
    <cellStyle name="Comma 14 2 4" xfId="19547"/>
    <cellStyle name="Comma 14 3" xfId="2234"/>
    <cellStyle name="Comma 14 4" xfId="19546"/>
    <cellStyle name="Comma 15" xfId="2235"/>
    <cellStyle name="Comma 15 2" xfId="2236"/>
    <cellStyle name="Comma 15 2 2" xfId="2237"/>
    <cellStyle name="Comma 15 2 2 2" xfId="19552"/>
    <cellStyle name="Comma 15 2 3" xfId="2238"/>
    <cellStyle name="Comma 15 2 3 2" xfId="19553"/>
    <cellStyle name="Comma 15 2 4" xfId="19551"/>
    <cellStyle name="Comma 15 3" xfId="2239"/>
    <cellStyle name="Comma 15 3 2" xfId="2240"/>
    <cellStyle name="Comma 15 3 2 2" xfId="19555"/>
    <cellStyle name="Comma 15 3 3" xfId="19554"/>
    <cellStyle name="Comma 15 4" xfId="2241"/>
    <cellStyle name="Comma 15 4 2" xfId="19556"/>
    <cellStyle name="Comma 15 5" xfId="2242"/>
    <cellStyle name="Comma 15 5 2" xfId="19557"/>
    <cellStyle name="Comma 15 6" xfId="19550"/>
    <cellStyle name="Comma 16" xfId="2243"/>
    <cellStyle name="Comma 16 2" xfId="2244"/>
    <cellStyle name="Comma 16 2 2" xfId="2245"/>
    <cellStyle name="Comma 16 2 2 2" xfId="19560"/>
    <cellStyle name="Comma 16 2 3" xfId="2246"/>
    <cellStyle name="Comma 16 2 3 2" xfId="19561"/>
    <cellStyle name="Comma 16 2 4" xfId="19559"/>
    <cellStyle name="Comma 16 3" xfId="2247"/>
    <cellStyle name="Comma 16 3 2" xfId="2248"/>
    <cellStyle name="Comma 16 3 2 2" xfId="19563"/>
    <cellStyle name="Comma 16 3 3" xfId="19562"/>
    <cellStyle name="Comma 16 4" xfId="2249"/>
    <cellStyle name="Comma 16 4 2" xfId="19564"/>
    <cellStyle name="Comma 16 5" xfId="2250"/>
    <cellStyle name="Comma 16 5 2" xfId="19565"/>
    <cellStyle name="Comma 16 6" xfId="19558"/>
    <cellStyle name="Comma 17" xfId="2251"/>
    <cellStyle name="Comma 17 2" xfId="2252"/>
    <cellStyle name="Comma 17 2 2" xfId="2253"/>
    <cellStyle name="Comma 17 2 2 2" xfId="19568"/>
    <cellStyle name="Comma 17 2 3" xfId="2254"/>
    <cellStyle name="Comma 17 2 3 2" xfId="19569"/>
    <cellStyle name="Comma 17 2 4" xfId="19567"/>
    <cellStyle name="Comma 17 3" xfId="2255"/>
    <cellStyle name="Comma 17 3 2" xfId="19570"/>
    <cellStyle name="Comma 17 4" xfId="2256"/>
    <cellStyle name="Comma 17 4 2" xfId="19571"/>
    <cellStyle name="Comma 17 5" xfId="19566"/>
    <cellStyle name="Comma 18" xfId="2257"/>
    <cellStyle name="Comma 18 2" xfId="2258"/>
    <cellStyle name="Comma 18 2 2" xfId="2259"/>
    <cellStyle name="Comma 18 2 2 2" xfId="19574"/>
    <cellStyle name="Comma 18 2 3" xfId="19573"/>
    <cellStyle name="Comma 18 3" xfId="2260"/>
    <cellStyle name="Comma 18 3 2" xfId="19575"/>
    <cellStyle name="Comma 18 4" xfId="19572"/>
    <cellStyle name="Comma 19" xfId="2261"/>
    <cellStyle name="Comma 19 2" xfId="2262"/>
    <cellStyle name="Comma 19 2 2" xfId="2263"/>
    <cellStyle name="Comma 19 2 2 2" xfId="19578"/>
    <cellStyle name="Comma 19 2 3" xfId="19577"/>
    <cellStyle name="Comma 19 3" xfId="2264"/>
    <cellStyle name="Comma 19 3 2" xfId="19579"/>
    <cellStyle name="Comma 19 4" xfId="19576"/>
    <cellStyle name="Comma 2" xfId="2265"/>
    <cellStyle name="Comma 2 10" xfId="2266"/>
    <cellStyle name="Comma 2 10 2" xfId="2267"/>
    <cellStyle name="Comma 2 10 3" xfId="2268"/>
    <cellStyle name="Comma 2 10 3 2" xfId="19581"/>
    <cellStyle name="Comma 2 10 4" xfId="2269"/>
    <cellStyle name="Comma 2 10 4 2" xfId="19582"/>
    <cellStyle name="Comma 2 11" xfId="2270"/>
    <cellStyle name="Comma 2 11 2" xfId="2271"/>
    <cellStyle name="Comma 2 11 3" xfId="2272"/>
    <cellStyle name="Comma 2 11 3 2" xfId="19583"/>
    <cellStyle name="Comma 2 11 4" xfId="2273"/>
    <cellStyle name="Comma 2 11 4 2" xfId="19584"/>
    <cellStyle name="Comma 2 12" xfId="2274"/>
    <cellStyle name="Comma 2 12 2" xfId="2275"/>
    <cellStyle name="Comma 2 12 3" xfId="2276"/>
    <cellStyle name="Comma 2 12 3 2" xfId="19585"/>
    <cellStyle name="Comma 2 12 4" xfId="2277"/>
    <cellStyle name="Comma 2 12 4 2" xfId="19586"/>
    <cellStyle name="Comma 2 13" xfId="2278"/>
    <cellStyle name="Comma 2 13 2" xfId="2279"/>
    <cellStyle name="Comma 2 13 3" xfId="2280"/>
    <cellStyle name="Comma 2 13 3 2" xfId="19587"/>
    <cellStyle name="Comma 2 13 4" xfId="2281"/>
    <cellStyle name="Comma 2 13 4 2" xfId="19588"/>
    <cellStyle name="Comma 2 14" xfId="2282"/>
    <cellStyle name="Comma 2 15" xfId="2283"/>
    <cellStyle name="Comma 2 16" xfId="2284"/>
    <cellStyle name="Comma 2 17" xfId="2285"/>
    <cellStyle name="Comma 2 17 2" xfId="2286"/>
    <cellStyle name="Comma 2 17 2 2" xfId="19590"/>
    <cellStyle name="Comma 2 17 3" xfId="19589"/>
    <cellStyle name="Comma 2 18" xfId="2287"/>
    <cellStyle name="Comma 2 18 2" xfId="2288"/>
    <cellStyle name="Comma 2 18 2 2" xfId="19592"/>
    <cellStyle name="Comma 2 18 3" xfId="19591"/>
    <cellStyle name="Comma 2 19" xfId="2289"/>
    <cellStyle name="Comma 2 19 2" xfId="2290"/>
    <cellStyle name="Comma 2 19 2 2" xfId="2291"/>
    <cellStyle name="Comma 2 19 2 2 2" xfId="19595"/>
    <cellStyle name="Comma 2 19 2 3" xfId="19594"/>
    <cellStyle name="Comma 2 19 3" xfId="2292"/>
    <cellStyle name="Comma 2 19 3 2" xfId="2293"/>
    <cellStyle name="Comma 2 19 3 2 2" xfId="2294"/>
    <cellStyle name="Comma 2 19 3 2 2 2" xfId="19598"/>
    <cellStyle name="Comma 2 19 3 2 3" xfId="19597"/>
    <cellStyle name="Comma 2 19 3 3" xfId="19596"/>
    <cellStyle name="Comma 2 19 4" xfId="2295"/>
    <cellStyle name="Comma 2 19 4 2" xfId="2296"/>
    <cellStyle name="Comma 2 19 4 2 2" xfId="19600"/>
    <cellStyle name="Comma 2 19 4 3" xfId="19599"/>
    <cellStyle name="Comma 2 19 5" xfId="19593"/>
    <cellStyle name="Comma 2 2" xfId="2297"/>
    <cellStyle name="Comma 2 2 2" xfId="2298"/>
    <cellStyle name="Comma 2 2 2 2" xfId="2299"/>
    <cellStyle name="Comma 2 2 2 2 2" xfId="2300"/>
    <cellStyle name="Comma 2 2 2 2 2 2" xfId="19602"/>
    <cellStyle name="Comma 2 2 2 2 3" xfId="2301"/>
    <cellStyle name="Comma 2 2 2 2 3 2" xfId="19603"/>
    <cellStyle name="Comma 2 2 2 2 4" xfId="19601"/>
    <cellStyle name="Comma 2 2 2 3" xfId="2302"/>
    <cellStyle name="Comma 2 2 2 3 2" xfId="2303"/>
    <cellStyle name="Comma 2 2 2 3 2 2" xfId="19605"/>
    <cellStyle name="Comma 2 2 2 3 3" xfId="2304"/>
    <cellStyle name="Comma 2 2 2 3 3 2" xfId="19606"/>
    <cellStyle name="Comma 2 2 2 3 4" xfId="19604"/>
    <cellStyle name="Comma 2 2 2 4" xfId="2305"/>
    <cellStyle name="Comma 2 2 2 4 2" xfId="2306"/>
    <cellStyle name="Comma 2 2 2 4 2 2" xfId="2307"/>
    <cellStyle name="Comma 2 2 2 4 2 2 2" xfId="19609"/>
    <cellStyle name="Comma 2 2 2 4 2 3" xfId="2308"/>
    <cellStyle name="Comma 2 2 2 4 2 3 2" xfId="19610"/>
    <cellStyle name="Comma 2 2 2 4 2 4" xfId="19608"/>
    <cellStyle name="Comma 2 2 2 4 3" xfId="2309"/>
    <cellStyle name="Comma 2 2 2 4 3 2" xfId="2310"/>
    <cellStyle name="Comma 2 2 2 4 3 2 2" xfId="19612"/>
    <cellStyle name="Comma 2 2 2 4 3 3" xfId="2311"/>
    <cellStyle name="Comma 2 2 2 4 3 3 2" xfId="19613"/>
    <cellStyle name="Comma 2 2 2 4 3 4" xfId="19611"/>
    <cellStyle name="Comma 2 2 2 4 4" xfId="2312"/>
    <cellStyle name="Comma 2 2 2 4 4 2" xfId="19614"/>
    <cellStyle name="Comma 2 2 2 4 5" xfId="2313"/>
    <cellStyle name="Comma 2 2 2 4 5 2" xfId="19615"/>
    <cellStyle name="Comma 2 2 2 4 6" xfId="19607"/>
    <cellStyle name="Comma 2 2 2 5" xfId="2314"/>
    <cellStyle name="Comma 2 2 2 5 2" xfId="2315"/>
    <cellStyle name="Comma 2 2 2 5 2 2" xfId="19617"/>
    <cellStyle name="Comma 2 2 2 5 3" xfId="2316"/>
    <cellStyle name="Comma 2 2 2 5 3 2" xfId="19618"/>
    <cellStyle name="Comma 2 2 2 5 4" xfId="19616"/>
    <cellStyle name="Comma 2 2 2 6" xfId="2317"/>
    <cellStyle name="Comma 2 2 2 7" xfId="2318"/>
    <cellStyle name="Comma 2 2 2 7 2" xfId="19619"/>
    <cellStyle name="Comma 2 2 2 8" xfId="2319"/>
    <cellStyle name="Comma 2 2 2 8 2" xfId="19620"/>
    <cellStyle name="Comma 2 2 3" xfId="2320"/>
    <cellStyle name="Comma 2 2 3 2" xfId="2321"/>
    <cellStyle name="Comma 2 2 3 2 2" xfId="2322"/>
    <cellStyle name="Comma 2 2 3 2 2 2" xfId="19623"/>
    <cellStyle name="Comma 2 2 3 2 3" xfId="2323"/>
    <cellStyle name="Comma 2 2 3 2 3 2" xfId="19624"/>
    <cellStyle name="Comma 2 2 3 2 4" xfId="19622"/>
    <cellStyle name="Comma 2 2 3 3" xfId="2324"/>
    <cellStyle name="Comma 2 2 3 3 2" xfId="2325"/>
    <cellStyle name="Comma 2 2 3 3 2 2" xfId="19626"/>
    <cellStyle name="Comma 2 2 3 3 3" xfId="2326"/>
    <cellStyle name="Comma 2 2 3 3 3 2" xfId="19627"/>
    <cellStyle name="Comma 2 2 3 3 4" xfId="19625"/>
    <cellStyle name="Comma 2 2 3 4" xfId="2327"/>
    <cellStyle name="Comma 2 2 3 4 2" xfId="2328"/>
    <cellStyle name="Comma 2 2 3 4 2 2" xfId="2329"/>
    <cellStyle name="Comma 2 2 3 4 2 2 2" xfId="19630"/>
    <cellStyle name="Comma 2 2 3 4 2 3" xfId="2330"/>
    <cellStyle name="Comma 2 2 3 4 2 3 2" xfId="19631"/>
    <cellStyle name="Comma 2 2 3 4 2 4" xfId="19629"/>
    <cellStyle name="Comma 2 2 3 4 3" xfId="2331"/>
    <cellStyle name="Comma 2 2 3 4 3 2" xfId="19632"/>
    <cellStyle name="Comma 2 2 3 4 4" xfId="2332"/>
    <cellStyle name="Comma 2 2 3 4 4 2" xfId="19633"/>
    <cellStyle name="Comma 2 2 3 4 5" xfId="19628"/>
    <cellStyle name="Comma 2 2 3 5" xfId="2333"/>
    <cellStyle name="Comma 2 2 3 5 2" xfId="2334"/>
    <cellStyle name="Comma 2 2 3 5 2 2" xfId="19635"/>
    <cellStyle name="Comma 2 2 3 5 3" xfId="2335"/>
    <cellStyle name="Comma 2 2 3 5 3 2" xfId="19636"/>
    <cellStyle name="Comma 2 2 3 5 4" xfId="19634"/>
    <cellStyle name="Comma 2 2 3 6" xfId="2336"/>
    <cellStyle name="Comma 2 2 3 6 2" xfId="19637"/>
    <cellStyle name="Comma 2 2 3 7" xfId="19621"/>
    <cellStyle name="Comma 2 2 4" xfId="2337"/>
    <cellStyle name="Comma 2 2 4 2" xfId="2338"/>
    <cellStyle name="Comma 2 2 4 2 2" xfId="2339"/>
    <cellStyle name="Comma 2 2 4 2 2 2" xfId="19640"/>
    <cellStyle name="Comma 2 2 4 2 3" xfId="2340"/>
    <cellStyle name="Comma 2 2 4 2 3 2" xfId="19641"/>
    <cellStyle name="Comma 2 2 4 2 4" xfId="19639"/>
    <cellStyle name="Comma 2 2 4 3" xfId="2341"/>
    <cellStyle name="Comma 2 2 4 3 2" xfId="19642"/>
    <cellStyle name="Comma 2 2 4 4" xfId="2342"/>
    <cellStyle name="Comma 2 2 4 4 2" xfId="19643"/>
    <cellStyle name="Comma 2 2 4 5" xfId="19638"/>
    <cellStyle name="Comma 2 2 5" xfId="2343"/>
    <cellStyle name="Comma 2 2 5 2" xfId="2344"/>
    <cellStyle name="Comma 2 2 5 2 2" xfId="19645"/>
    <cellStyle name="Comma 2 2 5 3" xfId="2345"/>
    <cellStyle name="Comma 2 2 5 3 2" xfId="19646"/>
    <cellStyle name="Comma 2 2 5 4" xfId="19644"/>
    <cellStyle name="Comma 2 2 6" xfId="2346"/>
    <cellStyle name="Comma 2 2 6 2" xfId="2347"/>
    <cellStyle name="Comma 2 2 6 2 2" xfId="2348"/>
    <cellStyle name="Comma 2 2 6 2 2 2" xfId="19649"/>
    <cellStyle name="Comma 2 2 6 2 3" xfId="2349"/>
    <cellStyle name="Comma 2 2 6 2 3 2" xfId="19650"/>
    <cellStyle name="Comma 2 2 6 2 4" xfId="19648"/>
    <cellStyle name="Comma 2 2 6 3" xfId="2350"/>
    <cellStyle name="Comma 2 2 6 3 2" xfId="2351"/>
    <cellStyle name="Comma 2 2 6 3 2 2" xfId="19652"/>
    <cellStyle name="Comma 2 2 6 3 3" xfId="2352"/>
    <cellStyle name="Comma 2 2 6 3 3 2" xfId="19653"/>
    <cellStyle name="Comma 2 2 6 3 4" xfId="19651"/>
    <cellStyle name="Comma 2 2 6 4" xfId="2353"/>
    <cellStyle name="Comma 2 2 6 4 2" xfId="19654"/>
    <cellStyle name="Comma 2 2 6 5" xfId="2354"/>
    <cellStyle name="Comma 2 2 6 5 2" xfId="19655"/>
    <cellStyle name="Comma 2 2 6 6" xfId="19647"/>
    <cellStyle name="Comma 2 2 7" xfId="2355"/>
    <cellStyle name="Comma 2 2 7 2" xfId="2356"/>
    <cellStyle name="Comma 2 2 7 2 2" xfId="19657"/>
    <cellStyle name="Comma 2 2 7 3" xfId="2357"/>
    <cellStyle name="Comma 2 2 7 3 2" xfId="19658"/>
    <cellStyle name="Comma 2 2 7 4" xfId="19656"/>
    <cellStyle name="Comma 2 2 8" xfId="2358"/>
    <cellStyle name="Comma 2 2 9" xfId="2359"/>
    <cellStyle name="Comma 2 2 9 2" xfId="19659"/>
    <cellStyle name="Comma 2 20" xfId="2360"/>
    <cellStyle name="Comma 2 20 2" xfId="2361"/>
    <cellStyle name="Comma 2 20 2 2" xfId="19661"/>
    <cellStyle name="Comma 2 20 3" xfId="19660"/>
    <cellStyle name="Comma 2 21" xfId="2362"/>
    <cellStyle name="Comma 2 21 2" xfId="2363"/>
    <cellStyle name="Comma 2 21 2 2" xfId="19663"/>
    <cellStyle name="Comma 2 21 3" xfId="19662"/>
    <cellStyle name="Comma 2 22" xfId="2364"/>
    <cellStyle name="Comma 2 22 2" xfId="2365"/>
    <cellStyle name="Comma 2 22 2 2" xfId="19665"/>
    <cellStyle name="Comma 2 22 3" xfId="2366"/>
    <cellStyle name="Comma 2 22 3 2" xfId="19666"/>
    <cellStyle name="Comma 2 22 4" xfId="19664"/>
    <cellStyle name="Comma 2 23" xfId="18179"/>
    <cellStyle name="Comma 2 23 2" xfId="20233"/>
    <cellStyle name="Comma 2 24" xfId="19580"/>
    <cellStyle name="Comma 2 3" xfId="2367"/>
    <cellStyle name="Comma 2 3 2" xfId="2368"/>
    <cellStyle name="Comma 2 3 2 2" xfId="2369"/>
    <cellStyle name="Comma 2 3 2 2 2" xfId="2370"/>
    <cellStyle name="Comma 2 3 2 2 2 2" xfId="19669"/>
    <cellStyle name="Comma 2 3 2 2 3" xfId="2371"/>
    <cellStyle name="Comma 2 3 2 2 3 2" xfId="19670"/>
    <cellStyle name="Comma 2 3 2 2 4" xfId="19668"/>
    <cellStyle name="Comma 2 3 2 3" xfId="2372"/>
    <cellStyle name="Comma 2 3 2 3 2" xfId="2373"/>
    <cellStyle name="Comma 2 3 2 3 2 2" xfId="19672"/>
    <cellStyle name="Comma 2 3 2 3 3" xfId="2374"/>
    <cellStyle name="Comma 2 3 2 3 3 2" xfId="19673"/>
    <cellStyle name="Comma 2 3 2 3 4" xfId="19671"/>
    <cellStyle name="Comma 2 3 2 4" xfId="2375"/>
    <cellStyle name="Comma 2 3 2 4 2" xfId="2376"/>
    <cellStyle name="Comma 2 3 2 4 2 2" xfId="2377"/>
    <cellStyle name="Comma 2 3 2 4 2 2 2" xfId="19676"/>
    <cellStyle name="Comma 2 3 2 4 2 3" xfId="2378"/>
    <cellStyle name="Comma 2 3 2 4 2 3 2" xfId="19677"/>
    <cellStyle name="Comma 2 3 2 4 2 4" xfId="19675"/>
    <cellStyle name="Comma 2 3 2 4 3" xfId="2379"/>
    <cellStyle name="Comma 2 3 2 4 3 2" xfId="2380"/>
    <cellStyle name="Comma 2 3 2 4 3 2 2" xfId="19679"/>
    <cellStyle name="Comma 2 3 2 4 3 3" xfId="2381"/>
    <cellStyle name="Comma 2 3 2 4 3 3 2" xfId="19680"/>
    <cellStyle name="Comma 2 3 2 4 3 4" xfId="19678"/>
    <cellStyle name="Comma 2 3 2 4 4" xfId="2382"/>
    <cellStyle name="Comma 2 3 2 4 4 2" xfId="2383"/>
    <cellStyle name="Comma 2 3 2 4 4 2 2" xfId="19682"/>
    <cellStyle name="Comma 2 3 2 4 4 3" xfId="2384"/>
    <cellStyle name="Comma 2 3 2 4 4 3 2" xfId="19683"/>
    <cellStyle name="Comma 2 3 2 4 4 4" xfId="19681"/>
    <cellStyle name="Comma 2 3 2 4 5" xfId="2385"/>
    <cellStyle name="Comma 2 3 2 4 5 2" xfId="19684"/>
    <cellStyle name="Comma 2 3 2 4 6" xfId="2386"/>
    <cellStyle name="Comma 2 3 2 4 6 2" xfId="19685"/>
    <cellStyle name="Comma 2 3 2 4 7" xfId="19674"/>
    <cellStyle name="Comma 2 3 2 5" xfId="2387"/>
    <cellStyle name="Comma 2 3 2 5 2" xfId="2388"/>
    <cellStyle name="Comma 2 3 2 5 2 2" xfId="19687"/>
    <cellStyle name="Comma 2 3 2 5 3" xfId="2389"/>
    <cellStyle name="Comma 2 3 2 5 3 2" xfId="19688"/>
    <cellStyle name="Comma 2 3 2 5 4" xfId="19686"/>
    <cellStyle name="Comma 2 3 2 6" xfId="2390"/>
    <cellStyle name="Comma 2 3 2 6 2" xfId="2391"/>
    <cellStyle name="Comma 2 3 2 6 2 2" xfId="19690"/>
    <cellStyle name="Comma 2 3 2 6 3" xfId="2392"/>
    <cellStyle name="Comma 2 3 2 6 4" xfId="19689"/>
    <cellStyle name="Comma 2 3 2 7" xfId="2393"/>
    <cellStyle name="Comma 2 3 2 7 2" xfId="19691"/>
    <cellStyle name="Comma 2 3 2 8" xfId="19667"/>
    <cellStyle name="Comma 2 3 3" xfId="2394"/>
    <cellStyle name="Comma 2 3 3 2" xfId="2395"/>
    <cellStyle name="Comma 2 3 3 2 2" xfId="2396"/>
    <cellStyle name="Comma 2 3 3 2 2 2" xfId="19694"/>
    <cellStyle name="Comma 2 3 3 2 3" xfId="2397"/>
    <cellStyle name="Comma 2 3 3 2 3 2" xfId="19695"/>
    <cellStyle name="Comma 2 3 3 2 4" xfId="19693"/>
    <cellStyle name="Comma 2 3 3 3" xfId="2398"/>
    <cellStyle name="Comma 2 3 3 3 2" xfId="2399"/>
    <cellStyle name="Comma 2 3 3 3 2 2" xfId="19697"/>
    <cellStyle name="Comma 2 3 3 3 3" xfId="2400"/>
    <cellStyle name="Comma 2 3 3 3 3 2" xfId="19698"/>
    <cellStyle name="Comma 2 3 3 3 4" xfId="19696"/>
    <cellStyle name="Comma 2 3 3 4" xfId="2401"/>
    <cellStyle name="Comma 2 3 3 4 2" xfId="2402"/>
    <cellStyle name="Comma 2 3 3 4 2 2" xfId="2403"/>
    <cellStyle name="Comma 2 3 3 4 2 2 2" xfId="19701"/>
    <cellStyle name="Comma 2 3 3 4 2 3" xfId="2404"/>
    <cellStyle name="Comma 2 3 3 4 2 3 2" xfId="19702"/>
    <cellStyle name="Comma 2 3 3 4 2 4" xfId="19700"/>
    <cellStyle name="Comma 2 3 3 4 3" xfId="2405"/>
    <cellStyle name="Comma 2 3 3 4 3 2" xfId="19703"/>
    <cellStyle name="Comma 2 3 3 4 4" xfId="2406"/>
    <cellStyle name="Comma 2 3 3 4 4 2" xfId="19704"/>
    <cellStyle name="Comma 2 3 3 4 5" xfId="19699"/>
    <cellStyle name="Comma 2 3 3 5" xfId="2407"/>
    <cellStyle name="Comma 2 3 3 5 2" xfId="19705"/>
    <cellStyle name="Comma 2 3 3 6" xfId="2408"/>
    <cellStyle name="Comma 2 3 3 6 2" xfId="19706"/>
    <cellStyle name="Comma 2 3 3 7" xfId="19692"/>
    <cellStyle name="Comma 2 3 4" xfId="2409"/>
    <cellStyle name="Comma 2 3 4 2" xfId="2410"/>
    <cellStyle name="Comma 2 3 4 2 2" xfId="2411"/>
    <cellStyle name="Comma 2 3 4 2 2 2" xfId="19709"/>
    <cellStyle name="Comma 2 3 4 2 3" xfId="2412"/>
    <cellStyle name="Comma 2 3 4 2 3 2" xfId="19710"/>
    <cellStyle name="Comma 2 3 4 2 4" xfId="19708"/>
    <cellStyle name="Comma 2 3 4 3" xfId="2413"/>
    <cellStyle name="Comma 2 3 4 3 2" xfId="19711"/>
    <cellStyle name="Comma 2 3 4 4" xfId="2414"/>
    <cellStyle name="Comma 2 3 4 4 2" xfId="19712"/>
    <cellStyle name="Comma 2 3 4 5" xfId="19707"/>
    <cellStyle name="Comma 2 3 5" xfId="2415"/>
    <cellStyle name="Comma 2 3 5 2" xfId="2416"/>
    <cellStyle name="Comma 2 3 5 2 2" xfId="19714"/>
    <cellStyle name="Comma 2 3 5 3" xfId="2417"/>
    <cellStyle name="Comma 2 3 5 3 2" xfId="19715"/>
    <cellStyle name="Comma 2 3 5 4" xfId="19713"/>
    <cellStyle name="Comma 2 3 6" xfId="2418"/>
    <cellStyle name="Comma 2 3 6 2" xfId="2419"/>
    <cellStyle name="Comma 2 3 6 2 2" xfId="2420"/>
    <cellStyle name="Comma 2 3 6 2 2 2" xfId="19718"/>
    <cellStyle name="Comma 2 3 6 2 3" xfId="2421"/>
    <cellStyle name="Comma 2 3 6 2 3 2" xfId="19719"/>
    <cellStyle name="Comma 2 3 6 2 4" xfId="19717"/>
    <cellStyle name="Comma 2 3 6 3" xfId="2422"/>
    <cellStyle name="Comma 2 3 6 3 2" xfId="19720"/>
    <cellStyle name="Comma 2 3 6 4" xfId="2423"/>
    <cellStyle name="Comma 2 3 6 4 2" xfId="19721"/>
    <cellStyle name="Comma 2 3 6 5" xfId="19716"/>
    <cellStyle name="Comma 2 3 7" xfId="2424"/>
    <cellStyle name="Comma 2 3 8" xfId="2425"/>
    <cellStyle name="Comma 2 3 8 2" xfId="2426"/>
    <cellStyle name="Comma 2 3 8 2 2" xfId="19723"/>
    <cellStyle name="Comma 2 3 8 3" xfId="2427"/>
    <cellStyle name="Comma 2 3 8 3 2" xfId="19724"/>
    <cellStyle name="Comma 2 3 8 4" xfId="19722"/>
    <cellStyle name="Comma 2 4" xfId="2428"/>
    <cellStyle name="Comma 2 4 2" xfId="2429"/>
    <cellStyle name="Comma 2 4 2 2" xfId="2430"/>
    <cellStyle name="Comma 2 4 2 2 2" xfId="2431"/>
    <cellStyle name="Comma 2 4 2 2 2 2" xfId="19727"/>
    <cellStyle name="Comma 2 4 2 2 3" xfId="2432"/>
    <cellStyle name="Comma 2 4 2 2 4" xfId="19726"/>
    <cellStyle name="Comma 2 4 2 3" xfId="2433"/>
    <cellStyle name="Comma 2 4 2 3 2" xfId="19728"/>
    <cellStyle name="Comma 2 4 2 4" xfId="19725"/>
    <cellStyle name="Comma 2 4 3" xfId="2434"/>
    <cellStyle name="Comma 2 4 3 2" xfId="2435"/>
    <cellStyle name="Comma 2 4 3 2 2" xfId="2436"/>
    <cellStyle name="Comma 2 4 3 2 2 2" xfId="19731"/>
    <cellStyle name="Comma 2 4 3 2 3" xfId="2437"/>
    <cellStyle name="Comma 2 4 3 2 3 2" xfId="19732"/>
    <cellStyle name="Comma 2 4 3 2 4" xfId="19730"/>
    <cellStyle name="Comma 2 4 3 3" xfId="19729"/>
    <cellStyle name="Comma 2 4 4" xfId="2438"/>
    <cellStyle name="Comma 2 4 4 2" xfId="2439"/>
    <cellStyle name="Comma 2 4 4 2 2" xfId="2440"/>
    <cellStyle name="Comma 2 4 4 2 2 2" xfId="19735"/>
    <cellStyle name="Comma 2 4 4 2 3" xfId="2441"/>
    <cellStyle name="Comma 2 4 4 2 3 2" xfId="19736"/>
    <cellStyle name="Comma 2 4 4 2 4" xfId="19734"/>
    <cellStyle name="Comma 2 4 4 3" xfId="2442"/>
    <cellStyle name="Comma 2 4 4 3 2" xfId="2443"/>
    <cellStyle name="Comma 2 4 4 3 2 2" xfId="19738"/>
    <cellStyle name="Comma 2 4 4 3 3" xfId="2444"/>
    <cellStyle name="Comma 2 4 4 3 3 2" xfId="19739"/>
    <cellStyle name="Comma 2 4 4 3 4" xfId="19737"/>
    <cellStyle name="Comma 2 4 4 4" xfId="2445"/>
    <cellStyle name="Comma 2 4 4 4 2" xfId="2446"/>
    <cellStyle name="Comma 2 4 4 4 2 2" xfId="19741"/>
    <cellStyle name="Comma 2 4 4 4 3" xfId="2447"/>
    <cellStyle name="Comma 2 4 4 4 3 2" xfId="19742"/>
    <cellStyle name="Comma 2 4 4 4 4" xfId="19740"/>
    <cellStyle name="Comma 2 4 4 5" xfId="2448"/>
    <cellStyle name="Comma 2 4 4 5 2" xfId="19743"/>
    <cellStyle name="Comma 2 4 4 6" xfId="2449"/>
    <cellStyle name="Comma 2 4 4 6 2" xfId="19744"/>
    <cellStyle name="Comma 2 4 4 7" xfId="19733"/>
    <cellStyle name="Comma 2 4 5" xfId="2450"/>
    <cellStyle name="Comma 2 4 5 2" xfId="2451"/>
    <cellStyle name="Comma 2 4 5 2 2" xfId="19746"/>
    <cellStyle name="Comma 2 4 5 3" xfId="2452"/>
    <cellStyle name="Comma 2 4 5 3 2" xfId="19747"/>
    <cellStyle name="Comma 2 4 5 4" xfId="19745"/>
    <cellStyle name="Comma 2 4 6" xfId="2453"/>
    <cellStyle name="Comma 2 4 7" xfId="2454"/>
    <cellStyle name="Comma 2 4 7 2" xfId="19748"/>
    <cellStyle name="Comma 2 4 8" xfId="2455"/>
    <cellStyle name="Comma 2 4 8 2" xfId="19749"/>
    <cellStyle name="Comma 2 5" xfId="2456"/>
    <cellStyle name="Comma 2 5 2" xfId="2457"/>
    <cellStyle name="Comma 2 5 2 2" xfId="2458"/>
    <cellStyle name="Comma 2 5 2 2 2" xfId="19751"/>
    <cellStyle name="Comma 2 5 2 3" xfId="2459"/>
    <cellStyle name="Comma 2 5 2 3 2" xfId="19752"/>
    <cellStyle name="Comma 2 5 2 4" xfId="19750"/>
    <cellStyle name="Comma 2 5 3" xfId="2460"/>
    <cellStyle name="Comma 2 5 3 2" xfId="2461"/>
    <cellStyle name="Comma 2 5 3 2 2" xfId="19754"/>
    <cellStyle name="Comma 2 5 3 3" xfId="2462"/>
    <cellStyle name="Comma 2 5 3 3 2" xfId="19755"/>
    <cellStyle name="Comma 2 5 3 4" xfId="19753"/>
    <cellStyle name="Comma 2 5 4" xfId="2463"/>
    <cellStyle name="Comma 2 5 4 2" xfId="2464"/>
    <cellStyle name="Comma 2 5 4 2 2" xfId="2465"/>
    <cellStyle name="Comma 2 5 4 2 2 2" xfId="19758"/>
    <cellStyle name="Comma 2 5 4 2 3" xfId="2466"/>
    <cellStyle name="Comma 2 5 4 2 3 2" xfId="19759"/>
    <cellStyle name="Comma 2 5 4 2 4" xfId="19757"/>
    <cellStyle name="Comma 2 5 4 3" xfId="2467"/>
    <cellStyle name="Comma 2 5 4 3 2" xfId="19760"/>
    <cellStyle name="Comma 2 5 4 4" xfId="2468"/>
    <cellStyle name="Comma 2 5 4 4 2" xfId="19761"/>
    <cellStyle name="Comma 2 5 4 5" xfId="19756"/>
    <cellStyle name="Comma 2 5 5" xfId="2469"/>
    <cellStyle name="Comma 2 5 6" xfId="2470"/>
    <cellStyle name="Comma 2 5 6 2" xfId="19762"/>
    <cellStyle name="Comma 2 5 7" xfId="2471"/>
    <cellStyle name="Comma 2 5 7 2" xfId="19763"/>
    <cellStyle name="Comma 2 6" xfId="2472"/>
    <cellStyle name="Comma 2 6 2" xfId="2473"/>
    <cellStyle name="Comma 2 6 2 2" xfId="2474"/>
    <cellStyle name="Comma 2 6 2 2 2" xfId="2475"/>
    <cellStyle name="Comma 2 6 2 2 2 2" xfId="19766"/>
    <cellStyle name="Comma 2 6 2 2 3" xfId="2476"/>
    <cellStyle name="Comma 2 6 2 2 3 2" xfId="19767"/>
    <cellStyle name="Comma 2 6 2 2 4" xfId="19765"/>
    <cellStyle name="Comma 2 6 2 3" xfId="2477"/>
    <cellStyle name="Comma 2 6 2 3 2" xfId="19768"/>
    <cellStyle name="Comma 2 6 2 4" xfId="2478"/>
    <cellStyle name="Comma 2 6 2 4 2" xfId="19769"/>
    <cellStyle name="Comma 2 6 2 5" xfId="19764"/>
    <cellStyle name="Comma 2 6 3" xfId="2479"/>
    <cellStyle name="Comma 2 6 4" xfId="2480"/>
    <cellStyle name="Comma 2 6 4 2" xfId="19770"/>
    <cellStyle name="Comma 2 6 5" xfId="2481"/>
    <cellStyle name="Comma 2 6 5 2" xfId="19771"/>
    <cellStyle name="Comma 2 7" xfId="2482"/>
    <cellStyle name="Comma 2 7 2" xfId="2483"/>
    <cellStyle name="Comma 2 7 2 2" xfId="2484"/>
    <cellStyle name="Comma 2 7 2 2 2" xfId="2485"/>
    <cellStyle name="Comma 2 7 2 2 2 2" xfId="19774"/>
    <cellStyle name="Comma 2 7 2 2 3" xfId="2486"/>
    <cellStyle name="Comma 2 7 2 2 3 2" xfId="19775"/>
    <cellStyle name="Comma 2 7 2 2 4" xfId="19773"/>
    <cellStyle name="Comma 2 7 2 3" xfId="2487"/>
    <cellStyle name="Comma 2 7 2 3 2" xfId="19776"/>
    <cellStyle name="Comma 2 7 2 4" xfId="2488"/>
    <cellStyle name="Comma 2 7 2 4 2" xfId="19777"/>
    <cellStyle name="Comma 2 7 2 5" xfId="19772"/>
    <cellStyle name="Comma 2 7 3" xfId="2489"/>
    <cellStyle name="Comma 2 7 4" xfId="2490"/>
    <cellStyle name="Comma 2 7 4 2" xfId="19778"/>
    <cellStyle name="Comma 2 7 5" xfId="2491"/>
    <cellStyle name="Comma 2 7 5 2" xfId="19779"/>
    <cellStyle name="Comma 2 8" xfId="2492"/>
    <cellStyle name="Comma 2 8 2" xfId="2493"/>
    <cellStyle name="Comma 2 8 2 2" xfId="2494"/>
    <cellStyle name="Comma 2 8 2 2 2" xfId="19781"/>
    <cellStyle name="Comma 2 8 2 3" xfId="2495"/>
    <cellStyle name="Comma 2 8 2 3 2" xfId="19782"/>
    <cellStyle name="Comma 2 8 2 4" xfId="19780"/>
    <cellStyle name="Comma 2 8 3" xfId="2496"/>
    <cellStyle name="Comma 2 8 3 2" xfId="2497"/>
    <cellStyle name="Comma 2 8 3 2 2" xfId="19784"/>
    <cellStyle name="Comma 2 8 3 3" xfId="2498"/>
    <cellStyle name="Comma 2 8 3 3 2" xfId="19785"/>
    <cellStyle name="Comma 2 8 3 4" xfId="19783"/>
    <cellStyle name="Comma 2 8 4" xfId="2499"/>
    <cellStyle name="Comma 2 8 4 2" xfId="2500"/>
    <cellStyle name="Comma 2 8 4 2 2" xfId="19787"/>
    <cellStyle name="Comma 2 8 4 3" xfId="2501"/>
    <cellStyle name="Comma 2 8 4 3 2" xfId="19788"/>
    <cellStyle name="Comma 2 8 4 4" xfId="19786"/>
    <cellStyle name="Comma 2 8 5" xfId="2502"/>
    <cellStyle name="Comma 2 8 6" xfId="2503"/>
    <cellStyle name="Comma 2 8 6 2" xfId="19789"/>
    <cellStyle name="Comma 2 8 7" xfId="2504"/>
    <cellStyle name="Comma 2 8 7 2" xfId="19790"/>
    <cellStyle name="Comma 2 9" xfId="2505"/>
    <cellStyle name="Comma 2 9 2" xfId="2506"/>
    <cellStyle name="Comma 2 9 3" xfId="2507"/>
    <cellStyle name="Comma 2 9 3 2" xfId="19791"/>
    <cellStyle name="Comma 2 9 4" xfId="2508"/>
    <cellStyle name="Comma 2 9 4 2" xfId="19792"/>
    <cellStyle name="Comma 2_PrimaryEnergyPrices_TIMES" xfId="2509"/>
    <cellStyle name="Comma 20" xfId="2510"/>
    <cellStyle name="Comma 20 2" xfId="2511"/>
    <cellStyle name="Comma 20 2 2" xfId="19794"/>
    <cellStyle name="Comma 20 3" xfId="19793"/>
    <cellStyle name="Comma 21" xfId="2512"/>
    <cellStyle name="Comma 21 2" xfId="2513"/>
    <cellStyle name="Comma 21 2 2" xfId="19796"/>
    <cellStyle name="Comma 21 3" xfId="19795"/>
    <cellStyle name="Comma 22" xfId="2514"/>
    <cellStyle name="Comma 22 2" xfId="2515"/>
    <cellStyle name="Comma 22 2 2" xfId="19798"/>
    <cellStyle name="Comma 22 3" xfId="19797"/>
    <cellStyle name="Comma 23" xfId="2516"/>
    <cellStyle name="Comma 23 2" xfId="2517"/>
    <cellStyle name="Comma 23 2 2" xfId="19800"/>
    <cellStyle name="Comma 23 3" xfId="19799"/>
    <cellStyle name="Comma 24" xfId="2518"/>
    <cellStyle name="Comma 24 2" xfId="2519"/>
    <cellStyle name="Comma 24 2 2" xfId="19802"/>
    <cellStyle name="Comma 24 3" xfId="19801"/>
    <cellStyle name="Comma 25" xfId="2520"/>
    <cellStyle name="Comma 25 2" xfId="2521"/>
    <cellStyle name="Comma 25 2 2" xfId="19804"/>
    <cellStyle name="Comma 25 3" xfId="19803"/>
    <cellStyle name="Comma 26" xfId="2522"/>
    <cellStyle name="Comma 26 2" xfId="2523"/>
    <cellStyle name="Comma 26 2 2" xfId="19806"/>
    <cellStyle name="Comma 26 3" xfId="19805"/>
    <cellStyle name="Comma 27" xfId="2524"/>
    <cellStyle name="Comma 27 2" xfId="19807"/>
    <cellStyle name="Comma 28" xfId="2525"/>
    <cellStyle name="Comma 28 2" xfId="19808"/>
    <cellStyle name="Comma 29" xfId="2526"/>
    <cellStyle name="Comma 29 2" xfId="19809"/>
    <cellStyle name="Comma 3" xfId="2527"/>
    <cellStyle name="Comma 3 10" xfId="2528"/>
    <cellStyle name="Comma 3 10 2" xfId="2529"/>
    <cellStyle name="Comma 3 10 2 2" xfId="2530"/>
    <cellStyle name="Comma 3 10 2 2 2" xfId="19813"/>
    <cellStyle name="Comma 3 10 2 3" xfId="19812"/>
    <cellStyle name="Comma 3 10 3" xfId="2531"/>
    <cellStyle name="Comma 3 10 3 2" xfId="19814"/>
    <cellStyle name="Comma 3 10 4" xfId="19811"/>
    <cellStyle name="Comma 3 11" xfId="2532"/>
    <cellStyle name="Comma 3 11 2" xfId="2533"/>
    <cellStyle name="Comma 3 11 2 2" xfId="19816"/>
    <cellStyle name="Comma 3 11 3" xfId="2534"/>
    <cellStyle name="Comma 3 11 3 2" xfId="19817"/>
    <cellStyle name="Comma 3 11 4" xfId="19815"/>
    <cellStyle name="Comma 3 12" xfId="2535"/>
    <cellStyle name="Comma 3 13" xfId="2536"/>
    <cellStyle name="Comma 3 13 2" xfId="2537"/>
    <cellStyle name="Comma 3 13 2 2" xfId="19819"/>
    <cellStyle name="Comma 3 13 3" xfId="2538"/>
    <cellStyle name="Comma 3 13 3 2" xfId="19820"/>
    <cellStyle name="Comma 3 13 4" xfId="19818"/>
    <cellStyle name="Comma 3 14" xfId="18180"/>
    <cellStyle name="Comma 3 14 2" xfId="20234"/>
    <cellStyle name="Comma 3 15" xfId="19810"/>
    <cellStyle name="Comma 3 2" xfId="2539"/>
    <cellStyle name="Comma 3 2 2" xfId="2540"/>
    <cellStyle name="Comma 3 2 2 2" xfId="2541"/>
    <cellStyle name="Comma 3 2 2 2 2" xfId="19823"/>
    <cellStyle name="Comma 3 2 2 3" xfId="2542"/>
    <cellStyle name="Comma 3 2 2 3 2" xfId="19824"/>
    <cellStyle name="Comma 3 2 2 4" xfId="19822"/>
    <cellStyle name="Comma 3 2 3" xfId="2543"/>
    <cellStyle name="Comma 3 2 3 2" xfId="2544"/>
    <cellStyle name="Comma 3 2 3 2 2" xfId="19826"/>
    <cellStyle name="Comma 3 2 3 3" xfId="2545"/>
    <cellStyle name="Comma 3 2 3 3 2" xfId="19827"/>
    <cellStyle name="Comma 3 2 3 4" xfId="19825"/>
    <cellStyle name="Comma 3 2 4" xfId="2546"/>
    <cellStyle name="Comma 3 2 5" xfId="2547"/>
    <cellStyle name="Comma 3 2 5 2" xfId="2548"/>
    <cellStyle name="Comma 3 2 5 2 2" xfId="19829"/>
    <cellStyle name="Comma 3 2 5 3" xfId="2549"/>
    <cellStyle name="Comma 3 2 5 3 2" xfId="19830"/>
    <cellStyle name="Comma 3 2 5 4" xfId="19828"/>
    <cellStyle name="Comma 3 2 6" xfId="18181"/>
    <cellStyle name="Comma 3 2 6 2" xfId="20235"/>
    <cellStyle name="Comma 3 2 7" xfId="19821"/>
    <cellStyle name="Comma 3 3" xfId="2550"/>
    <cellStyle name="Comma 3 3 10" xfId="19831"/>
    <cellStyle name="Comma 3 3 2" xfId="2551"/>
    <cellStyle name="Comma 3 3 2 2" xfId="2552"/>
    <cellStyle name="Comma 3 3 2 2 2" xfId="19833"/>
    <cellStyle name="Comma 3 3 2 3" xfId="2553"/>
    <cellStyle name="Comma 3 3 2 3 2" xfId="19834"/>
    <cellStyle name="Comma 3 3 2 4" xfId="19832"/>
    <cellStyle name="Comma 3 3 3" xfId="2554"/>
    <cellStyle name="Comma 3 3 3 2" xfId="2555"/>
    <cellStyle name="Comma 3 3 3 2 2" xfId="2556"/>
    <cellStyle name="Comma 3 3 3 2 2 2" xfId="2557"/>
    <cellStyle name="Comma 3 3 3 2 2 2 2" xfId="19838"/>
    <cellStyle name="Comma 3 3 3 2 2 3" xfId="19837"/>
    <cellStyle name="Comma 3 3 3 2 3" xfId="2558"/>
    <cellStyle name="Comma 3 3 3 2 3 2" xfId="19839"/>
    <cellStyle name="Comma 3 3 3 2 4" xfId="19836"/>
    <cellStyle name="Comma 3 3 3 3" xfId="2559"/>
    <cellStyle name="Comma 3 3 3 3 2" xfId="2560"/>
    <cellStyle name="Comma 3 3 3 3 2 2" xfId="2561"/>
    <cellStyle name="Comma 3 3 3 3 2 2 2" xfId="19842"/>
    <cellStyle name="Comma 3 3 3 3 2 3" xfId="19841"/>
    <cellStyle name="Comma 3 3 3 3 3" xfId="2562"/>
    <cellStyle name="Comma 3 3 3 3 3 2" xfId="19843"/>
    <cellStyle name="Comma 3 3 3 3 4" xfId="19840"/>
    <cellStyle name="Comma 3 3 3 4" xfId="2563"/>
    <cellStyle name="Comma 3 3 3 4 2" xfId="2564"/>
    <cellStyle name="Comma 3 3 3 4 2 2" xfId="19845"/>
    <cellStyle name="Comma 3 3 3 4 3" xfId="19844"/>
    <cellStyle name="Comma 3 3 3 5" xfId="2565"/>
    <cellStyle name="Comma 3 3 3 5 2" xfId="19846"/>
    <cellStyle name="Comma 3 3 3 6" xfId="2566"/>
    <cellStyle name="Comma 3 3 3 6 2" xfId="19847"/>
    <cellStyle name="Comma 3 3 3 7" xfId="2567"/>
    <cellStyle name="Comma 3 3 3 7 2" xfId="19848"/>
    <cellStyle name="Comma 3 3 3 8" xfId="19835"/>
    <cellStyle name="Comma 3 3 4" xfId="2568"/>
    <cellStyle name="Comma 3 3 4 2" xfId="2569"/>
    <cellStyle name="Comma 3 3 4 2 2" xfId="2570"/>
    <cellStyle name="Comma 3 3 4 2 2 2" xfId="2571"/>
    <cellStyle name="Comma 3 3 4 2 2 2 2" xfId="19852"/>
    <cellStyle name="Comma 3 3 4 2 2 3" xfId="19851"/>
    <cellStyle name="Comma 3 3 4 2 3" xfId="2572"/>
    <cellStyle name="Comma 3 3 4 2 3 2" xfId="19853"/>
    <cellStyle name="Comma 3 3 4 2 4" xfId="19850"/>
    <cellStyle name="Comma 3 3 4 3" xfId="2573"/>
    <cellStyle name="Comma 3 3 4 3 2" xfId="2574"/>
    <cellStyle name="Comma 3 3 4 3 2 2" xfId="19855"/>
    <cellStyle name="Comma 3 3 4 3 3" xfId="19854"/>
    <cellStyle name="Comma 3 3 4 4" xfId="2575"/>
    <cellStyle name="Comma 3 3 4 4 2" xfId="19856"/>
    <cellStyle name="Comma 3 3 4 5" xfId="2576"/>
    <cellStyle name="Comma 3 3 4 5 2" xfId="19857"/>
    <cellStyle name="Comma 3 3 4 6" xfId="2577"/>
    <cellStyle name="Comma 3 3 4 6 2" xfId="19858"/>
    <cellStyle name="Comma 3 3 4 7" xfId="19849"/>
    <cellStyle name="Comma 3 3 5" xfId="2578"/>
    <cellStyle name="Comma 3 3 5 2" xfId="19859"/>
    <cellStyle name="Comma 3 3 6" xfId="2579"/>
    <cellStyle name="Comma 3 3 6 2" xfId="2580"/>
    <cellStyle name="Comma 3 3 6 2 2" xfId="19861"/>
    <cellStyle name="Comma 3 3 6 3" xfId="19860"/>
    <cellStyle name="Comma 3 3 7" xfId="2581"/>
    <cellStyle name="Comma 3 3 7 2" xfId="19862"/>
    <cellStyle name="Comma 3 3 8" xfId="2582"/>
    <cellStyle name="Comma 3 3 8 2" xfId="19863"/>
    <cellStyle name="Comma 3 3 9" xfId="18182"/>
    <cellStyle name="Comma 3 3 9 2" xfId="20236"/>
    <cellStyle name="Comma 3 4" xfId="2583"/>
    <cellStyle name="Comma 3 4 2" xfId="2584"/>
    <cellStyle name="Comma 3 4 2 2" xfId="2585"/>
    <cellStyle name="Comma 3 4 2 2 2" xfId="19866"/>
    <cellStyle name="Comma 3 4 2 3" xfId="2586"/>
    <cellStyle name="Comma 3 4 2 3 2" xfId="19867"/>
    <cellStyle name="Comma 3 4 2 4" xfId="19865"/>
    <cellStyle name="Comma 3 4 3" xfId="2587"/>
    <cellStyle name="Comma 3 4 3 2" xfId="19868"/>
    <cellStyle name="Comma 3 4 4" xfId="2588"/>
    <cellStyle name="Comma 3 4 4 2" xfId="19869"/>
    <cellStyle name="Comma 3 4 5" xfId="18183"/>
    <cellStyle name="Comma 3 4 5 2" xfId="20237"/>
    <cellStyle name="Comma 3 4 6" xfId="19864"/>
    <cellStyle name="Comma 3 5" xfId="2589"/>
    <cellStyle name="Comma 3 5 2" xfId="2590"/>
    <cellStyle name="Comma 3 5 2 2" xfId="19871"/>
    <cellStyle name="Comma 3 5 3" xfId="2591"/>
    <cellStyle name="Comma 3 5 3 2" xfId="19872"/>
    <cellStyle name="Comma 3 5 4" xfId="18184"/>
    <cellStyle name="Comma 3 5 4 2" xfId="20238"/>
    <cellStyle name="Comma 3 5 5" xfId="19870"/>
    <cellStyle name="Comma 3 6" xfId="2592"/>
    <cellStyle name="Comma 3 6 2" xfId="2593"/>
    <cellStyle name="Comma 3 6 2 2" xfId="19874"/>
    <cellStyle name="Comma 3 6 3" xfId="2594"/>
    <cellStyle name="Comma 3 6 3 2" xfId="19875"/>
    <cellStyle name="Comma 3 6 4" xfId="18185"/>
    <cellStyle name="Comma 3 6 4 2" xfId="20239"/>
    <cellStyle name="Comma 3 6 5" xfId="19873"/>
    <cellStyle name="Comma 3 7" xfId="2595"/>
    <cellStyle name="Comma 3 7 2" xfId="2596"/>
    <cellStyle name="Comma 3 7 2 2" xfId="19877"/>
    <cellStyle name="Comma 3 7 3" xfId="2597"/>
    <cellStyle name="Comma 3 7 3 2" xfId="19878"/>
    <cellStyle name="Comma 3 7 4" xfId="18186"/>
    <cellStyle name="Comma 3 7 4 2" xfId="20240"/>
    <cellStyle name="Comma 3 7 5" xfId="19876"/>
    <cellStyle name="Comma 3 8" xfId="2598"/>
    <cellStyle name="Comma 3 8 2" xfId="2599"/>
    <cellStyle name="Comma 3 8 2 2" xfId="19880"/>
    <cellStyle name="Comma 3 8 3" xfId="2600"/>
    <cellStyle name="Comma 3 8 3 2" xfId="19881"/>
    <cellStyle name="Comma 3 8 4" xfId="18187"/>
    <cellStyle name="Comma 3 8 4 2" xfId="20241"/>
    <cellStyle name="Comma 3 8 5" xfId="19879"/>
    <cellStyle name="Comma 3 9" xfId="2601"/>
    <cellStyle name="Comma 3 9 2" xfId="2602"/>
    <cellStyle name="Comma 3 9 2 2" xfId="19883"/>
    <cellStyle name="Comma 3 9 3" xfId="2603"/>
    <cellStyle name="Comma 3 9 3 2" xfId="19884"/>
    <cellStyle name="Comma 3 9 4" xfId="19882"/>
    <cellStyle name="Comma 4" xfId="2604"/>
    <cellStyle name="Comma 4 10" xfId="2605"/>
    <cellStyle name="Comma 4 10 2" xfId="19886"/>
    <cellStyle name="Comma 4 11" xfId="2606"/>
    <cellStyle name="Comma 4 11 2" xfId="19887"/>
    <cellStyle name="Comma 4 12" xfId="2607"/>
    <cellStyle name="Comma 4 12 2" xfId="19888"/>
    <cellStyle name="Comma 4 13" xfId="18188"/>
    <cellStyle name="Comma 4 13 2" xfId="20242"/>
    <cellStyle name="Comma 4 14" xfId="19885"/>
    <cellStyle name="Comma 4 2" xfId="2608"/>
    <cellStyle name="Comma 4 2 2" xfId="2609"/>
    <cellStyle name="Comma 4 2 2 2" xfId="2610"/>
    <cellStyle name="Comma 4 2 2 2 2" xfId="19891"/>
    <cellStyle name="Comma 4 2 2 3" xfId="2611"/>
    <cellStyle name="Comma 4 2 2 3 2" xfId="19892"/>
    <cellStyle name="Comma 4 2 2 4" xfId="19890"/>
    <cellStyle name="Comma 4 2 3" xfId="2612"/>
    <cellStyle name="Comma 4 2 4" xfId="2613"/>
    <cellStyle name="Comma 4 2 4 2" xfId="19893"/>
    <cellStyle name="Comma 4 2 5" xfId="18189"/>
    <cellStyle name="Comma 4 2 5 2" xfId="20243"/>
    <cellStyle name="Comma 4 2 6" xfId="19889"/>
    <cellStyle name="Comma 4 3" xfId="2614"/>
    <cellStyle name="Comma 4 3 2" xfId="2615"/>
    <cellStyle name="Comma 4 3 2 2" xfId="19895"/>
    <cellStyle name="Comma 4 3 3" xfId="2616"/>
    <cellStyle name="Comma 4 3 3 2" xfId="19896"/>
    <cellStyle name="Comma 4 3 4" xfId="18190"/>
    <cellStyle name="Comma 4 3 4 2" xfId="20244"/>
    <cellStyle name="Comma 4 3 5" xfId="19894"/>
    <cellStyle name="Comma 4 4" xfId="2617"/>
    <cellStyle name="Comma 4 4 2" xfId="2618"/>
    <cellStyle name="Comma 4 4 2 2" xfId="19898"/>
    <cellStyle name="Comma 4 4 3" xfId="2619"/>
    <cellStyle name="Comma 4 4 3 2" xfId="19899"/>
    <cellStyle name="Comma 4 4 4" xfId="18191"/>
    <cellStyle name="Comma 4 4 4 2" xfId="20245"/>
    <cellStyle name="Comma 4 4 5" xfId="19897"/>
    <cellStyle name="Comma 4 5" xfId="2620"/>
    <cellStyle name="Comma 4 5 2" xfId="2621"/>
    <cellStyle name="Comma 4 5 2 2" xfId="19901"/>
    <cellStyle name="Comma 4 5 3" xfId="2622"/>
    <cellStyle name="Comma 4 5 3 2" xfId="19902"/>
    <cellStyle name="Comma 4 5 4" xfId="18192"/>
    <cellStyle name="Comma 4 5 4 2" xfId="20246"/>
    <cellStyle name="Comma 4 5 5" xfId="19900"/>
    <cellStyle name="Comma 4 6" xfId="2623"/>
    <cellStyle name="Comma 4 6 2" xfId="2624"/>
    <cellStyle name="Comma 4 6 2 2" xfId="19904"/>
    <cellStyle name="Comma 4 6 3" xfId="2625"/>
    <cellStyle name="Comma 4 6 3 2" xfId="19905"/>
    <cellStyle name="Comma 4 6 4" xfId="18193"/>
    <cellStyle name="Comma 4 6 4 2" xfId="20247"/>
    <cellStyle name="Comma 4 6 5" xfId="19903"/>
    <cellStyle name="Comma 4 7" xfId="2626"/>
    <cellStyle name="Comma 4 7 2" xfId="2627"/>
    <cellStyle name="Comma 4 7 2 2" xfId="19907"/>
    <cellStyle name="Comma 4 7 3" xfId="2628"/>
    <cellStyle name="Comma 4 7 3 2" xfId="19908"/>
    <cellStyle name="Comma 4 7 4" xfId="18194"/>
    <cellStyle name="Comma 4 7 4 2" xfId="20248"/>
    <cellStyle name="Comma 4 7 5" xfId="19906"/>
    <cellStyle name="Comma 4 8" xfId="2629"/>
    <cellStyle name="Comma 4 8 2" xfId="2630"/>
    <cellStyle name="Comma 4 8 2 2" xfId="19910"/>
    <cellStyle name="Comma 4 8 3" xfId="2631"/>
    <cellStyle name="Comma 4 8 3 2" xfId="19911"/>
    <cellStyle name="Comma 4 8 4" xfId="18195"/>
    <cellStyle name="Comma 4 8 4 2" xfId="20249"/>
    <cellStyle name="Comma 4 8 5" xfId="19909"/>
    <cellStyle name="Comma 4 9" xfId="2632"/>
    <cellStyle name="Comma 4 9 2" xfId="2633"/>
    <cellStyle name="Comma 4 9 2 2" xfId="19913"/>
    <cellStyle name="Comma 4 9 3" xfId="2634"/>
    <cellStyle name="Comma 4 9 3 2" xfId="19914"/>
    <cellStyle name="Comma 4 9 4" xfId="19912"/>
    <cellStyle name="Comma 5" xfId="2635"/>
    <cellStyle name="Comma 5 10" xfId="2636"/>
    <cellStyle name="Comma 5 10 2" xfId="19916"/>
    <cellStyle name="Comma 5 11" xfId="18196"/>
    <cellStyle name="Comma 5 11 2" xfId="20250"/>
    <cellStyle name="Comma 5 12" xfId="19915"/>
    <cellStyle name="Comma 5 2" xfId="2637"/>
    <cellStyle name="Comma 5 2 2" xfId="2638"/>
    <cellStyle name="Comma 5 2 2 2" xfId="19918"/>
    <cellStyle name="Comma 5 2 3" xfId="2639"/>
    <cellStyle name="Comma 5 2 3 2" xfId="19919"/>
    <cellStyle name="Comma 5 2 4" xfId="18197"/>
    <cellStyle name="Comma 5 2 4 2" xfId="20251"/>
    <cellStyle name="Comma 5 2 5" xfId="19917"/>
    <cellStyle name="Comma 5 3" xfId="2640"/>
    <cellStyle name="Comma 5 3 2" xfId="2641"/>
    <cellStyle name="Comma 5 3 2 2" xfId="2642"/>
    <cellStyle name="Comma 5 3 2 2 2" xfId="19922"/>
    <cellStyle name="Comma 5 3 2 3" xfId="2643"/>
    <cellStyle name="Comma 5 3 2 3 2" xfId="19923"/>
    <cellStyle name="Comma 5 3 2 4" xfId="19921"/>
    <cellStyle name="Comma 5 3 3" xfId="2644"/>
    <cellStyle name="Comma 5 3 3 2" xfId="19924"/>
    <cellStyle name="Comma 5 3 4" xfId="2645"/>
    <cellStyle name="Comma 5 3 4 2" xfId="19925"/>
    <cellStyle name="Comma 5 3 5" xfId="18198"/>
    <cellStyle name="Comma 5 3 5 2" xfId="20252"/>
    <cellStyle name="Comma 5 3 6" xfId="19920"/>
    <cellStyle name="Comma 5 4" xfId="2646"/>
    <cellStyle name="Comma 5 4 2" xfId="2647"/>
    <cellStyle name="Comma 5 4 2 2" xfId="19927"/>
    <cellStyle name="Comma 5 4 3" xfId="2648"/>
    <cellStyle name="Comma 5 4 3 2" xfId="19928"/>
    <cellStyle name="Comma 5 4 4" xfId="18199"/>
    <cellStyle name="Comma 5 4 4 2" xfId="20253"/>
    <cellStyle name="Comma 5 4 5" xfId="19926"/>
    <cellStyle name="Comma 5 5" xfId="2649"/>
    <cellStyle name="Comma 5 5 2" xfId="2650"/>
    <cellStyle name="Comma 5 5 2 2" xfId="19930"/>
    <cellStyle name="Comma 5 5 3" xfId="2651"/>
    <cellStyle name="Comma 5 5 3 2" xfId="19931"/>
    <cellStyle name="Comma 5 5 4" xfId="18200"/>
    <cellStyle name="Comma 5 5 4 2" xfId="20254"/>
    <cellStyle name="Comma 5 5 5" xfId="19929"/>
    <cellStyle name="Comma 5 6" xfId="2652"/>
    <cellStyle name="Comma 5 6 2" xfId="2653"/>
    <cellStyle name="Comma 5 6 2 2" xfId="19933"/>
    <cellStyle name="Comma 5 6 3" xfId="2654"/>
    <cellStyle name="Comma 5 6 3 2" xfId="19934"/>
    <cellStyle name="Comma 5 6 4" xfId="18201"/>
    <cellStyle name="Comma 5 6 4 2" xfId="20255"/>
    <cellStyle name="Comma 5 6 5" xfId="19932"/>
    <cellStyle name="Comma 5 7" xfId="2655"/>
    <cellStyle name="Comma 5 7 2" xfId="2656"/>
    <cellStyle name="Comma 5 7 2 2" xfId="19936"/>
    <cellStyle name="Comma 5 7 3" xfId="2657"/>
    <cellStyle name="Comma 5 7 3 2" xfId="19937"/>
    <cellStyle name="Comma 5 7 4" xfId="18202"/>
    <cellStyle name="Comma 5 7 4 2" xfId="20256"/>
    <cellStyle name="Comma 5 7 5" xfId="19935"/>
    <cellStyle name="Comma 5 8" xfId="2658"/>
    <cellStyle name="Comma 5 8 2" xfId="2659"/>
    <cellStyle name="Comma 5 8 2 2" xfId="19939"/>
    <cellStyle name="Comma 5 8 3" xfId="2660"/>
    <cellStyle name="Comma 5 8 3 2" xfId="19940"/>
    <cellStyle name="Comma 5 8 4" xfId="18203"/>
    <cellStyle name="Comma 5 8 4 2" xfId="20257"/>
    <cellStyle name="Comma 5 8 5" xfId="19938"/>
    <cellStyle name="Comma 5 9" xfId="2661"/>
    <cellStyle name="Comma 5 9 2" xfId="19941"/>
    <cellStyle name="Comma 6" xfId="2662"/>
    <cellStyle name="Comma 6 10" xfId="2663"/>
    <cellStyle name="Comma 6 10 2" xfId="19943"/>
    <cellStyle name="Comma 6 11" xfId="18204"/>
    <cellStyle name="Comma 6 11 2" xfId="20258"/>
    <cellStyle name="Comma 6 12" xfId="19942"/>
    <cellStyle name="Comma 6 2" xfId="2664"/>
    <cellStyle name="Comma 6 2 2" xfId="2665"/>
    <cellStyle name="Comma 6 2 2 2" xfId="19945"/>
    <cellStyle name="Comma 6 2 3" xfId="2666"/>
    <cellStyle name="Comma 6 2 3 2" xfId="19946"/>
    <cellStyle name="Comma 6 2 4" xfId="18205"/>
    <cellStyle name="Comma 6 2 4 2" xfId="20259"/>
    <cellStyle name="Comma 6 2 5" xfId="19944"/>
    <cellStyle name="Comma 6 3" xfId="2667"/>
    <cellStyle name="Comma 6 3 2" xfId="2668"/>
    <cellStyle name="Comma 6 3 2 2" xfId="19948"/>
    <cellStyle name="Comma 6 3 3" xfId="2669"/>
    <cellStyle name="Comma 6 3 3 2" xfId="19949"/>
    <cellStyle name="Comma 6 3 4" xfId="18206"/>
    <cellStyle name="Comma 6 3 4 2" xfId="20260"/>
    <cellStyle name="Comma 6 3 5" xfId="19947"/>
    <cellStyle name="Comma 6 4" xfId="2670"/>
    <cellStyle name="Comma 6 4 2" xfId="2671"/>
    <cellStyle name="Comma 6 4 2 2" xfId="19951"/>
    <cellStyle name="Comma 6 4 3" xfId="2672"/>
    <cellStyle name="Comma 6 4 3 2" xfId="19952"/>
    <cellStyle name="Comma 6 4 4" xfId="18207"/>
    <cellStyle name="Comma 6 4 4 2" xfId="20261"/>
    <cellStyle name="Comma 6 4 5" xfId="19950"/>
    <cellStyle name="Comma 6 5" xfId="2673"/>
    <cellStyle name="Comma 6 5 2" xfId="2674"/>
    <cellStyle name="Comma 6 5 2 2" xfId="19954"/>
    <cellStyle name="Comma 6 5 3" xfId="2675"/>
    <cellStyle name="Comma 6 5 3 2" xfId="19955"/>
    <cellStyle name="Comma 6 5 4" xfId="18208"/>
    <cellStyle name="Comma 6 5 4 2" xfId="20262"/>
    <cellStyle name="Comma 6 5 5" xfId="19953"/>
    <cellStyle name="Comma 6 6" xfId="2676"/>
    <cellStyle name="Comma 6 6 2" xfId="2677"/>
    <cellStyle name="Comma 6 6 2 2" xfId="19957"/>
    <cellStyle name="Comma 6 6 3" xfId="2678"/>
    <cellStyle name="Comma 6 6 3 2" xfId="19958"/>
    <cellStyle name="Comma 6 6 4" xfId="18209"/>
    <cellStyle name="Comma 6 6 4 2" xfId="20263"/>
    <cellStyle name="Comma 6 6 5" xfId="19956"/>
    <cellStyle name="Comma 6 7" xfId="2679"/>
    <cellStyle name="Comma 6 7 2" xfId="2680"/>
    <cellStyle name="Comma 6 7 2 2" xfId="19960"/>
    <cellStyle name="Comma 6 7 3" xfId="2681"/>
    <cellStyle name="Comma 6 7 3 2" xfId="19961"/>
    <cellStyle name="Comma 6 7 4" xfId="18210"/>
    <cellStyle name="Comma 6 7 4 2" xfId="20264"/>
    <cellStyle name="Comma 6 7 5" xfId="19959"/>
    <cellStyle name="Comma 6 8" xfId="2682"/>
    <cellStyle name="Comma 6 8 2" xfId="2683"/>
    <cellStyle name="Comma 6 8 2 2" xfId="19963"/>
    <cellStyle name="Comma 6 8 3" xfId="2684"/>
    <cellStyle name="Comma 6 8 3 2" xfId="19964"/>
    <cellStyle name="Comma 6 8 4" xfId="18211"/>
    <cellStyle name="Comma 6 8 4 2" xfId="20265"/>
    <cellStyle name="Comma 6 8 5" xfId="19962"/>
    <cellStyle name="Comma 6 9" xfId="2685"/>
    <cellStyle name="Comma 6 9 2" xfId="19965"/>
    <cellStyle name="Comma 7" xfId="2686"/>
    <cellStyle name="Comma 7 10" xfId="2687"/>
    <cellStyle name="Comma 7 10 2" xfId="2688"/>
    <cellStyle name="Comma 7 10 2 2" xfId="19967"/>
    <cellStyle name="Comma 7 10 3" xfId="2689"/>
    <cellStyle name="Comma 7 10 3 2" xfId="19968"/>
    <cellStyle name="Comma 7 10 4" xfId="18212"/>
    <cellStyle name="Comma 7 10 4 2" xfId="20266"/>
    <cellStyle name="Comma 7 10 5" xfId="19966"/>
    <cellStyle name="Comma 7 11" xfId="2690"/>
    <cellStyle name="Comma 7 11 2" xfId="2691"/>
    <cellStyle name="Comma 7 11 2 2" xfId="19970"/>
    <cellStyle name="Comma 7 11 3" xfId="18213"/>
    <cellStyle name="Comma 7 11 3 2" xfId="20267"/>
    <cellStyle name="Comma 7 11 4" xfId="19969"/>
    <cellStyle name="Comma 7 12" xfId="2692"/>
    <cellStyle name="Comma 7 12 2" xfId="2693"/>
    <cellStyle name="Comma 7 12 2 2" xfId="19972"/>
    <cellStyle name="Comma 7 12 3" xfId="2694"/>
    <cellStyle name="Comma 7 12 3 2" xfId="19973"/>
    <cellStyle name="Comma 7 12 4" xfId="18214"/>
    <cellStyle name="Comma 7 12 4 2" xfId="20268"/>
    <cellStyle name="Comma 7 12 5" xfId="19971"/>
    <cellStyle name="Comma 7 13" xfId="2695"/>
    <cellStyle name="Comma 7 13 2" xfId="2696"/>
    <cellStyle name="Comma 7 13 2 2" xfId="19975"/>
    <cellStyle name="Comma 7 13 3" xfId="2697"/>
    <cellStyle name="Comma 7 13 3 2" xfId="19976"/>
    <cellStyle name="Comma 7 13 4" xfId="18215"/>
    <cellStyle name="Comma 7 13 4 2" xfId="20269"/>
    <cellStyle name="Comma 7 13 5" xfId="19974"/>
    <cellStyle name="Comma 7 14" xfId="2698"/>
    <cellStyle name="Comma 7 14 2" xfId="2699"/>
    <cellStyle name="Comma 7 14 2 2" xfId="19978"/>
    <cellStyle name="Comma 7 14 3" xfId="2700"/>
    <cellStyle name="Comma 7 14 3 2" xfId="19979"/>
    <cellStyle name="Comma 7 14 4" xfId="18216"/>
    <cellStyle name="Comma 7 14 4 2" xfId="20270"/>
    <cellStyle name="Comma 7 14 5" xfId="19977"/>
    <cellStyle name="Comma 7 15" xfId="2701"/>
    <cellStyle name="Comma 7 15 2" xfId="2702"/>
    <cellStyle name="Comma 7 15 2 2" xfId="19981"/>
    <cellStyle name="Comma 7 15 3" xfId="2703"/>
    <cellStyle name="Comma 7 15 3 2" xfId="19982"/>
    <cellStyle name="Comma 7 15 4" xfId="18217"/>
    <cellStyle name="Comma 7 15 4 2" xfId="20271"/>
    <cellStyle name="Comma 7 15 5" xfId="19980"/>
    <cellStyle name="Comma 7 16" xfId="2704"/>
    <cellStyle name="Comma 7 16 2" xfId="2705"/>
    <cellStyle name="Comma 7 16 2 2" xfId="19984"/>
    <cellStyle name="Comma 7 16 3" xfId="18218"/>
    <cellStyle name="Comma 7 16 3 2" xfId="20272"/>
    <cellStyle name="Comma 7 16 4" xfId="19983"/>
    <cellStyle name="Comma 7 17" xfId="2706"/>
    <cellStyle name="Comma 7 17 2" xfId="2707"/>
    <cellStyle name="Comma 7 17 2 2" xfId="19986"/>
    <cellStyle name="Comma 7 17 3" xfId="18219"/>
    <cellStyle name="Comma 7 17 3 2" xfId="20273"/>
    <cellStyle name="Comma 7 17 4" xfId="19985"/>
    <cellStyle name="Comma 7 18" xfId="2708"/>
    <cellStyle name="Comma 7 18 2" xfId="2709"/>
    <cellStyle name="Comma 7 18 2 2" xfId="19988"/>
    <cellStyle name="Comma 7 18 3" xfId="18220"/>
    <cellStyle name="Comma 7 18 3 2" xfId="20274"/>
    <cellStyle name="Comma 7 18 4" xfId="19987"/>
    <cellStyle name="Comma 7 19" xfId="2710"/>
    <cellStyle name="Comma 7 19 2" xfId="2711"/>
    <cellStyle name="Comma 7 19 2 2" xfId="19990"/>
    <cellStyle name="Comma 7 19 3" xfId="18221"/>
    <cellStyle name="Comma 7 19 3 2" xfId="20275"/>
    <cellStyle name="Comma 7 19 4" xfId="19989"/>
    <cellStyle name="Comma 7 2" xfId="2712"/>
    <cellStyle name="Comma 7 2 2" xfId="2713"/>
    <cellStyle name="Comma 7 2 2 2" xfId="19992"/>
    <cellStyle name="Comma 7 2 3" xfId="2714"/>
    <cellStyle name="Comma 7 2 3 2" xfId="19993"/>
    <cellStyle name="Comma 7 2 4" xfId="18222"/>
    <cellStyle name="Comma 7 2 4 2" xfId="20276"/>
    <cellStyle name="Comma 7 2 5" xfId="19991"/>
    <cellStyle name="Comma 7 20" xfId="2715"/>
    <cellStyle name="Comma 7 20 2" xfId="2716"/>
    <cellStyle name="Comma 7 20 2 2" xfId="19995"/>
    <cellStyle name="Comma 7 20 3" xfId="18223"/>
    <cellStyle name="Comma 7 20 3 2" xfId="20277"/>
    <cellStyle name="Comma 7 20 4" xfId="19994"/>
    <cellStyle name="Comma 7 21" xfId="2717"/>
    <cellStyle name="Comma 7 21 2" xfId="2718"/>
    <cellStyle name="Comma 7 21 2 2" xfId="19997"/>
    <cellStyle name="Comma 7 21 3" xfId="18224"/>
    <cellStyle name="Comma 7 21 3 2" xfId="20278"/>
    <cellStyle name="Comma 7 21 4" xfId="19996"/>
    <cellStyle name="Comma 7 3" xfId="2719"/>
    <cellStyle name="Comma 7 3 10" xfId="2720"/>
    <cellStyle name="Comma 7 3 10 2" xfId="2721"/>
    <cellStyle name="Comma 7 3 10 2 2" xfId="20000"/>
    <cellStyle name="Comma 7 3 10 3" xfId="2722"/>
    <cellStyle name="Comma 7 3 10 3 2" xfId="20001"/>
    <cellStyle name="Comma 7 3 10 4" xfId="18226"/>
    <cellStyle name="Comma 7 3 10 4 2" xfId="20280"/>
    <cellStyle name="Comma 7 3 10 5" xfId="19999"/>
    <cellStyle name="Comma 7 3 11" xfId="2723"/>
    <cellStyle name="Comma 7 3 11 2" xfId="2724"/>
    <cellStyle name="Comma 7 3 11 2 2" xfId="20003"/>
    <cellStyle name="Comma 7 3 11 3" xfId="2725"/>
    <cellStyle name="Comma 7 3 11 3 2" xfId="20004"/>
    <cellStyle name="Comma 7 3 11 4" xfId="18227"/>
    <cellStyle name="Comma 7 3 11 4 2" xfId="20281"/>
    <cellStyle name="Comma 7 3 11 5" xfId="20002"/>
    <cellStyle name="Comma 7 3 12" xfId="2726"/>
    <cellStyle name="Comma 7 3 12 2" xfId="2727"/>
    <cellStyle name="Comma 7 3 12 2 2" xfId="20006"/>
    <cellStyle name="Comma 7 3 12 3" xfId="2728"/>
    <cellStyle name="Comma 7 3 12 3 2" xfId="20007"/>
    <cellStyle name="Comma 7 3 12 4" xfId="18228"/>
    <cellStyle name="Comma 7 3 12 4 2" xfId="20282"/>
    <cellStyle name="Comma 7 3 12 5" xfId="20005"/>
    <cellStyle name="Comma 7 3 13" xfId="2729"/>
    <cellStyle name="Comma 7 3 13 2" xfId="2730"/>
    <cellStyle name="Comma 7 3 13 2 2" xfId="20009"/>
    <cellStyle name="Comma 7 3 13 3" xfId="2731"/>
    <cellStyle name="Comma 7 3 13 3 2" xfId="20010"/>
    <cellStyle name="Comma 7 3 13 4" xfId="18229"/>
    <cellStyle name="Comma 7 3 13 4 2" xfId="20283"/>
    <cellStyle name="Comma 7 3 13 5" xfId="20008"/>
    <cellStyle name="Comma 7 3 14" xfId="2732"/>
    <cellStyle name="Comma 7 3 14 2" xfId="2733"/>
    <cellStyle name="Comma 7 3 14 2 2" xfId="20012"/>
    <cellStyle name="Comma 7 3 14 3" xfId="2734"/>
    <cellStyle name="Comma 7 3 14 3 2" xfId="20013"/>
    <cellStyle name="Comma 7 3 14 4" xfId="18230"/>
    <cellStyle name="Comma 7 3 14 4 2" xfId="20284"/>
    <cellStyle name="Comma 7 3 14 5" xfId="20011"/>
    <cellStyle name="Comma 7 3 15" xfId="2735"/>
    <cellStyle name="Comma 7 3 15 2" xfId="2736"/>
    <cellStyle name="Comma 7 3 15 2 2" xfId="20015"/>
    <cellStyle name="Comma 7 3 15 3" xfId="2737"/>
    <cellStyle name="Comma 7 3 15 3 2" xfId="20016"/>
    <cellStyle name="Comma 7 3 15 4" xfId="18231"/>
    <cellStyle name="Comma 7 3 15 4 2" xfId="20285"/>
    <cellStyle name="Comma 7 3 15 5" xfId="20014"/>
    <cellStyle name="Comma 7 3 16" xfId="18225"/>
    <cellStyle name="Comma 7 3 16 2" xfId="20279"/>
    <cellStyle name="Comma 7 3 17" xfId="19998"/>
    <cellStyle name="Comma 7 3 2" xfId="2738"/>
    <cellStyle name="Comma 7 3 2 2" xfId="2739"/>
    <cellStyle name="Comma 7 3 2 2 2" xfId="20018"/>
    <cellStyle name="Comma 7 3 2 3" xfId="2740"/>
    <cellStyle name="Comma 7 3 2 3 2" xfId="20019"/>
    <cellStyle name="Comma 7 3 2 4" xfId="18232"/>
    <cellStyle name="Comma 7 3 2 4 2" xfId="20286"/>
    <cellStyle name="Comma 7 3 2 5" xfId="20017"/>
    <cellStyle name="Comma 7 3 3" xfId="2741"/>
    <cellStyle name="Comma 7 3 3 2" xfId="2742"/>
    <cellStyle name="Comma 7 3 3 2 2" xfId="20021"/>
    <cellStyle name="Comma 7 3 3 3" xfId="2743"/>
    <cellStyle name="Comma 7 3 3 3 2" xfId="20022"/>
    <cellStyle name="Comma 7 3 3 4" xfId="18233"/>
    <cellStyle name="Comma 7 3 3 4 2" xfId="20287"/>
    <cellStyle name="Comma 7 3 3 5" xfId="20020"/>
    <cellStyle name="Comma 7 3 4" xfId="2744"/>
    <cellStyle name="Comma 7 3 4 2" xfId="2745"/>
    <cellStyle name="Comma 7 3 4 2 2" xfId="20024"/>
    <cellStyle name="Comma 7 3 4 3" xfId="2746"/>
    <cellStyle name="Comma 7 3 4 3 2" xfId="20025"/>
    <cellStyle name="Comma 7 3 4 4" xfId="18234"/>
    <cellStyle name="Comma 7 3 4 4 2" xfId="20288"/>
    <cellStyle name="Comma 7 3 4 5" xfId="20023"/>
    <cellStyle name="Comma 7 3 5" xfId="2747"/>
    <cellStyle name="Comma 7 3 5 2" xfId="2748"/>
    <cellStyle name="Comma 7 3 5 2 2" xfId="20027"/>
    <cellStyle name="Comma 7 3 5 3" xfId="2749"/>
    <cellStyle name="Comma 7 3 5 3 2" xfId="20028"/>
    <cellStyle name="Comma 7 3 5 4" xfId="18235"/>
    <cellStyle name="Comma 7 3 5 4 2" xfId="20289"/>
    <cellStyle name="Comma 7 3 5 5" xfId="20026"/>
    <cellStyle name="Comma 7 3 6" xfId="2750"/>
    <cellStyle name="Comma 7 3 6 2" xfId="2751"/>
    <cellStyle name="Comma 7 3 6 2 2" xfId="20030"/>
    <cellStyle name="Comma 7 3 6 3" xfId="2752"/>
    <cellStyle name="Comma 7 3 6 3 2" xfId="20031"/>
    <cellStyle name="Comma 7 3 6 4" xfId="18236"/>
    <cellStyle name="Comma 7 3 6 4 2" xfId="20290"/>
    <cellStyle name="Comma 7 3 6 5" xfId="20029"/>
    <cellStyle name="Comma 7 3 7" xfId="2753"/>
    <cellStyle name="Comma 7 3 7 2" xfId="2754"/>
    <cellStyle name="Comma 7 3 7 2 2" xfId="20033"/>
    <cellStyle name="Comma 7 3 7 3" xfId="2755"/>
    <cellStyle name="Comma 7 3 7 3 2" xfId="20034"/>
    <cellStyle name="Comma 7 3 7 4" xfId="18237"/>
    <cellStyle name="Comma 7 3 7 4 2" xfId="20291"/>
    <cellStyle name="Comma 7 3 7 5" xfId="20032"/>
    <cellStyle name="Comma 7 3 8" xfId="2756"/>
    <cellStyle name="Comma 7 3 8 2" xfId="2757"/>
    <cellStyle name="Comma 7 3 8 2 2" xfId="20036"/>
    <cellStyle name="Comma 7 3 8 3" xfId="2758"/>
    <cellStyle name="Comma 7 3 8 3 2" xfId="20037"/>
    <cellStyle name="Comma 7 3 8 4" xfId="18238"/>
    <cellStyle name="Comma 7 3 8 4 2" xfId="20292"/>
    <cellStyle name="Comma 7 3 8 5" xfId="20035"/>
    <cellStyle name="Comma 7 3 9" xfId="2759"/>
    <cellStyle name="Comma 7 3 9 2" xfId="2760"/>
    <cellStyle name="Comma 7 3 9 2 2" xfId="20039"/>
    <cellStyle name="Comma 7 3 9 3" xfId="2761"/>
    <cellStyle name="Comma 7 3 9 3 2" xfId="20040"/>
    <cellStyle name="Comma 7 3 9 4" xfId="18239"/>
    <cellStyle name="Comma 7 3 9 4 2" xfId="20293"/>
    <cellStyle name="Comma 7 3 9 5" xfId="20038"/>
    <cellStyle name="Comma 7 4" xfId="2762"/>
    <cellStyle name="Comma 7 4 2" xfId="2763"/>
    <cellStyle name="Comma 7 4 2 2" xfId="20042"/>
    <cellStyle name="Comma 7 4 3" xfId="2764"/>
    <cellStyle name="Comma 7 4 3 2" xfId="20043"/>
    <cellStyle name="Comma 7 4 4" xfId="18240"/>
    <cellStyle name="Comma 7 4 4 2" xfId="20294"/>
    <cellStyle name="Comma 7 4 5" xfId="20041"/>
    <cellStyle name="Comma 7 5" xfId="2765"/>
    <cellStyle name="Comma 7 5 2" xfId="2766"/>
    <cellStyle name="Comma 7 5 2 2" xfId="20045"/>
    <cellStyle name="Comma 7 5 3" xfId="2767"/>
    <cellStyle name="Comma 7 5 3 2" xfId="20046"/>
    <cellStyle name="Comma 7 5 4" xfId="18241"/>
    <cellStyle name="Comma 7 5 4 2" xfId="20295"/>
    <cellStyle name="Comma 7 5 5" xfId="20044"/>
    <cellStyle name="Comma 7 6" xfId="2768"/>
    <cellStyle name="Comma 7 6 2" xfId="2769"/>
    <cellStyle name="Comma 7 6 2 2" xfId="20048"/>
    <cellStyle name="Comma 7 6 3" xfId="2770"/>
    <cellStyle name="Comma 7 6 3 2" xfId="20049"/>
    <cellStyle name="Comma 7 6 4" xfId="18242"/>
    <cellStyle name="Comma 7 6 4 2" xfId="20296"/>
    <cellStyle name="Comma 7 6 5" xfId="20047"/>
    <cellStyle name="Comma 7 7" xfId="2771"/>
    <cellStyle name="Comma 7 7 2" xfId="2772"/>
    <cellStyle name="Comma 7 7 2 2" xfId="20051"/>
    <cellStyle name="Comma 7 7 3" xfId="2773"/>
    <cellStyle name="Comma 7 7 3 2" xfId="20052"/>
    <cellStyle name="Comma 7 7 4" xfId="18243"/>
    <cellStyle name="Comma 7 7 4 2" xfId="20297"/>
    <cellStyle name="Comma 7 7 5" xfId="20050"/>
    <cellStyle name="Comma 7 8" xfId="2774"/>
    <cellStyle name="Comma 7 8 2" xfId="2775"/>
    <cellStyle name="Comma 7 8 2 2" xfId="20054"/>
    <cellStyle name="Comma 7 8 3" xfId="2776"/>
    <cellStyle name="Comma 7 8 3 2" xfId="20055"/>
    <cellStyle name="Comma 7 8 4" xfId="18244"/>
    <cellStyle name="Comma 7 8 4 2" xfId="20298"/>
    <cellStyle name="Comma 7 8 5" xfId="20053"/>
    <cellStyle name="Comma 7 9" xfId="2777"/>
    <cellStyle name="Comma 7 9 2" xfId="2778"/>
    <cellStyle name="Comma 7 9 2 2" xfId="20057"/>
    <cellStyle name="Comma 7 9 3" xfId="2779"/>
    <cellStyle name="Comma 7 9 3 2" xfId="20058"/>
    <cellStyle name="Comma 7 9 4" xfId="18245"/>
    <cellStyle name="Comma 7 9 4 2" xfId="20299"/>
    <cellStyle name="Comma 7 9 5" xfId="20056"/>
    <cellStyle name="Comma 8" xfId="2780"/>
    <cellStyle name="Comma 8 2" xfId="2781"/>
    <cellStyle name="Comma 8 2 2" xfId="2782"/>
    <cellStyle name="Comma 8 2 2 2" xfId="2783"/>
    <cellStyle name="Comma 8 2 2 2 2" xfId="2784"/>
    <cellStyle name="Comma 8 2 2 2 2 2" xfId="20062"/>
    <cellStyle name="Comma 8 2 2 2 3" xfId="2785"/>
    <cellStyle name="Comma 8 2 2 2 3 2" xfId="20063"/>
    <cellStyle name="Comma 8 2 2 2 4" xfId="20061"/>
    <cellStyle name="Comma 8 2 2 3" xfId="20060"/>
    <cellStyle name="Comma 8 2 3" xfId="2786"/>
    <cellStyle name="Comma 8 2 3 2" xfId="20064"/>
    <cellStyle name="Comma 8 2 4" xfId="18246"/>
    <cellStyle name="Comma 8 2 4 2" xfId="20300"/>
    <cellStyle name="Comma 8 2 5" xfId="20059"/>
    <cellStyle name="Comma 8 3" xfId="2787"/>
    <cellStyle name="Comma 8 3 2" xfId="2788"/>
    <cellStyle name="Comma 8 3 2 2" xfId="20066"/>
    <cellStyle name="Comma 8 3 3" xfId="18247"/>
    <cellStyle name="Comma 8 3 3 2" xfId="20301"/>
    <cellStyle name="Comma 8 3 4" xfId="20065"/>
    <cellStyle name="Comma 8 4" xfId="2789"/>
    <cellStyle name="Comma 8 4 2" xfId="2790"/>
    <cellStyle name="Comma 8 4 2 2" xfId="20068"/>
    <cellStyle name="Comma 8 4 3" xfId="18248"/>
    <cellStyle name="Comma 8 4 3 2" xfId="20302"/>
    <cellStyle name="Comma 8 4 4" xfId="20067"/>
    <cellStyle name="Comma 8 5" xfId="2791"/>
    <cellStyle name="Comma 8 5 2" xfId="2792"/>
    <cellStyle name="Comma 8 5 2 2" xfId="20070"/>
    <cellStyle name="Comma 8 5 3" xfId="18249"/>
    <cellStyle name="Comma 8 5 3 2" xfId="20303"/>
    <cellStyle name="Comma 8 5 4" xfId="20069"/>
    <cellStyle name="Comma 8 6" xfId="2793"/>
    <cellStyle name="Comma 8 6 2" xfId="2794"/>
    <cellStyle name="Comma 8 6 2 2" xfId="20072"/>
    <cellStyle name="Comma 8 6 3" xfId="18250"/>
    <cellStyle name="Comma 8 6 3 2" xfId="20304"/>
    <cellStyle name="Comma 8 6 4" xfId="20071"/>
    <cellStyle name="Comma 8 7" xfId="2795"/>
    <cellStyle name="Comma 8 7 2" xfId="2796"/>
    <cellStyle name="Comma 8 7 2 2" xfId="20074"/>
    <cellStyle name="Comma 8 7 3" xfId="18251"/>
    <cellStyle name="Comma 8 7 3 2" xfId="20305"/>
    <cellStyle name="Comma 8 7 4" xfId="20073"/>
    <cellStyle name="Comma 8 8" xfId="2797"/>
    <cellStyle name="Comma 8 8 2" xfId="2798"/>
    <cellStyle name="Comma 8 8 2 2" xfId="20076"/>
    <cellStyle name="Comma 8 8 3" xfId="18252"/>
    <cellStyle name="Comma 8 8 3 2" xfId="20306"/>
    <cellStyle name="Comma 8 8 4" xfId="20075"/>
    <cellStyle name="Comma 9" xfId="2799"/>
    <cellStyle name="Comma 9 10" xfId="2800"/>
    <cellStyle name="Comma 9 10 2" xfId="2801"/>
    <cellStyle name="Comma 9 10 2 2" xfId="20079"/>
    <cellStyle name="Comma 9 10 3" xfId="2802"/>
    <cellStyle name="Comma 9 10 3 2" xfId="20080"/>
    <cellStyle name="Comma 9 10 4" xfId="20078"/>
    <cellStyle name="Comma 9 11" xfId="20077"/>
    <cellStyle name="Comma 9 2" xfId="2803"/>
    <cellStyle name="Comma 9 2 2" xfId="2804"/>
    <cellStyle name="Comma 9 2 2 2" xfId="20082"/>
    <cellStyle name="Comma 9 2 3" xfId="2805"/>
    <cellStyle name="Comma 9 2 3 2" xfId="20083"/>
    <cellStyle name="Comma 9 2 4" xfId="18253"/>
    <cellStyle name="Comma 9 2 4 2" xfId="20307"/>
    <cellStyle name="Comma 9 2 5" xfId="20081"/>
    <cellStyle name="Comma 9 3" xfId="2806"/>
    <cellStyle name="Comma 9 3 2" xfId="2807"/>
    <cellStyle name="Comma 9 3 2 2" xfId="20085"/>
    <cellStyle name="Comma 9 3 3" xfId="2808"/>
    <cellStyle name="Comma 9 3 3 2" xfId="20086"/>
    <cellStyle name="Comma 9 3 4" xfId="18254"/>
    <cellStyle name="Comma 9 3 4 2" xfId="20308"/>
    <cellStyle name="Comma 9 3 5" xfId="20084"/>
    <cellStyle name="Comma 9 4" xfId="2809"/>
    <cellStyle name="Comma 9 4 2" xfId="2810"/>
    <cellStyle name="Comma 9 4 2 2" xfId="20088"/>
    <cellStyle name="Comma 9 4 3" xfId="2811"/>
    <cellStyle name="Comma 9 4 3 2" xfId="20089"/>
    <cellStyle name="Comma 9 4 4" xfId="18255"/>
    <cellStyle name="Comma 9 4 4 2" xfId="20309"/>
    <cellStyle name="Comma 9 4 5" xfId="20087"/>
    <cellStyle name="Comma 9 5" xfId="2812"/>
    <cellStyle name="Comma 9 5 2" xfId="2813"/>
    <cellStyle name="Comma 9 5 2 2" xfId="20091"/>
    <cellStyle name="Comma 9 5 3" xfId="2814"/>
    <cellStyle name="Comma 9 5 3 2" xfId="20092"/>
    <cellStyle name="Comma 9 5 4" xfId="18256"/>
    <cellStyle name="Comma 9 5 4 2" xfId="20310"/>
    <cellStyle name="Comma 9 5 5" xfId="20090"/>
    <cellStyle name="Comma 9 6" xfId="2815"/>
    <cellStyle name="Comma 9 6 2" xfId="2816"/>
    <cellStyle name="Comma 9 6 2 2" xfId="20094"/>
    <cellStyle name="Comma 9 6 3" xfId="2817"/>
    <cellStyle name="Comma 9 6 3 2" xfId="20095"/>
    <cellStyle name="Comma 9 6 4" xfId="18257"/>
    <cellStyle name="Comma 9 6 4 2" xfId="20311"/>
    <cellStyle name="Comma 9 6 5" xfId="20093"/>
    <cellStyle name="Comma 9 7" xfId="2818"/>
    <cellStyle name="Comma 9 7 2" xfId="2819"/>
    <cellStyle name="Comma 9 7 2 2" xfId="20097"/>
    <cellStyle name="Comma 9 7 3" xfId="2820"/>
    <cellStyle name="Comma 9 7 3 2" xfId="20098"/>
    <cellStyle name="Comma 9 7 4" xfId="18258"/>
    <cellStyle name="Comma 9 7 4 2" xfId="20312"/>
    <cellStyle name="Comma 9 7 5" xfId="20096"/>
    <cellStyle name="Comma 9 8" xfId="2821"/>
    <cellStyle name="Comma 9 8 2" xfId="2822"/>
    <cellStyle name="Comma 9 8 2 2" xfId="20100"/>
    <cellStyle name="Comma 9 8 3" xfId="2823"/>
    <cellStyle name="Comma 9 8 3 2" xfId="20101"/>
    <cellStyle name="Comma 9 8 4" xfId="18259"/>
    <cellStyle name="Comma 9 8 4 2" xfId="20313"/>
    <cellStyle name="Comma 9 8 5" xfId="20099"/>
    <cellStyle name="Comma 9 9" xfId="2824"/>
    <cellStyle name="Comma 9 9 2" xfId="2825"/>
    <cellStyle name="Comma 9 9 2 2" xfId="20103"/>
    <cellStyle name="Comma 9 9 3" xfId="2826"/>
    <cellStyle name="Comma 9 9 3 2" xfId="20104"/>
    <cellStyle name="Comma 9 9 4" xfId="18260"/>
    <cellStyle name="Comma 9 9 4 2" xfId="20314"/>
    <cellStyle name="Comma 9 9 5" xfId="20102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14"/>
  <sheetViews>
    <sheetView tabSelected="1" zoomScale="85" zoomScaleNormal="85" workbookViewId="0">
      <selection sqref="A1:XFD3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Ocean_Summary!AF102</f>
        <v>7840</v>
      </c>
      <c r="G4" s="135">
        <f>Ocean_Summary!AG102</f>
        <v>6710</v>
      </c>
      <c r="H4" s="135">
        <f>Ocean_Summary!AH102</f>
        <v>6490</v>
      </c>
      <c r="I4" s="135">
        <f>Ocean_Summary!AI102</f>
        <v>5960</v>
      </c>
      <c r="J4" s="135">
        <f>Ocean_Summary!AJ102</f>
        <v>5380</v>
      </c>
      <c r="K4" s="135">
        <f>Ocean_Summary!AK102</f>
        <v>4940</v>
      </c>
      <c r="L4" s="135">
        <f>Ocean_Summary!AL102</f>
        <v>4560</v>
      </c>
      <c r="M4" s="135">
        <f>Ocean_Summary!AM102</f>
        <v>4240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Ocean_Summary!AF103</f>
        <v>7910</v>
      </c>
      <c r="G5" s="135">
        <f>Ocean_Summary!AG103</f>
        <v>6770</v>
      </c>
      <c r="H5" s="135">
        <f>Ocean_Summary!AH103</f>
        <v>6540</v>
      </c>
      <c r="I5" s="135">
        <f>Ocean_Summary!AI103</f>
        <v>6020</v>
      </c>
      <c r="J5" s="135">
        <f>Ocean_Summary!AJ103</f>
        <v>5430</v>
      </c>
      <c r="K5" s="135">
        <f>Ocean_Summary!AK103</f>
        <v>4980</v>
      </c>
      <c r="L5" s="135">
        <f>Ocean_Summary!AL103</f>
        <v>4600</v>
      </c>
      <c r="M5" s="135">
        <f>Ocean_Summary!AM103</f>
        <v>4280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Ocean_Summary!AF104</f>
        <v>7910</v>
      </c>
      <c r="G6" s="135">
        <f>Ocean_Summary!AG104</f>
        <v>6770</v>
      </c>
      <c r="H6" s="135">
        <f>Ocean_Summary!AH104</f>
        <v>6540</v>
      </c>
      <c r="I6" s="135">
        <f>Ocean_Summary!AI104</f>
        <v>6020</v>
      </c>
      <c r="J6" s="135">
        <f>Ocean_Summary!AJ104</f>
        <v>5430</v>
      </c>
      <c r="K6" s="135">
        <f>Ocean_Summary!AK104</f>
        <v>4980</v>
      </c>
      <c r="L6" s="135">
        <f>Ocean_Summary!AL104</f>
        <v>4600</v>
      </c>
      <c r="M6" s="135">
        <f>Ocean_Summary!AM104</f>
        <v>4280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Ocean_Summary!AR102</f>
        <v>493.44914332578861</v>
      </c>
      <c r="G7" s="15">
        <f>Ocean_Summary!AS102</f>
        <v>436.80181870807832</v>
      </c>
      <c r="H7" s="15">
        <f>Ocean_Summary!AT102</f>
        <v>400.13790834277273</v>
      </c>
      <c r="I7" s="15">
        <f>Ocean_Summary!AU102</f>
        <v>335.28399471571544</v>
      </c>
      <c r="J7" s="15">
        <f>Ocean_Summary!AV102</f>
        <v>319.2247287559025</v>
      </c>
      <c r="K7" s="15">
        <f>Ocean_Summary!AW102</f>
        <v>311.5592325015013</v>
      </c>
      <c r="L7" s="15">
        <f>Ocean_Summary!AX102</f>
        <v>260.81340834680509</v>
      </c>
      <c r="M7" s="15">
        <f>Ocean_Summary!AY102</f>
        <v>208.75777543537822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Ocean_Summary!AR103</f>
        <v>312.81769627798747</v>
      </c>
      <c r="G8" s="15">
        <f>Ocean_Summary!AS103</f>
        <v>267.76699853308338</v>
      </c>
      <c r="H8" s="15">
        <f>Ocean_Summary!AT103</f>
        <v>258.77325443486717</v>
      </c>
      <c r="I8" s="15">
        <f>Ocean_Summary!AU103</f>
        <v>210.60120713358529</v>
      </c>
      <c r="J8" s="15">
        <f>Ocean_Summary!AV103</f>
        <v>214.57628074191851</v>
      </c>
      <c r="K8" s="15">
        <f>Ocean_Summary!AW103</f>
        <v>196.92071186120359</v>
      </c>
      <c r="L8" s="15">
        <f>Ocean_Summary!AX103</f>
        <v>181.77485986226796</v>
      </c>
      <c r="M8" s="15">
        <f>Ocean_Summary!AY103</f>
        <v>169.16803979474935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Ocean_Summary!AR104</f>
        <v>324.30202340017814</v>
      </c>
      <c r="G9" s="15">
        <f>Ocean_Summary!AS104</f>
        <v>291.21256908095683</v>
      </c>
      <c r="H9" s="15">
        <f>Ocean_Summary!AT104</f>
        <v>277.40570957566331</v>
      </c>
      <c r="I9" s="15">
        <f>Ocean_Summary!AU104</f>
        <v>250.43780104603027</v>
      </c>
      <c r="J9" s="15">
        <f>Ocean_Summary!AV104</f>
        <v>241.18993485009159</v>
      </c>
      <c r="K9" s="15">
        <f>Ocean_Summary!AW104</f>
        <v>249.3795107103455</v>
      </c>
      <c r="L9" s="15">
        <f>Ocean_Summary!AX104</f>
        <v>241.67714405923775</v>
      </c>
      <c r="M9" s="15">
        <f>Ocean_Summary!AY104</f>
        <v>237.22362048520665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PV_Summary_Fin!AF101</f>
        <v>1120</v>
      </c>
      <c r="G10" s="15">
        <f>PV_Summary_Fin!AG101</f>
        <v>990</v>
      </c>
      <c r="H10" s="15">
        <f>PV_Summary_Fin!AH101</f>
        <v>930</v>
      </c>
      <c r="I10" s="15">
        <f>PV_Summary_Fin!AI101</f>
        <v>870</v>
      </c>
      <c r="J10" s="15">
        <f>PV_Summary_Fin!AJ101</f>
        <v>810</v>
      </c>
      <c r="K10" s="15">
        <f>PV_Summary_Fin!AK101</f>
        <v>760</v>
      </c>
      <c r="L10" s="15">
        <f>PV_Summary_Fin!AL101</f>
        <v>720</v>
      </c>
      <c r="M10" s="15">
        <f>PV_Summary_Fin!AM101</f>
        <v>690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PV_Summary_Fin!AF102</f>
        <v>1020</v>
      </c>
      <c r="G11" s="15">
        <f>PV_Summary_Fin!AG102</f>
        <v>900</v>
      </c>
      <c r="H11" s="15">
        <f>PV_Summary_Fin!AH102</f>
        <v>850</v>
      </c>
      <c r="I11" s="15">
        <f>PV_Summary_Fin!AI102</f>
        <v>790</v>
      </c>
      <c r="J11" s="15">
        <f>PV_Summary_Fin!AJ102</f>
        <v>740</v>
      </c>
      <c r="K11" s="15">
        <f>PV_Summary_Fin!AK102</f>
        <v>690</v>
      </c>
      <c r="L11" s="15">
        <f>PV_Summary_Fin!AL102</f>
        <v>660</v>
      </c>
      <c r="M11" s="15">
        <f>PV_Summary_Fin!AM102</f>
        <v>630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PV_Summary_Fin!AF103</f>
        <v>1140</v>
      </c>
      <c r="G12" s="15">
        <f>PV_Summary_Fin!AG103</f>
        <v>1010</v>
      </c>
      <c r="H12" s="15">
        <f>PV_Summary_Fin!AH103</f>
        <v>950</v>
      </c>
      <c r="I12" s="15">
        <f>PV_Summary_Fin!AI103</f>
        <v>880</v>
      </c>
      <c r="J12" s="15">
        <f>PV_Summary_Fin!AJ103</f>
        <v>830</v>
      </c>
      <c r="K12" s="15">
        <f>PV_Summary_Fin!AK103</f>
        <v>780</v>
      </c>
      <c r="L12" s="15">
        <f>PV_Summary_Fin!AL103</f>
        <v>730</v>
      </c>
      <c r="M12" s="15">
        <f>PV_Summary_Fin!AM103</f>
        <v>710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PV_Summary_Fin!AF105</f>
        <v>1360</v>
      </c>
      <c r="G13" s="15">
        <f>PV_Summary_Fin!AG105</f>
        <v>1200</v>
      </c>
      <c r="H13" s="15">
        <f>PV_Summary_Fin!AH105</f>
        <v>1130</v>
      </c>
      <c r="I13" s="15">
        <f>PV_Summary_Fin!AI105</f>
        <v>1060</v>
      </c>
      <c r="J13" s="15">
        <f>PV_Summary_Fin!AJ105</f>
        <v>990</v>
      </c>
      <c r="K13" s="15">
        <f>PV_Summary_Fin!AK105</f>
        <v>930</v>
      </c>
      <c r="L13" s="15">
        <f>PV_Summary_Fin!AL105</f>
        <v>880</v>
      </c>
      <c r="M13" s="15">
        <f>PV_Summary_Fin!AM105</f>
        <v>840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22.790969113042259</v>
      </c>
      <c r="H14" s="15">
        <f>'PV SET'!$AC20*H10</f>
        <v>21.409698257706367</v>
      </c>
      <c r="I14" s="15">
        <f>'PV SET'!$AC20*I10</f>
        <v>20.028427402370472</v>
      </c>
      <c r="J14" s="15">
        <f>'PV SET'!$AC20*J10</f>
        <v>18.647156547034577</v>
      </c>
      <c r="K14" s="15">
        <f>'PV SET'!$AC20*K10</f>
        <v>17.49609750092133</v>
      </c>
      <c r="L14" s="15">
        <f>'PV SET'!$AC20*L10</f>
        <v>16.575250264030736</v>
      </c>
      <c r="M14" s="15">
        <f>'PV SET'!$AC20*M10</f>
        <v>15.884614836362788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15.361649203313661</v>
      </c>
      <c r="H15" s="15">
        <f>'PV SET'!$AC21*H11</f>
        <v>14.508224247574013</v>
      </c>
      <c r="I15" s="15">
        <f>'PV SET'!$AC21*I11</f>
        <v>13.484114300686436</v>
      </c>
      <c r="J15" s="15">
        <f>'PV SET'!$AC21*J11</f>
        <v>12.630689344946788</v>
      </c>
      <c r="K15" s="15">
        <f>'PV SET'!$AC21*K11</f>
        <v>11.77726438920714</v>
      </c>
      <c r="L15" s="15">
        <f>'PV SET'!$AC21*L11</f>
        <v>11.265209415763351</v>
      </c>
      <c r="M15" s="15">
        <f>'PV SET'!$AC21*M11</f>
        <v>10.753154442319563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25.390475849198424</v>
      </c>
      <c r="H16" s="15">
        <f>'PV SET'!$AC22*H12</f>
        <v>23.882130749246041</v>
      </c>
      <c r="I16" s="15">
        <f>'PV SET'!$AC22*I12</f>
        <v>22.122394799301595</v>
      </c>
      <c r="J16" s="15">
        <f>'PV SET'!$AC22*J12</f>
        <v>20.86544054934128</v>
      </c>
      <c r="K16" s="15">
        <f>'PV SET'!$AC22*K12</f>
        <v>19.60848629938096</v>
      </c>
      <c r="L16" s="15">
        <f>'PV SET'!$AC22*L12</f>
        <v>18.351532049420641</v>
      </c>
      <c r="M16" s="15">
        <f>'PV SET'!$AC22*M12</f>
        <v>17.848750349436514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24.096704632648876</v>
      </c>
      <c r="H17" s="15">
        <f>'PV SET'!$AC24*H13</f>
        <v>22.691063529077692</v>
      </c>
      <c r="I17" s="15">
        <f>'PV SET'!$AC24*I13</f>
        <v>21.285422425506507</v>
      </c>
      <c r="J17" s="15">
        <f>'PV SET'!$AC24*J13</f>
        <v>19.879781321935322</v>
      </c>
      <c r="K17" s="15">
        <f>'PV SET'!$AC24*K13</f>
        <v>18.674946090302878</v>
      </c>
      <c r="L17" s="15">
        <f>'PV SET'!$AC24*L13</f>
        <v>17.670916730609175</v>
      </c>
      <c r="M17" s="15">
        <f>'PV SET'!$AC24*M13</f>
        <v>16.867693242854212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STE_Summary!AF101</f>
        <v>6000</v>
      </c>
      <c r="G18" s="135">
        <f>STE_Summary!AG101</f>
        <v>5190</v>
      </c>
      <c r="H18" s="135">
        <f>STE_Summary!AH101</f>
        <v>5020</v>
      </c>
      <c r="I18" s="135">
        <f>STE_Summary!AI101</f>
        <v>4800</v>
      </c>
      <c r="J18" s="135">
        <f>STE_Summary!AJ101</f>
        <v>4630</v>
      </c>
      <c r="K18" s="135">
        <f>STE_Summary!AK101</f>
        <v>4520</v>
      </c>
      <c r="L18" s="135">
        <f>STE_Summary!AL101</f>
        <v>4450</v>
      </c>
      <c r="M18" s="135">
        <f>STE_Summary!AM101</f>
        <v>4370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STE_Summary!AF102</f>
        <v>5280</v>
      </c>
      <c r="G19" s="135">
        <f>STE_Summary!AG102</f>
        <v>4560</v>
      </c>
      <c r="H19" s="135">
        <f>STE_Summary!AH102</f>
        <v>4420</v>
      </c>
      <c r="I19" s="135">
        <f>STE_Summary!AI102</f>
        <v>4230</v>
      </c>
      <c r="J19" s="135">
        <f>STE_Summary!AJ102</f>
        <v>4080</v>
      </c>
      <c r="K19" s="135">
        <f>STE_Summary!AK102</f>
        <v>3980</v>
      </c>
      <c r="L19" s="135">
        <f>STE_Summary!AL102</f>
        <v>3910</v>
      </c>
      <c r="M19" s="135">
        <f>STE_Summary!AM102</f>
        <v>3850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STE_Summary!AF103</f>
        <v>3800</v>
      </c>
      <c r="G20" s="135">
        <f>STE_Summary!AG103</f>
        <v>3280</v>
      </c>
      <c r="H20" s="135">
        <f>STE_Summary!AH103</f>
        <v>3180</v>
      </c>
      <c r="I20" s="135">
        <f>STE_Summary!AI103</f>
        <v>3040</v>
      </c>
      <c r="J20" s="135">
        <f>STE_Summary!AJ103</f>
        <v>2940</v>
      </c>
      <c r="K20" s="135">
        <f>STE_Summary!AK103</f>
        <v>2860</v>
      </c>
      <c r="L20" s="135">
        <f>STE_Summary!AL103</f>
        <v>2820</v>
      </c>
      <c r="M20" s="135">
        <f>STE_Summary!AM103</f>
        <v>2770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88.168310160880168</v>
      </c>
      <c r="H21" s="15">
        <f>'STE SET'!$X4*INS!H18</f>
        <v>85.28033082998428</v>
      </c>
      <c r="I21" s="15">
        <f>'STE SET'!$X4*INS!I18</f>
        <v>81.542945813530793</v>
      </c>
      <c r="J21" s="15">
        <f>'STE SET'!$X4*INS!J18</f>
        <v>78.654966482634904</v>
      </c>
      <c r="K21" s="15">
        <f>'STE SET'!$X4*INS!K18</f>
        <v>76.786273974408161</v>
      </c>
      <c r="L21" s="15">
        <f>'STE SET'!$X4*INS!L18</f>
        <v>75.597106014627499</v>
      </c>
      <c r="M21" s="15">
        <f>'STE SET'!$X4*INS!M18</f>
        <v>74.238056917735321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77.458642328995325</v>
      </c>
      <c r="H22" s="15">
        <f>'STE SET'!$X5*INS!H19</f>
        <v>75.080526117140209</v>
      </c>
      <c r="I22" s="15">
        <f>'STE SET'!$X5*INS!I19</f>
        <v>71.853082686765404</v>
      </c>
      <c r="J22" s="15">
        <f>'STE SET'!$X5*INS!J19</f>
        <v>69.305101031206348</v>
      </c>
      <c r="K22" s="15">
        <f>'STE SET'!$X5*INS!K19</f>
        <v>67.606446594166968</v>
      </c>
      <c r="L22" s="15">
        <f>'STE SET'!$X5*INS!L19</f>
        <v>66.417388488239411</v>
      </c>
      <c r="M22" s="15">
        <f>'STE SET'!$X5*INS!M19</f>
        <v>65.398195826015794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STE_Summary!AR103</f>
        <v>64.600000000000009</v>
      </c>
      <c r="G23" s="15">
        <f>STE_Summary!AS103</f>
        <v>55.826699553458035</v>
      </c>
      <c r="H23" s="15">
        <f>STE_Summary!AT103</f>
        <v>54.056444297954819</v>
      </c>
      <c r="I23" s="15">
        <f>STE_Summary!AU103</f>
        <v>51.71791987510278</v>
      </c>
      <c r="J23" s="15">
        <f>STE_Summary!AV103</f>
        <v>49.90046647011426</v>
      </c>
      <c r="K23" s="15">
        <f>STE_Summary!AW103</f>
        <v>48.691758746293999</v>
      </c>
      <c r="L23" s="15">
        <f>STE_Summary!AX103</f>
        <v>47.890052490387447</v>
      </c>
      <c r="M23" s="15">
        <f>STE_Summary!AY103</f>
        <v>47.103108404862311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Summary'!G77</f>
        <v>3600</v>
      </c>
      <c r="G24" s="15">
        <f>'WindOffshore Summary'!H77</f>
        <v>3300</v>
      </c>
      <c r="H24" s="15">
        <f>'WindOffshore Summary'!I77</f>
        <v>3180</v>
      </c>
      <c r="I24" s="15">
        <f>'WindOffshore Summary'!J77</f>
        <v>3120</v>
      </c>
      <c r="J24" s="15">
        <f>'WindOffshore Summary'!K77</f>
        <v>3080</v>
      </c>
      <c r="K24" s="15">
        <f>'WindOffshore Summary'!L77</f>
        <v>3050</v>
      </c>
      <c r="L24" s="15">
        <f>'WindOffshore Summary'!M77</f>
        <v>3020</v>
      </c>
      <c r="M24" s="15">
        <f>'WindOffshore Summary'!N77</f>
        <v>3000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Summary'!G122</f>
        <v>5300</v>
      </c>
      <c r="G25" s="15">
        <f>'WindOffshore Summary'!H122</f>
        <v>4860</v>
      </c>
      <c r="H25" s="15">
        <f>'WindOffshore Summary'!I122</f>
        <v>4680</v>
      </c>
      <c r="I25" s="15">
        <f>'WindOffshore Summary'!J122</f>
        <v>4590</v>
      </c>
      <c r="J25" s="15">
        <f>'WindOffshore Summary'!K122</f>
        <v>4530</v>
      </c>
      <c r="K25" s="15">
        <f>'WindOffshore Summary'!L122</f>
        <v>4490</v>
      </c>
      <c r="L25" s="15">
        <f>'WindOffshore Summary'!M122</f>
        <v>4450</v>
      </c>
      <c r="M25" s="15">
        <f>'WindOffshore Summary'!N122</f>
        <v>4410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Summary'!S77</f>
        <v>72</v>
      </c>
      <c r="G26" s="15">
        <f>'WindOffshore Summary'!T77</f>
        <v>65.974574335579263</v>
      </c>
      <c r="H26" s="15">
        <f>'WindOffshore Summary'!U77</f>
        <v>63.616020301452053</v>
      </c>
      <c r="I26" s="15">
        <f>'WindOffshore Summary'!V77</f>
        <v>62.372255643065465</v>
      </c>
      <c r="J26" s="15">
        <f>'WindOffshore Summary'!W77</f>
        <v>61.538614433298321</v>
      </c>
      <c r="K26" s="15">
        <f>'WindOffshore Summary'!X77</f>
        <v>60.944717778271887</v>
      </c>
      <c r="L26" s="15">
        <f>'WindOffshore Summary'!Y77</f>
        <v>60.468198749451176</v>
      </c>
      <c r="M26" s="15">
        <f>'WindOffshore Summary'!Z77</f>
        <v>59.950767913479176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Summary'!S122</f>
        <v>106</v>
      </c>
      <c r="G27" s="15">
        <f>'WindOffshore Summary'!T122</f>
        <v>97.129234438491693</v>
      </c>
      <c r="H27" s="15">
        <f>'WindOffshore Summary'!U122</f>
        <v>93.656918777137761</v>
      </c>
      <c r="I27" s="15">
        <f>'WindOffshore Summary'!V122</f>
        <v>91.825820807846398</v>
      </c>
      <c r="J27" s="15">
        <f>'WindOffshore Summary'!W122</f>
        <v>90.598515693466993</v>
      </c>
      <c r="K27" s="15">
        <f>'WindOffshore Summary'!X122</f>
        <v>89.724167840233648</v>
      </c>
      <c r="L27" s="15">
        <f>'WindOffshore Summary'!Y122</f>
        <v>89.022625936692037</v>
      </c>
      <c r="M27" s="15">
        <f>'WindOffshore Summary'!Z122</f>
        <v>88.260852761511046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Summary'!G77</f>
        <v>1350</v>
      </c>
      <c r="G28" s="15">
        <f>'WindOnshore Summary'!H77</f>
        <v>1320</v>
      </c>
      <c r="H28" s="15">
        <f>'WindOnshore Summary'!I77</f>
        <v>1310</v>
      </c>
      <c r="I28" s="15">
        <f>'WindOnshore Summary'!J77</f>
        <v>1290</v>
      </c>
      <c r="J28" s="15">
        <f>'WindOnshore Summary'!K77</f>
        <v>1280</v>
      </c>
      <c r="K28" s="15">
        <f>'WindOnshore Summary'!L77</f>
        <v>1280</v>
      </c>
      <c r="L28" s="15">
        <f>'WindOnshore Summary'!M77</f>
        <v>1270</v>
      </c>
      <c r="M28" s="15">
        <f>'WindOnshore Summary'!N77</f>
        <v>1260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1320</v>
      </c>
      <c r="H29" s="15">
        <f t="shared" si="0"/>
        <v>1310</v>
      </c>
      <c r="I29" s="15">
        <f t="shared" si="0"/>
        <v>1290</v>
      </c>
      <c r="J29" s="15">
        <f t="shared" si="0"/>
        <v>1280</v>
      </c>
      <c r="K29" s="15">
        <f t="shared" si="0"/>
        <v>1280</v>
      </c>
      <c r="L29" s="15">
        <f t="shared" si="0"/>
        <v>1270</v>
      </c>
      <c r="M29" s="15">
        <f t="shared" si="0"/>
        <v>1260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1320</v>
      </c>
      <c r="H30" s="15">
        <f t="shared" si="0"/>
        <v>1310</v>
      </c>
      <c r="I30" s="15">
        <f t="shared" si="0"/>
        <v>1290</v>
      </c>
      <c r="J30" s="15">
        <f t="shared" si="0"/>
        <v>1280</v>
      </c>
      <c r="K30" s="15">
        <f t="shared" si="0"/>
        <v>1280</v>
      </c>
      <c r="L30" s="15">
        <f t="shared" si="0"/>
        <v>1270</v>
      </c>
      <c r="M30" s="15">
        <f t="shared" si="0"/>
        <v>1260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Summary'!S77</f>
        <v>40.5</v>
      </c>
      <c r="G31" s="15">
        <f>'WindOnshore Summary'!T77</f>
        <v>39.722468367406371</v>
      </c>
      <c r="H31" s="15">
        <f>'WindOnshore Summary'!U77</f>
        <v>39.260898791738455</v>
      </c>
      <c r="I31" s="15">
        <f>'WindOnshore Summary'!V77</f>
        <v>38.826051547698931</v>
      </c>
      <c r="J31" s="15">
        <f>'WindOnshore Summary'!W77</f>
        <v>38.52059142946316</v>
      </c>
      <c r="K31" s="15">
        <f>'WindOnshore Summary'!X77</f>
        <v>38.265344300127303</v>
      </c>
      <c r="L31" s="15">
        <f>'WindOnshore Summary'!Y77</f>
        <v>38.037546302613393</v>
      </c>
      <c r="M31" s="15">
        <f>'WindOnshore Summary'!Z77</f>
        <v>37.824982677365291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39.722468367406371</v>
      </c>
      <c r="H32" s="15">
        <f t="shared" si="1"/>
        <v>39.260898791738455</v>
      </c>
      <c r="I32" s="15">
        <f t="shared" si="1"/>
        <v>38.826051547698931</v>
      </c>
      <c r="J32" s="15">
        <f t="shared" si="1"/>
        <v>38.52059142946316</v>
      </c>
      <c r="K32" s="15">
        <f t="shared" si="1"/>
        <v>38.265344300127303</v>
      </c>
      <c r="L32" s="15">
        <f t="shared" si="1"/>
        <v>38.037546302613393</v>
      </c>
      <c r="M32" s="15">
        <f t="shared" si="1"/>
        <v>37.824982677365291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39.722468367406371</v>
      </c>
      <c r="H33" s="15">
        <f t="shared" si="1"/>
        <v>39.260898791738455</v>
      </c>
      <c r="I33" s="15">
        <f t="shared" si="1"/>
        <v>38.826051547698931</v>
      </c>
      <c r="J33" s="15">
        <f t="shared" si="1"/>
        <v>38.52059142946316</v>
      </c>
      <c r="K33" s="15">
        <f t="shared" si="1"/>
        <v>38.265344300127303</v>
      </c>
      <c r="L33" s="15">
        <f t="shared" si="1"/>
        <v>38.037546302613393</v>
      </c>
      <c r="M33" s="15">
        <f t="shared" si="1"/>
        <v>37.824982677365291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Summary'!AF53</f>
        <v>11790</v>
      </c>
      <c r="G34" s="15">
        <f>'Geothermal Summary'!AG53</f>
        <v>11540</v>
      </c>
      <c r="H34" s="15">
        <f>'Geothermal Summary'!AH53</f>
        <v>11420</v>
      </c>
      <c r="I34" s="15">
        <f>'Geothermal Summary'!AI53</f>
        <v>11250</v>
      </c>
      <c r="J34" s="15">
        <f>'Geothermal Summary'!AJ53</f>
        <v>11160</v>
      </c>
      <c r="K34" s="15">
        <f>'Geothermal Summary'!AK53</f>
        <v>11080</v>
      </c>
      <c r="L34" s="15">
        <f>'Geothermal Summary'!AL53</f>
        <v>10990</v>
      </c>
      <c r="M34" s="15">
        <f>'Geothermal Summary'!AM53</f>
        <v>10910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Summary'!AF54</f>
        <v>3540</v>
      </c>
      <c r="G35" s="15">
        <f>'Geothermal Summary'!AG54</f>
        <v>3470</v>
      </c>
      <c r="H35" s="15">
        <f>'Geothermal Summary'!AH54</f>
        <v>3430</v>
      </c>
      <c r="I35" s="15">
        <f>'Geothermal Summary'!AI54</f>
        <v>3380</v>
      </c>
      <c r="J35" s="15">
        <f>'Geothermal Summary'!AJ54</f>
        <v>3350</v>
      </c>
      <c r="K35" s="15">
        <f>'Geothermal Summary'!AK54</f>
        <v>3330</v>
      </c>
      <c r="L35" s="15">
        <f>'Geothermal Summary'!AL54</f>
        <v>3300</v>
      </c>
      <c r="M35" s="15">
        <f>'Geothermal Summary'!AM54</f>
        <v>3280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Summary'!AF55</f>
        <v>6970</v>
      </c>
      <c r="G36" s="15">
        <f>'Geothermal Summary'!AG55</f>
        <v>6820</v>
      </c>
      <c r="H36" s="15">
        <f>'Geothermal Summary'!AH55</f>
        <v>6750</v>
      </c>
      <c r="I36" s="15">
        <f>'Geothermal Summary'!AI55</f>
        <v>6650</v>
      </c>
      <c r="J36" s="15">
        <f>'Geothermal Summary'!AJ55</f>
        <v>6600</v>
      </c>
      <c r="K36" s="15">
        <f>'Geothermal Summary'!AK55</f>
        <v>6550</v>
      </c>
      <c r="L36" s="15">
        <f>'Geothermal Summary'!AL55</f>
        <v>6500</v>
      </c>
      <c r="M36" s="15">
        <f>'Geothermal Summary'!AM55</f>
        <v>6450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Summary'!AR53</f>
        <v>235.8</v>
      </c>
      <c r="G37" s="15">
        <f>'Geothermal Summary'!AS53</f>
        <v>230.84690317825502</v>
      </c>
      <c r="H37" s="15">
        <f>'Geothermal Summary'!AT53</f>
        <v>228.47184532751118</v>
      </c>
      <c r="I37" s="15">
        <f>'Geothermal Summary'!AU53</f>
        <v>225.09591550202313</v>
      </c>
      <c r="J37" s="15">
        <f>'Geothermal Summary'!AV53</f>
        <v>223.14006344211737</v>
      </c>
      <c r="K37" s="15">
        <f>'Geothermal Summary'!AW53</f>
        <v>221.51459987711743</v>
      </c>
      <c r="L37" s="15">
        <f>'Geothermal Summary'!AX53</f>
        <v>219.75997195205966</v>
      </c>
      <c r="M37" s="15">
        <f>'Geothermal Summary'!AY53</f>
        <v>218.2031850844879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Summary'!AR54</f>
        <v>70.8</v>
      </c>
      <c r="G38" s="15">
        <f>'Geothermal Summary'!AS54</f>
        <v>69.312810623496418</v>
      </c>
      <c r="H38" s="15">
        <f>'Geothermal Summary'!AT54</f>
        <v>68.599688927853236</v>
      </c>
      <c r="I38" s="15">
        <f>'Geothermal Summary'!AU54</f>
        <v>67.58605096498404</v>
      </c>
      <c r="J38" s="15">
        <f>'Geothermal Summary'!AV54</f>
        <v>66.99879767473243</v>
      </c>
      <c r="K38" s="15">
        <f>'Geothermal Summary'!AW54</f>
        <v>66.510745001271886</v>
      </c>
      <c r="L38" s="15">
        <f>'Geothermal Summary'!AX54</f>
        <v>65.983910153544613</v>
      </c>
      <c r="M38" s="15">
        <f>'Geothermal Summary'!AY54</f>
        <v>65.516477964299142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Summary'!AR55</f>
        <v>139.4</v>
      </c>
      <c r="G39" s="15">
        <f>'Geothermal Summary'!AS55</f>
        <v>136.47183334626271</v>
      </c>
      <c r="H39" s="15">
        <f>'Geothermal Summary'!AT55</f>
        <v>135.06774910371104</v>
      </c>
      <c r="I39" s="15">
        <f>'Geothermal Summary'!AU55</f>
        <v>133.07197040280758</v>
      </c>
      <c r="J39" s="15">
        <f>'Geothermal Summary'!AV55</f>
        <v>131.91571180589975</v>
      </c>
      <c r="K39" s="15">
        <f>'Geothermal Summary'!AW55</f>
        <v>130.95477193753254</v>
      </c>
      <c r="L39" s="15">
        <f>'Geothermal Summary'!AX55</f>
        <v>129.9174728164424</v>
      </c>
      <c r="M39" s="15">
        <f>'Geothermal Summary'!AY55</f>
        <v>128.99713316699581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CCUS_Summary!AH104</f>
        <v>1510</v>
      </c>
      <c r="I40" s="135">
        <f>CCUS_Summary!AI104</f>
        <v>1440</v>
      </c>
      <c r="J40" s="135">
        <f>CCUS_Summary!AJ104</f>
        <v>1410</v>
      </c>
      <c r="K40" s="135">
        <f>CCUS_Summary!AK104</f>
        <v>1400</v>
      </c>
      <c r="L40" s="135">
        <f>CCUS_Summary!AL104</f>
        <v>1390</v>
      </c>
      <c r="M40" s="135">
        <f>CCUS_Summary!AM104</f>
        <v>1380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CCUS_Summary!AH105</f>
        <v>2920</v>
      </c>
      <c r="I41" s="135">
        <f>CCUS_Summary!AI105</f>
        <v>2820</v>
      </c>
      <c r="J41" s="135">
        <f>CCUS_Summary!AJ105</f>
        <v>2770</v>
      </c>
      <c r="K41" s="135">
        <f>CCUS_Summary!AK105</f>
        <v>2740</v>
      </c>
      <c r="L41" s="135">
        <f>CCUS_Summary!AL105</f>
        <v>2730</v>
      </c>
      <c r="M41" s="135">
        <f>CCUS_Summary!AM105</f>
        <v>2730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CCUS_Summary!AH106</f>
        <v>2920</v>
      </c>
      <c r="I42" s="135">
        <f>CCUS_Summary!AI106</f>
        <v>2800</v>
      </c>
      <c r="J42" s="135">
        <f>CCUS_Summary!AJ106</f>
        <v>2730</v>
      </c>
      <c r="K42" s="135">
        <f>CCUS_Summary!AK106</f>
        <v>2700</v>
      </c>
      <c r="L42" s="135">
        <f>CCUS_Summary!AL106</f>
        <v>2680</v>
      </c>
      <c r="M42" s="135">
        <f>CCUS_Summary!AM106</f>
        <v>2680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CCUS_Summary!AH107</f>
        <v>4480</v>
      </c>
      <c r="I43" s="135">
        <f>CCUS_Summary!AI107</f>
        <v>4170</v>
      </c>
      <c r="J43" s="135">
        <f>CCUS_Summary!AJ107</f>
        <v>3990</v>
      </c>
      <c r="K43" s="135">
        <f>CCUS_Summary!AK107</f>
        <v>3900</v>
      </c>
      <c r="L43" s="135">
        <f>CCUS_Summary!AL107</f>
        <v>3860</v>
      </c>
      <c r="M43" s="135">
        <f>CCUS_Summary!AM107</f>
        <v>3860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CCUS_Summary!AH108</f>
        <v>2940</v>
      </c>
      <c r="I44" s="135">
        <f>CCUS_Summary!AI108</f>
        <v>2740</v>
      </c>
      <c r="J44" s="135">
        <f>CCUS_Summary!AJ108</f>
        <v>2620</v>
      </c>
      <c r="K44" s="135">
        <f>CCUS_Summary!AK108</f>
        <v>2560</v>
      </c>
      <c r="L44" s="135">
        <f>CCUS_Summary!AL108</f>
        <v>2540</v>
      </c>
      <c r="M44" s="135">
        <f>CCUS_Summary!AM108</f>
        <v>2540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CCUS_Summary!AH109</f>
        <v>5800</v>
      </c>
      <c r="I45" s="135">
        <f>CCUS_Summary!AI109</f>
        <v>5590</v>
      </c>
      <c r="J45" s="135">
        <f>CCUS_Summary!AJ109</f>
        <v>5250</v>
      </c>
      <c r="K45" s="135">
        <f>CCUS_Summary!AK109</f>
        <v>5010</v>
      </c>
      <c r="L45" s="135">
        <f>CCUS_Summary!AL109</f>
        <v>4820</v>
      </c>
      <c r="M45" s="135">
        <f>CCUS_Summary!AM109</f>
        <v>4730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1512</v>
      </c>
      <c r="J46" s="15">
        <f t="shared" si="2"/>
        <v>1480.5</v>
      </c>
      <c r="K46" s="15">
        <f t="shared" si="2"/>
        <v>1470</v>
      </c>
      <c r="L46" s="15">
        <f t="shared" si="2"/>
        <v>1459.5</v>
      </c>
      <c r="M46" s="15">
        <f t="shared" si="2"/>
        <v>1449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1512</v>
      </c>
      <c r="J47" s="15">
        <f t="shared" si="3"/>
        <v>1480.5</v>
      </c>
      <c r="K47" s="15">
        <f t="shared" si="3"/>
        <v>1470</v>
      </c>
      <c r="L47" s="15">
        <f t="shared" si="3"/>
        <v>1459.5</v>
      </c>
      <c r="M47" s="15">
        <f t="shared" si="3"/>
        <v>1449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1512</v>
      </c>
      <c r="J48" s="15">
        <f t="shared" si="3"/>
        <v>1480.5</v>
      </c>
      <c r="K48" s="15">
        <f t="shared" si="3"/>
        <v>1470</v>
      </c>
      <c r="L48" s="15">
        <f t="shared" si="3"/>
        <v>1459.5</v>
      </c>
      <c r="M48" s="15">
        <f t="shared" si="3"/>
        <v>1449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2877</v>
      </c>
      <c r="J49" s="15">
        <f t="shared" si="4"/>
        <v>2751</v>
      </c>
      <c r="K49" s="15">
        <f t="shared" si="4"/>
        <v>2688</v>
      </c>
      <c r="L49" s="15">
        <f t="shared" si="4"/>
        <v>2667</v>
      </c>
      <c r="M49" s="15">
        <f t="shared" si="4"/>
        <v>2667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2877</v>
      </c>
      <c r="J50" s="15">
        <f t="shared" si="5"/>
        <v>2751</v>
      </c>
      <c r="K50" s="15">
        <f t="shared" si="5"/>
        <v>2688</v>
      </c>
      <c r="L50" s="15">
        <f t="shared" si="5"/>
        <v>2667</v>
      </c>
      <c r="M50" s="15">
        <f t="shared" si="5"/>
        <v>2667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2877</v>
      </c>
      <c r="J51" s="15">
        <f t="shared" si="6"/>
        <v>2751</v>
      </c>
      <c r="K51" s="15">
        <f t="shared" si="6"/>
        <v>2688</v>
      </c>
      <c r="L51" s="15">
        <f t="shared" si="6"/>
        <v>2667</v>
      </c>
      <c r="M51" s="15">
        <f t="shared" si="6"/>
        <v>2667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4378.5</v>
      </c>
      <c r="J52" s="15">
        <f t="shared" si="7"/>
        <v>4189.5</v>
      </c>
      <c r="K52" s="15">
        <f t="shared" si="7"/>
        <v>4095</v>
      </c>
      <c r="L52" s="15">
        <f t="shared" si="7"/>
        <v>4053</v>
      </c>
      <c r="M52" s="15">
        <f t="shared" si="7"/>
        <v>4053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4378.5</v>
      </c>
      <c r="J53" s="15">
        <f t="shared" si="8"/>
        <v>4189.5</v>
      </c>
      <c r="K53" s="15">
        <f t="shared" si="8"/>
        <v>4095</v>
      </c>
      <c r="L53" s="15">
        <f t="shared" si="8"/>
        <v>4053</v>
      </c>
      <c r="M53" s="15">
        <f t="shared" si="8"/>
        <v>4053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4378.5</v>
      </c>
      <c r="J54" s="15">
        <f t="shared" si="9"/>
        <v>4189.5</v>
      </c>
      <c r="K54" s="15">
        <f t="shared" si="9"/>
        <v>4095</v>
      </c>
      <c r="L54" s="15">
        <f t="shared" si="9"/>
        <v>4053</v>
      </c>
      <c r="M54" s="15">
        <f t="shared" si="9"/>
        <v>4053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2940</v>
      </c>
      <c r="J55" s="15">
        <f t="shared" si="10"/>
        <v>2866.5</v>
      </c>
      <c r="K55" s="15">
        <f t="shared" si="10"/>
        <v>2835</v>
      </c>
      <c r="L55" s="15">
        <f t="shared" si="10"/>
        <v>2814</v>
      </c>
      <c r="M55" s="15">
        <f t="shared" si="10"/>
        <v>2814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2961</v>
      </c>
      <c r="J56" s="15">
        <f t="shared" si="11"/>
        <v>2908.5</v>
      </c>
      <c r="K56" s="15">
        <f t="shared" si="11"/>
        <v>2877</v>
      </c>
      <c r="L56" s="15">
        <f t="shared" si="11"/>
        <v>2866.5</v>
      </c>
      <c r="M56" s="15">
        <f t="shared" si="11"/>
        <v>2866.5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3940</v>
      </c>
      <c r="J57" s="15">
        <f t="shared" si="12"/>
        <v>3866.5</v>
      </c>
      <c r="K57" s="15">
        <f t="shared" si="12"/>
        <v>3835</v>
      </c>
      <c r="L57" s="15">
        <f t="shared" si="12"/>
        <v>3814</v>
      </c>
      <c r="M57" s="15">
        <f t="shared" si="12"/>
        <v>3814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3961</v>
      </c>
      <c r="J58" s="15">
        <f t="shared" si="13"/>
        <v>3908.5</v>
      </c>
      <c r="K58" s="15">
        <f t="shared" si="13"/>
        <v>3877</v>
      </c>
      <c r="L58" s="15">
        <f t="shared" si="13"/>
        <v>3866.5</v>
      </c>
      <c r="M58" s="15">
        <f t="shared" si="13"/>
        <v>3866.5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CCUS_Summary!AT104</f>
        <v>37.703599436959585</v>
      </c>
      <c r="I59" s="15">
        <f>CCUS_Summary!AU104</f>
        <v>36.093175125125747</v>
      </c>
      <c r="J59" s="15">
        <f>CCUS_Summary!AV104</f>
        <v>35.34289600390769</v>
      </c>
      <c r="K59" s="15">
        <f>CCUS_Summary!AW104</f>
        <v>34.91560239400895</v>
      </c>
      <c r="L59" s="15">
        <f>CCUS_Summary!AX104</f>
        <v>34.653454543276844</v>
      </c>
      <c r="M59" s="15">
        <f>CCUS_Summary!AY104</f>
        <v>34.508131168635572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CCUS_Summary!AT105</f>
        <v>59.772772974059926</v>
      </c>
      <c r="I60" s="15">
        <f>CCUS_Summary!AU105</f>
        <v>57.907744996372557</v>
      </c>
      <c r="J60" s="15">
        <f>CCUS_Summary!AV105</f>
        <v>56.831262325860159</v>
      </c>
      <c r="K60" s="15">
        <f>CCUS_Summary!AW105</f>
        <v>56.231270276427239</v>
      </c>
      <c r="L60" s="15">
        <f>CCUS_Summary!AX105</f>
        <v>55.998058299059629</v>
      </c>
      <c r="M60" s="15">
        <f>CCUS_Summary!AY105</f>
        <v>55.998058299059629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CCUS_Summary!AT106</f>
        <v>67.062135531872116</v>
      </c>
      <c r="I61" s="15">
        <f>CCUS_Summary!AU106</f>
        <v>64.406467609590635</v>
      </c>
      <c r="J61" s="15">
        <f>CCUS_Summary!AV106</f>
        <v>62.884244310952312</v>
      </c>
      <c r="K61" s="15">
        <f>CCUS_Summary!AW106</f>
        <v>62.03923408786622</v>
      </c>
      <c r="L61" s="15">
        <f>CCUS_Summary!AX106</f>
        <v>61.711451887151703</v>
      </c>
      <c r="M61" s="15">
        <f>CCUS_Summary!AY106</f>
        <v>61.711451887151703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CCUS_Summary!AT107</f>
        <v>98.578993230109248</v>
      </c>
      <c r="I62" s="15">
        <f>CCUS_Summary!AU107</f>
        <v>91.679694572611524</v>
      </c>
      <c r="J62" s="15">
        <f>CCUS_Summary!AV107</f>
        <v>87.825334040935331</v>
      </c>
      <c r="K62" s="15">
        <f>CCUS_Summary!AW107</f>
        <v>85.717435014882355</v>
      </c>
      <c r="L62" s="15">
        <f>CCUS_Summary!AX107</f>
        <v>84.905887397046456</v>
      </c>
      <c r="M62" s="15">
        <f>CCUS_Summary!AY107</f>
        <v>84.905887397046456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CCUS_Summary!AT108</f>
        <v>88.326965614317302</v>
      </c>
      <c r="I63" s="15">
        <f>CCUS_Summary!AU108</f>
        <v>82.145180881932987</v>
      </c>
      <c r="J63" s="15">
        <f>CCUS_Summary!AV108</f>
        <v>78.691666507406353</v>
      </c>
      <c r="K63" s="15">
        <f>CCUS_Summary!AW108</f>
        <v>76.80298496692815</v>
      </c>
      <c r="L63" s="15">
        <f>CCUS_Summary!AX108</f>
        <v>76.075836756277937</v>
      </c>
      <c r="M63" s="15">
        <f>CCUS_Summary!AY108</f>
        <v>76.075836756277937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CCUS_Summary!AT109</f>
        <v>133.4</v>
      </c>
      <c r="I64" s="15">
        <f>CCUS_Summary!AU109</f>
        <v>128.4984897026811</v>
      </c>
      <c r="J64" s="15">
        <f>CCUS_Summary!AV109</f>
        <v>120.81734076445078</v>
      </c>
      <c r="K64" s="15">
        <f>CCUS_Summary!AW109</f>
        <v>115.26722419267274</v>
      </c>
      <c r="L64" s="15">
        <f>CCUS_Summary!AX109</f>
        <v>110.82560340241808</v>
      </c>
      <c r="M64" s="15">
        <f>CCUS_Summary!AY109</f>
        <v>108.85615259116371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37.897833881382034</v>
      </c>
      <c r="J65" s="15">
        <f t="shared" si="14"/>
        <v>37.110040804103079</v>
      </c>
      <c r="K65" s="15">
        <f t="shared" si="14"/>
        <v>36.661382513709398</v>
      </c>
      <c r="L65" s="15">
        <f t="shared" si="14"/>
        <v>36.386127270440689</v>
      </c>
      <c r="M65" s="15">
        <f t="shared" si="14"/>
        <v>36.23353772706735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37.897833881382034</v>
      </c>
      <c r="J66" s="15">
        <f t="shared" ref="J66:J67" si="16">J65</f>
        <v>37.110040804103079</v>
      </c>
      <c r="K66" s="15">
        <f t="shared" ref="K66:K67" si="17">K65</f>
        <v>36.661382513709398</v>
      </c>
      <c r="L66" s="15">
        <f t="shared" ref="L66:L67" si="18">L65</f>
        <v>36.386127270440689</v>
      </c>
      <c r="M66" s="15">
        <f t="shared" ref="M66:M67" si="19">M65</f>
        <v>36.23353772706735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37.897833881382034</v>
      </c>
      <c r="J67" s="15">
        <f t="shared" si="16"/>
        <v>37.110040804103079</v>
      </c>
      <c r="K67" s="15">
        <f t="shared" si="17"/>
        <v>36.661382513709398</v>
      </c>
      <c r="L67" s="15">
        <f t="shared" si="18"/>
        <v>36.386127270440689</v>
      </c>
      <c r="M67" s="15">
        <f t="shared" si="19"/>
        <v>36.23353772706735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86.252439926029638</v>
      </c>
      <c r="J68" s="15">
        <f t="shared" ref="J68" si="21">J69</f>
        <v>82.626249832776679</v>
      </c>
      <c r="K68" s="15">
        <f t="shared" ref="K68" si="22">K69</f>
        <v>80.643134215274557</v>
      </c>
      <c r="L68" s="15">
        <f t="shared" ref="L68" si="23">L69</f>
        <v>79.879628594091841</v>
      </c>
      <c r="M68" s="15">
        <f t="shared" ref="M68" si="24">M69</f>
        <v>79.879628594091841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86.252439926029638</v>
      </c>
      <c r="J69" s="15">
        <f t="shared" si="25"/>
        <v>82.626249832776679</v>
      </c>
      <c r="K69" s="15">
        <f t="shared" si="25"/>
        <v>80.643134215274557</v>
      </c>
      <c r="L69" s="15">
        <f t="shared" si="25"/>
        <v>79.879628594091841</v>
      </c>
      <c r="M69" s="15">
        <f t="shared" si="25"/>
        <v>79.879628594091841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86.252439926029638</v>
      </c>
      <c r="J70" s="15">
        <f t="shared" ref="J70" si="27">J69</f>
        <v>82.626249832776679</v>
      </c>
      <c r="K70" s="15">
        <f t="shared" ref="K70" si="28">K69</f>
        <v>80.643134215274557</v>
      </c>
      <c r="L70" s="15">
        <f t="shared" ref="L70" si="29">L69</f>
        <v>79.879628594091841</v>
      </c>
      <c r="M70" s="15">
        <f t="shared" ref="M70" si="30">M69</f>
        <v>79.879628594091841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96.263679301242107</v>
      </c>
      <c r="J71" s="15">
        <f t="shared" ref="J71" si="32">J72</f>
        <v>92.216600742982095</v>
      </c>
      <c r="K71" s="15">
        <f t="shared" ref="K71" si="33">K72</f>
        <v>90.003306765626476</v>
      </c>
      <c r="L71" s="15">
        <f t="shared" ref="L71" si="34">L72</f>
        <v>89.151181766898787</v>
      </c>
      <c r="M71" s="15">
        <f t="shared" ref="M71" si="35">M72</f>
        <v>89.151181766898787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96.263679301242107</v>
      </c>
      <c r="J72" s="15">
        <f t="shared" si="36"/>
        <v>92.216600742982095</v>
      </c>
      <c r="K72" s="15">
        <f t="shared" si="36"/>
        <v>90.003306765626476</v>
      </c>
      <c r="L72" s="15">
        <f t="shared" si="36"/>
        <v>89.151181766898787</v>
      </c>
      <c r="M72" s="15">
        <f t="shared" si="36"/>
        <v>89.151181766898787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96.263679301242107</v>
      </c>
      <c r="J73" s="15">
        <f t="shared" ref="J73" si="38">J72</f>
        <v>92.216600742982095</v>
      </c>
      <c r="K73" s="15">
        <f t="shared" ref="K73" si="39">K72</f>
        <v>90.003306765626476</v>
      </c>
      <c r="L73" s="15">
        <f t="shared" ref="L73" si="40">L72</f>
        <v>89.151181766898787</v>
      </c>
      <c r="M73" s="15">
        <f t="shared" ref="M73" si="41">M72</f>
        <v>89.151181766898787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67.626790990070177</v>
      </c>
      <c r="J74" s="15">
        <f t="shared" si="42"/>
        <v>66.028456526499923</v>
      </c>
      <c r="K74" s="15">
        <f t="shared" si="42"/>
        <v>65.141195792259538</v>
      </c>
      <c r="L74" s="15">
        <f t="shared" si="42"/>
        <v>64.797024481509297</v>
      </c>
      <c r="M74" s="15">
        <f t="shared" si="42"/>
        <v>64.797024481509297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60.80313224619119</v>
      </c>
      <c r="J75" s="15">
        <f t="shared" si="43"/>
        <v>59.672825442153169</v>
      </c>
      <c r="K75" s="15">
        <f t="shared" si="43"/>
        <v>59.042833790248601</v>
      </c>
      <c r="L75" s="15">
        <f t="shared" si="43"/>
        <v>58.797961214012616</v>
      </c>
      <c r="M75" s="15">
        <f t="shared" si="43"/>
        <v>58.797961214012616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67.626790990070177</v>
      </c>
      <c r="J76" s="15">
        <f t="shared" si="44"/>
        <v>66.028456526499923</v>
      </c>
      <c r="K76" s="15">
        <f t="shared" si="44"/>
        <v>65.141195792259538</v>
      </c>
      <c r="L76" s="15">
        <f t="shared" si="44"/>
        <v>64.797024481509297</v>
      </c>
      <c r="M76" s="15">
        <f t="shared" si="44"/>
        <v>64.797024481509297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60.80313224619119</v>
      </c>
      <c r="J77" s="15">
        <f t="shared" si="45"/>
        <v>59.672825442153169</v>
      </c>
      <c r="K77" s="15">
        <f t="shared" si="45"/>
        <v>59.042833790248601</v>
      </c>
      <c r="L77" s="15">
        <f t="shared" si="45"/>
        <v>58.797961214012616</v>
      </c>
      <c r="M77" s="15">
        <f t="shared" si="45"/>
        <v>58.797961214012616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Biomass!AF101</f>
        <v>3600</v>
      </c>
      <c r="G78" s="135">
        <f>Biomass!AG101</f>
        <v>3490</v>
      </c>
      <c r="H78" s="135">
        <f>Biomass!AH101</f>
        <v>3450</v>
      </c>
      <c r="I78" s="135">
        <f>Biomass!AI101</f>
        <v>3430</v>
      </c>
      <c r="J78" s="135">
        <f>Biomass!AJ101</f>
        <v>3400</v>
      </c>
      <c r="K78" s="135">
        <f>Biomass!AK101</f>
        <v>3370</v>
      </c>
      <c r="L78" s="135">
        <f>Biomass!AL101</f>
        <v>3330</v>
      </c>
      <c r="M78" s="135">
        <f>Biomass!AM101</f>
        <v>3310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Biomass!AF102</f>
        <v>5300</v>
      </c>
      <c r="G79" s="135">
        <f>Biomass!AG102</f>
        <v>5140</v>
      </c>
      <c r="H79" s="135">
        <f>Biomass!AH102</f>
        <v>5080</v>
      </c>
      <c r="I79" s="135">
        <f>Biomass!AI102</f>
        <v>5050</v>
      </c>
      <c r="J79" s="135">
        <f>Biomass!AJ102</f>
        <v>5010</v>
      </c>
      <c r="K79" s="135">
        <f>Biomass!AK102</f>
        <v>4960</v>
      </c>
      <c r="L79" s="135">
        <f>Biomass!AL102</f>
        <v>4910</v>
      </c>
      <c r="M79" s="135">
        <f>Biomass!AM102</f>
        <v>4870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Biomass!AF103</f>
        <v>4700</v>
      </c>
      <c r="G80" s="135">
        <f>Biomass!AG103</f>
        <v>4560</v>
      </c>
      <c r="H80" s="135">
        <f>Biomass!AH103</f>
        <v>4500</v>
      </c>
      <c r="I80" s="135">
        <f>Biomass!AI103</f>
        <v>4480</v>
      </c>
      <c r="J80" s="135">
        <f>Biomass!AJ103</f>
        <v>4440</v>
      </c>
      <c r="K80" s="135">
        <f>Biomass!AK103</f>
        <v>4400</v>
      </c>
      <c r="L80" s="135">
        <f>Biomass!AL103</f>
        <v>4350</v>
      </c>
      <c r="M80" s="135">
        <f>Biomass!AM103</f>
        <v>4320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4788</v>
      </c>
      <c r="H81" s="15">
        <f t="shared" si="46"/>
        <v>4725</v>
      </c>
      <c r="I81" s="15">
        <f t="shared" si="46"/>
        <v>4704</v>
      </c>
      <c r="J81" s="15">
        <f t="shared" si="46"/>
        <v>4662</v>
      </c>
      <c r="K81" s="15">
        <f t="shared" si="46"/>
        <v>4620</v>
      </c>
      <c r="L81" s="15">
        <f t="shared" si="46"/>
        <v>4567.5</v>
      </c>
      <c r="M81" s="15">
        <f t="shared" si="46"/>
        <v>4536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5397</v>
      </c>
      <c r="H82" s="15">
        <f t="shared" si="47"/>
        <v>5334</v>
      </c>
      <c r="I82" s="15">
        <f t="shared" si="47"/>
        <v>5302.5</v>
      </c>
      <c r="J82" s="15">
        <f t="shared" si="47"/>
        <v>5260.5</v>
      </c>
      <c r="K82" s="15">
        <f t="shared" si="47"/>
        <v>5208</v>
      </c>
      <c r="L82" s="15">
        <f t="shared" si="47"/>
        <v>5155.5</v>
      </c>
      <c r="M82" s="15">
        <f t="shared" si="47"/>
        <v>5113.5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Biomass!AR101</f>
        <v>72</v>
      </c>
      <c r="G83" s="15">
        <f>Biomass!AS101</f>
        <v>69.788857724199829</v>
      </c>
      <c r="H83" s="15">
        <f>Biomass!AT101</f>
        <v>68.95530509070062</v>
      </c>
      <c r="I83" s="15">
        <f>Biomass!AU101</f>
        <v>68.574292125077079</v>
      </c>
      <c r="J83" s="15">
        <f>Biomass!AV101</f>
        <v>68.014308126714937</v>
      </c>
      <c r="K83" s="15">
        <f>Biomass!AW101</f>
        <v>67.445028377677758</v>
      </c>
      <c r="L83" s="15">
        <f>Biomass!AX101</f>
        <v>66.653539337977776</v>
      </c>
      <c r="M83" s="15">
        <f>Biomass!AY101</f>
        <v>66.203942770634896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Biomass!AR102</f>
        <v>106</v>
      </c>
      <c r="G84" s="15">
        <f>Biomass!AS102</f>
        <v>102.74470720507198</v>
      </c>
      <c r="H84" s="15">
        <f>Biomass!AT102</f>
        <v>101.51753249464257</v>
      </c>
      <c r="I84" s="15">
        <f>Biomass!AU102</f>
        <v>100.95659673969682</v>
      </c>
      <c r="J84" s="15">
        <f>Biomass!AV102</f>
        <v>100.13217585321922</v>
      </c>
      <c r="K84" s="15">
        <f>Biomass!AW102</f>
        <v>99.29406955602559</v>
      </c>
      <c r="L84" s="15">
        <f>Biomass!AX102</f>
        <v>98.12882180313396</v>
      </c>
      <c r="M84" s="15">
        <f>Biomass!AY102</f>
        <v>97.466915745656934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Biomass!AR103</f>
        <v>94</v>
      </c>
      <c r="G85" s="15">
        <f>Biomass!AS103</f>
        <v>91.113230917705337</v>
      </c>
      <c r="H85" s="15">
        <f>Biomass!AT103</f>
        <v>90.024981646192472</v>
      </c>
      <c r="I85" s="15">
        <f>Biomass!AU103</f>
        <v>89.527548052183974</v>
      </c>
      <c r="J85" s="15">
        <f>Biomass!AV103</f>
        <v>88.79645783210006</v>
      </c>
      <c r="K85" s="15">
        <f>Biomass!AW103</f>
        <v>88.053231493079295</v>
      </c>
      <c r="L85" s="15">
        <f>Biomass!AX103</f>
        <v>87.019898580137678</v>
      </c>
      <c r="M85" s="15">
        <f>Biomass!AY103</f>
        <v>86.432925283884458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95.668892463590609</v>
      </c>
      <c r="H86" s="15">
        <f t="shared" si="48"/>
        <v>94.5262307285021</v>
      </c>
      <c r="I86" s="15">
        <f t="shared" si="48"/>
        <v>94.003925454793176</v>
      </c>
      <c r="J86" s="15">
        <f t="shared" si="48"/>
        <v>93.236280723705065</v>
      </c>
      <c r="K86" s="15">
        <f t="shared" si="48"/>
        <v>92.455893067733257</v>
      </c>
      <c r="L86" s="15">
        <f t="shared" si="48"/>
        <v>91.370893509144565</v>
      </c>
      <c r="M86" s="15">
        <f t="shared" si="48"/>
        <v>90.754571548078687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107.88194256532557</v>
      </c>
      <c r="H87" s="15">
        <f t="shared" si="49"/>
        <v>106.5934091193747</v>
      </c>
      <c r="I87" s="15">
        <f t="shared" si="49"/>
        <v>106.00442657668167</v>
      </c>
      <c r="J87" s="15">
        <f t="shared" si="49"/>
        <v>105.13878464588019</v>
      </c>
      <c r="K87" s="15">
        <f t="shared" si="49"/>
        <v>104.25877303382687</v>
      </c>
      <c r="L87" s="15">
        <f t="shared" si="49"/>
        <v>103.03526289329066</v>
      </c>
      <c r="M87" s="15">
        <f t="shared" si="49"/>
        <v>102.34026153293979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Hydro_Summary!AF101</f>
        <v>1090</v>
      </c>
      <c r="G88" s="135">
        <f>Hydro_Summary!AG101</f>
        <v>1090</v>
      </c>
      <c r="H88" s="135">
        <f>Hydro_Summary!AH101</f>
        <v>1090</v>
      </c>
      <c r="I88" s="135">
        <f>Hydro_Summary!AI101</f>
        <v>1090</v>
      </c>
      <c r="J88" s="135">
        <f>Hydro_Summary!AJ101</f>
        <v>1090</v>
      </c>
      <c r="K88" s="135">
        <f>Hydro_Summary!AK101</f>
        <v>1090</v>
      </c>
      <c r="L88" s="135">
        <f>Hydro_Summary!AL101</f>
        <v>1090</v>
      </c>
      <c r="M88" s="135">
        <f>Hydro_Summary!AM101</f>
        <v>1090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Hydro_Summary!AF102</f>
        <v>3500</v>
      </c>
      <c r="G89" s="135">
        <f>Hydro_Summary!AG102</f>
        <v>3500</v>
      </c>
      <c r="H89" s="135">
        <f>Hydro_Summary!AH102</f>
        <v>3500</v>
      </c>
      <c r="I89" s="135">
        <f>Hydro_Summary!AI102</f>
        <v>3500</v>
      </c>
      <c r="J89" s="135">
        <f>Hydro_Summary!AJ102</f>
        <v>3500</v>
      </c>
      <c r="K89" s="135">
        <f>Hydro_Summary!AK102</f>
        <v>3500</v>
      </c>
      <c r="L89" s="135">
        <f>Hydro_Summary!AL102</f>
        <v>3500</v>
      </c>
      <c r="M89" s="135">
        <f>Hydro_Summary!AM102</f>
        <v>3500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Hydro_Summary!AF103</f>
        <v>1410</v>
      </c>
      <c r="G90" s="135">
        <f>Hydro_Summary!AG103</f>
        <v>1410</v>
      </c>
      <c r="H90" s="135">
        <f>Hydro_Summary!AH103</f>
        <v>1410</v>
      </c>
      <c r="I90" s="135">
        <f>Hydro_Summary!AI103</f>
        <v>1410</v>
      </c>
      <c r="J90" s="135">
        <f>Hydro_Summary!AJ103</f>
        <v>1410</v>
      </c>
      <c r="K90" s="135">
        <f>Hydro_Summary!AK103</f>
        <v>1410</v>
      </c>
      <c r="L90" s="135">
        <f>Hydro_Summary!AL103</f>
        <v>1410</v>
      </c>
      <c r="M90" s="135">
        <f>Hydro_Summary!AM103</f>
        <v>1410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Hydro_Summary!AF104</f>
        <v>4000</v>
      </c>
      <c r="G91" s="135">
        <f>Hydro_Summary!AG104</f>
        <v>4000</v>
      </c>
      <c r="H91" s="135">
        <f>Hydro_Summary!AH104</f>
        <v>4000</v>
      </c>
      <c r="I91" s="135">
        <f>Hydro_Summary!AI104</f>
        <v>4000</v>
      </c>
      <c r="J91" s="135">
        <f>Hydro_Summary!AJ104</f>
        <v>4000</v>
      </c>
      <c r="K91" s="135">
        <f>Hydro_Summary!AK104</f>
        <v>4000</v>
      </c>
      <c r="L91" s="135">
        <f>Hydro_Summary!AL104</f>
        <v>4000</v>
      </c>
      <c r="M91" s="135">
        <f>Hydro_Summary!AM104</f>
        <v>4000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Hydro_Summary!AF105</f>
        <v>1740</v>
      </c>
      <c r="G92" s="135">
        <f>Hydro_Summary!AG105</f>
        <v>1740</v>
      </c>
      <c r="H92" s="135">
        <f>Hydro_Summary!AH105</f>
        <v>1740</v>
      </c>
      <c r="I92" s="135">
        <f>Hydro_Summary!AI105</f>
        <v>1740</v>
      </c>
      <c r="J92" s="135">
        <f>Hydro_Summary!AJ105</f>
        <v>1740</v>
      </c>
      <c r="K92" s="135">
        <f>Hydro_Summary!AK105</f>
        <v>1740</v>
      </c>
      <c r="L92" s="135">
        <f>Hydro_Summary!AL105</f>
        <v>1740</v>
      </c>
      <c r="M92" s="135">
        <f>Hydro_Summary!AM105</f>
        <v>1740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Hydro_Summary!AF106</f>
        <v>5000</v>
      </c>
      <c r="G93" s="135">
        <f>Hydro_Summary!AG106</f>
        <v>5000</v>
      </c>
      <c r="H93" s="135">
        <f>Hydro_Summary!AH106</f>
        <v>5000</v>
      </c>
      <c r="I93" s="135">
        <f>Hydro_Summary!AI106</f>
        <v>5000</v>
      </c>
      <c r="J93" s="135">
        <f>Hydro_Summary!AJ106</f>
        <v>5000</v>
      </c>
      <c r="K93" s="135">
        <f>Hydro_Summary!AK106</f>
        <v>5000</v>
      </c>
      <c r="L93" s="135">
        <f>Hydro_Summary!AL106</f>
        <v>5000</v>
      </c>
      <c r="M93" s="135">
        <f>Hydro_Summary!AM106</f>
        <v>5000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Hydro_Summary!AF107</f>
        <v>3000</v>
      </c>
      <c r="G94" s="135">
        <f>Hydro_Summary!AG107</f>
        <v>3000</v>
      </c>
      <c r="H94" s="135">
        <f>Hydro_Summary!AH107</f>
        <v>3000</v>
      </c>
      <c r="I94" s="135">
        <f>Hydro_Summary!AI107</f>
        <v>3000</v>
      </c>
      <c r="J94" s="135">
        <f>Hydro_Summary!AJ107</f>
        <v>3000</v>
      </c>
      <c r="K94" s="135">
        <f>Hydro_Summary!AK107</f>
        <v>3000</v>
      </c>
      <c r="L94" s="135">
        <f>Hydro_Summary!AL107</f>
        <v>3000</v>
      </c>
      <c r="M94" s="135">
        <f>Hydro_Summary!AM107</f>
        <v>3000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Hydro_Summary!AR101</f>
        <v>5.45</v>
      </c>
      <c r="G95" s="15">
        <f>Hydro_Summary!AS101</f>
        <v>5.45</v>
      </c>
      <c r="H95" s="15">
        <f>Hydro_Summary!AT101</f>
        <v>5.45</v>
      </c>
      <c r="I95" s="15">
        <f>Hydro_Summary!AU101</f>
        <v>5.45</v>
      </c>
      <c r="J95" s="15">
        <f>Hydro_Summary!AV101</f>
        <v>5.45</v>
      </c>
      <c r="K95" s="15">
        <f>Hydro_Summary!AW101</f>
        <v>5.45</v>
      </c>
      <c r="L95" s="15">
        <f>Hydro_Summary!AX101</f>
        <v>5.45</v>
      </c>
      <c r="M95" s="15">
        <f>Hydro_Summary!AY101</f>
        <v>5.45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Hydro_Summary!AR102</f>
        <v>17.5</v>
      </c>
      <c r="G96" s="15">
        <f>Hydro_Summary!AS102</f>
        <v>17.5</v>
      </c>
      <c r="H96" s="15">
        <f>Hydro_Summary!AT102</f>
        <v>17.5</v>
      </c>
      <c r="I96" s="15">
        <f>Hydro_Summary!AU102</f>
        <v>17.5</v>
      </c>
      <c r="J96" s="15">
        <f>Hydro_Summary!AV102</f>
        <v>17.5</v>
      </c>
      <c r="K96" s="15">
        <f>Hydro_Summary!AW102</f>
        <v>17.5</v>
      </c>
      <c r="L96" s="15">
        <f>Hydro_Summary!AX102</f>
        <v>17.5</v>
      </c>
      <c r="M96" s="15">
        <f>Hydro_Summary!AY102</f>
        <v>17.5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Hydro_Summary!AR103</f>
        <v>7.05</v>
      </c>
      <c r="G97" s="15">
        <f>Hydro_Summary!AS103</f>
        <v>7.05</v>
      </c>
      <c r="H97" s="15">
        <f>Hydro_Summary!AT103</f>
        <v>7.05</v>
      </c>
      <c r="I97" s="15">
        <f>Hydro_Summary!AU103</f>
        <v>7.05</v>
      </c>
      <c r="J97" s="15">
        <f>Hydro_Summary!AV103</f>
        <v>7.05</v>
      </c>
      <c r="K97" s="15">
        <f>Hydro_Summary!AW103</f>
        <v>7.05</v>
      </c>
      <c r="L97" s="15">
        <f>Hydro_Summary!AX103</f>
        <v>7.05</v>
      </c>
      <c r="M97" s="15">
        <f>Hydro_Summary!AY103</f>
        <v>7.05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Hydro_Summary!AR104</f>
        <v>20</v>
      </c>
      <c r="G98" s="15">
        <f>Hydro_Summary!AS104</f>
        <v>20</v>
      </c>
      <c r="H98" s="15">
        <f>Hydro_Summary!AT104</f>
        <v>20</v>
      </c>
      <c r="I98" s="15">
        <f>Hydro_Summary!AU104</f>
        <v>20</v>
      </c>
      <c r="J98" s="15">
        <f>Hydro_Summary!AV104</f>
        <v>20</v>
      </c>
      <c r="K98" s="15">
        <f>Hydro_Summary!AW104</f>
        <v>20</v>
      </c>
      <c r="L98" s="15">
        <f>Hydro_Summary!AX104</f>
        <v>20</v>
      </c>
      <c r="M98" s="15">
        <f>Hydro_Summary!AY104</f>
        <v>20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Hydro_Summary!AR105</f>
        <v>17.400000000000002</v>
      </c>
      <c r="G99" s="15">
        <f>Hydro_Summary!AS105</f>
        <v>17.400000000000002</v>
      </c>
      <c r="H99" s="15">
        <f>Hydro_Summary!AT105</f>
        <v>17.400000000000002</v>
      </c>
      <c r="I99" s="15">
        <f>Hydro_Summary!AU105</f>
        <v>17.400000000000002</v>
      </c>
      <c r="J99" s="15">
        <f>Hydro_Summary!AV105</f>
        <v>17.400000000000002</v>
      </c>
      <c r="K99" s="15">
        <f>Hydro_Summary!AW105</f>
        <v>17.400000000000002</v>
      </c>
      <c r="L99" s="15">
        <f>Hydro_Summary!AX105</f>
        <v>17.400000000000002</v>
      </c>
      <c r="M99" s="15">
        <f>Hydro_Summary!AY105</f>
        <v>17.400000000000002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Hydro_Summary!AR106</f>
        <v>50</v>
      </c>
      <c r="G100" s="15">
        <f>Hydro_Summary!AS106</f>
        <v>50</v>
      </c>
      <c r="H100" s="15">
        <f>Hydro_Summary!AT106</f>
        <v>50</v>
      </c>
      <c r="I100" s="15">
        <f>Hydro_Summary!AU106</f>
        <v>50</v>
      </c>
      <c r="J100" s="15">
        <f>Hydro_Summary!AV106</f>
        <v>50</v>
      </c>
      <c r="K100" s="15">
        <f>Hydro_Summary!AW106</f>
        <v>50</v>
      </c>
      <c r="L100" s="15">
        <f>Hydro_Summary!AX106</f>
        <v>50</v>
      </c>
      <c r="M100" s="15">
        <f>Hydro_Summary!AY106</f>
        <v>50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Hydro_Summary!AR107</f>
        <v>15</v>
      </c>
      <c r="G101" s="15">
        <f>Hydro_Summary!AS107</f>
        <v>15</v>
      </c>
      <c r="H101" s="15">
        <f>Hydro_Summary!AT107</f>
        <v>15</v>
      </c>
      <c r="I101" s="15">
        <f>Hydro_Summary!AU107</f>
        <v>15</v>
      </c>
      <c r="J101" s="15">
        <f>Hydro_Summary!AV107</f>
        <v>15</v>
      </c>
      <c r="K101" s="15">
        <f>Hydro_Summary!AW107</f>
        <v>15</v>
      </c>
      <c r="L101" s="15">
        <f>Hydro_Summary!AX107</f>
        <v>15</v>
      </c>
      <c r="M101" s="15">
        <f>Hydro_Summary!AY107</f>
        <v>15</v>
      </c>
    </row>
    <row r="102" spans="1:13" s="135" customFormat="1"/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41" t="s">
        <v>1133</v>
      </c>
      <c r="D106" s="141" t="s">
        <v>1110</v>
      </c>
      <c r="E106" s="141">
        <v>2010</v>
      </c>
      <c r="F106" s="141" t="s">
        <v>1112</v>
      </c>
      <c r="G106" s="141">
        <v>5.5</v>
      </c>
    </row>
    <row r="107" spans="1:13">
      <c r="A107" s="141" t="s">
        <v>846</v>
      </c>
      <c r="B107" s="141"/>
      <c r="C107" s="141" t="s">
        <v>1133</v>
      </c>
      <c r="D107" s="141" t="s">
        <v>1110</v>
      </c>
      <c r="E107" s="141">
        <v>2020</v>
      </c>
      <c r="F107" s="141" t="s">
        <v>1112</v>
      </c>
      <c r="G107" s="141">
        <v>5.5</v>
      </c>
    </row>
    <row r="108" spans="1:13">
      <c r="A108" s="141" t="s">
        <v>844</v>
      </c>
      <c r="B108" s="141"/>
      <c r="C108" s="141" t="s">
        <v>843</v>
      </c>
      <c r="D108" s="141" t="s">
        <v>1110</v>
      </c>
      <c r="E108" s="141">
        <v>2010</v>
      </c>
      <c r="F108" s="141" t="s">
        <v>1206</v>
      </c>
      <c r="G108" s="142">
        <v>6.1</v>
      </c>
    </row>
    <row r="109" spans="1:13">
      <c r="A109" s="141"/>
      <c r="B109" s="141"/>
      <c r="C109" s="141" t="s">
        <v>816</v>
      </c>
      <c r="D109" s="141" t="s">
        <v>1110</v>
      </c>
      <c r="E109" s="141">
        <v>2010</v>
      </c>
      <c r="F109" s="141" t="s">
        <v>1206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  <row r="112" spans="1:13">
      <c r="A112" s="136"/>
      <c r="B112" s="136"/>
      <c r="C112" s="136"/>
      <c r="D112" s="136"/>
      <c r="E112" s="136"/>
      <c r="F112" s="136"/>
      <c r="G112" s="136"/>
      <c r="H112" s="136"/>
    </row>
    <row r="113" spans="1:8">
      <c r="A113" s="136"/>
      <c r="B113" s="136"/>
      <c r="C113" s="136"/>
      <c r="D113" s="136"/>
      <c r="E113" s="136"/>
      <c r="F113" s="136"/>
      <c r="G113" s="136"/>
      <c r="H113" s="136"/>
    </row>
    <row r="114" spans="1:8">
      <c r="A114" s="136"/>
      <c r="B114" s="136"/>
      <c r="C114" s="136"/>
      <c r="D114" s="136"/>
      <c r="E114" s="136"/>
      <c r="F114" s="136"/>
      <c r="G114" s="136"/>
      <c r="H114" s="13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6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6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6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7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6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6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6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7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6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6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6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7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6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6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6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7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6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6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6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7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6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6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6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7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6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6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6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7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6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6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6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7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6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6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6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7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6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6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6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7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6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6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6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7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6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6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6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7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6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6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6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7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6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6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6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7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6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6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6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7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6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6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6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7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6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6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6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7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6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6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6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7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6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6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6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7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6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6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6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7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6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6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6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7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6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6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6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7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6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6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6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7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6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6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6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7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6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6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6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7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6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6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6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7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6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6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6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7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106" workbookViewId="0">
      <selection activeCell="N70" sqref="N70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6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6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6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7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6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6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6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7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6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6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6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7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6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6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6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7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6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6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6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7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6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6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6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7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6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6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6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7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6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6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6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7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6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6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6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7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6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6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6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7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6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6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6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7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6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6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6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7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6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6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6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7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6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6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6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7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6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6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6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7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6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6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6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7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6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6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6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7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6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6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6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7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6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6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6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7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6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6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6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7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6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6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6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7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6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6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6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7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6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6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6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7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6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6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6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7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6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6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6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7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6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6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6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7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6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6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6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7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40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6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6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6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7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6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6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6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7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6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6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6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7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7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6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6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6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7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7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6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6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6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7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7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6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6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6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7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7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6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6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6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7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6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6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6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7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6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6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6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7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6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6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6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7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6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6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6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7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6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6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6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7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6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6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6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7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6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6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6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7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6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6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6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7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6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6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6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7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6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6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6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7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6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6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6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7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6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6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6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7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6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6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6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7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6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6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6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7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6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6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6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7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6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6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6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7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6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6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6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7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6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6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6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7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6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6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6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7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6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6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6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7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6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6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6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7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6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6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6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7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6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6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6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7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6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6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6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7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6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6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6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7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6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6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6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7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6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6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6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7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6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6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6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7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6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6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6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7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6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6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6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7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6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6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6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7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6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6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6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7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6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6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6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7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6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6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6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7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6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6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6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7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6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6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6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7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6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6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6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7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6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6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6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7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6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6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6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7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6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6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6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7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6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6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6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7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6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6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6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6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7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6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6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6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6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7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6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6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6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6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7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6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6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6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6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7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6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6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6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6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7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6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6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6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6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7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6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6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6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6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7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6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6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6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6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7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6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6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6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6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7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7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6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6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6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7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6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6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6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7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6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6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6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7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6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6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6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7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6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6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6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7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6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6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6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7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6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6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6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6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7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6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6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6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7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6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6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6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6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7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6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6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6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7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6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6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6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7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6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6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6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6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7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91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6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6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6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7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6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6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6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7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6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6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6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7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6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6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6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7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6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6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6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7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6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6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6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7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6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6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6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6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7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7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6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6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6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7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7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6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6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6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6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7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7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6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6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6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7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7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6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6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6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7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7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6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6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6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6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7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6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6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6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6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7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7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6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6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6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6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7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7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6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6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6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6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7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6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6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6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6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7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7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6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6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6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6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7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7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6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6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6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6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7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7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4" t="e">
        <v>#REF!</v>
      </c>
      <c r="F94" s="145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4" t="e">
        <v>#REF!</v>
      </c>
      <c r="R94" s="145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6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6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6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6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7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7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4" t="e">
        <v>#REF!</v>
      </c>
      <c r="F99" s="145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4" t="e">
        <v>#REF!</v>
      </c>
      <c r="R99" s="145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6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6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6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6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7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7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4" t="e">
        <v>#REF!</v>
      </c>
      <c r="F104" s="145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4" t="e">
        <v>#REF!</v>
      </c>
      <c r="R104" s="145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6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6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6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6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7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7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4" t="e">
        <v>#REF!</v>
      </c>
      <c r="F109" s="145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4" t="e">
        <v>#REF!</v>
      </c>
      <c r="R109" s="145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6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6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6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6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7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7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4" t="e">
        <v>#REF!</v>
      </c>
      <c r="F114" s="145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4" t="e">
        <v>#REF!</v>
      </c>
      <c r="R114" s="145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6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6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6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6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7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7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4" t="e">
        <v>#REF!</v>
      </c>
      <c r="F119" s="145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4" t="e">
        <v>#REF!</v>
      </c>
      <c r="R119" s="145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6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6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6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6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7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7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X82" zoomScale="85" zoomScaleNormal="85" workbookViewId="0">
      <selection activeCell="AF77" sqref="AF77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6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6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6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7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6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6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6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7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6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6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6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7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6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6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6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7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6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6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6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7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6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6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6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7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6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6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6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7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6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6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6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7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6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6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6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7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6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6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6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7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6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6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6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7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6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6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6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7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2019-11-10T14:38:29Z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339095115661621</vt:r8>
  </property>
</Properties>
</file>