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1"/>
  </bookViews>
  <sheets>
    <sheet name="Note" sheetId="14" r:id="rId1"/>
    <sheet name="Update" sheetId="13" r:id="rId2"/>
    <sheet name="ShutdownCurve" sheetId="5" r:id="rId3"/>
    <sheet name="Existing plants_SCEN40yrs" sheetId="12" r:id="rId4"/>
    <sheet name="Existing plants_SCEN50yrs" sheetId="11" r:id="rId5"/>
    <sheet name="Existing plants_SCEN60yrs" sheetId="9" r:id="rId6"/>
  </sheets>
  <definedNames>
    <definedName name="_xlnm._FilterDatabase" localSheetId="3" hidden="1">'Existing plants_SCEN40yrs'!$C$1:$M$155</definedName>
    <definedName name="_xlnm._FilterDatabase" localSheetId="4" hidden="1">'Existing plants_SCEN50yrs'!$C$1:$M$155</definedName>
    <definedName name="_xlnm._FilterDatabase" localSheetId="5" hidden="1">'Existing plants_SCEN60yrs'!$C$1:$M$155</definedName>
  </definedNames>
  <calcPr calcId="145621"/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4" i="13"/>
  <c r="D43" i="5" l="1"/>
  <c r="J155" i="12"/>
  <c r="H155" i="12"/>
  <c r="J154" i="12"/>
  <c r="H154" i="12"/>
  <c r="J153" i="12"/>
  <c r="H153" i="12"/>
  <c r="J152" i="12"/>
  <c r="H152" i="12"/>
  <c r="J151" i="12"/>
  <c r="H151" i="12"/>
  <c r="J150" i="12"/>
  <c r="H150" i="12"/>
  <c r="J149" i="12"/>
  <c r="H149" i="12"/>
  <c r="J148" i="12"/>
  <c r="H148" i="12"/>
  <c r="J147" i="12"/>
  <c r="H147" i="12"/>
  <c r="J146" i="12"/>
  <c r="H146" i="12"/>
  <c r="J145" i="12"/>
  <c r="H145" i="12"/>
  <c r="J144" i="12"/>
  <c r="H144" i="12"/>
  <c r="J143" i="12"/>
  <c r="H143" i="12"/>
  <c r="J142" i="12"/>
  <c r="H142" i="12"/>
  <c r="J141" i="12"/>
  <c r="H141" i="12"/>
  <c r="J140" i="12"/>
  <c r="H140" i="12"/>
  <c r="J139" i="12"/>
  <c r="H139" i="12"/>
  <c r="J138" i="12"/>
  <c r="H138" i="12"/>
  <c r="J137" i="12"/>
  <c r="H137" i="12"/>
  <c r="I137" i="12" s="1"/>
  <c r="J136" i="12"/>
  <c r="H136" i="12"/>
  <c r="I136" i="12" s="1"/>
  <c r="J135" i="12"/>
  <c r="H135" i="12"/>
  <c r="I135" i="12" s="1"/>
  <c r="J134" i="12"/>
  <c r="H134" i="12"/>
  <c r="I134" i="12" s="1"/>
  <c r="J133" i="12"/>
  <c r="H133" i="12"/>
  <c r="J132" i="12"/>
  <c r="H132" i="12"/>
  <c r="J131" i="12"/>
  <c r="C11" i="5" s="1"/>
  <c r="I131" i="12"/>
  <c r="H131" i="12"/>
  <c r="J130" i="12"/>
  <c r="H130" i="12"/>
  <c r="J129" i="12"/>
  <c r="H129" i="12"/>
  <c r="J128" i="12"/>
  <c r="H128" i="12"/>
  <c r="J127" i="12"/>
  <c r="H127" i="12"/>
  <c r="J126" i="12"/>
  <c r="H126" i="12"/>
  <c r="J125" i="12"/>
  <c r="H125" i="12"/>
  <c r="J124" i="12"/>
  <c r="H124" i="12"/>
  <c r="J123" i="12"/>
  <c r="H123" i="12"/>
  <c r="J122" i="12"/>
  <c r="H122" i="12"/>
  <c r="J121" i="12"/>
  <c r="H121" i="12"/>
  <c r="J120" i="12"/>
  <c r="H120" i="12"/>
  <c r="J119" i="12"/>
  <c r="H119" i="12"/>
  <c r="J118" i="12"/>
  <c r="H118" i="12"/>
  <c r="J117" i="12"/>
  <c r="H117" i="12"/>
  <c r="J116" i="12"/>
  <c r="H116" i="12"/>
  <c r="J115" i="12"/>
  <c r="H115" i="12"/>
  <c r="J114" i="12"/>
  <c r="H114" i="12"/>
  <c r="J113" i="12"/>
  <c r="H113" i="12"/>
  <c r="J112" i="12"/>
  <c r="H112" i="12"/>
  <c r="J111" i="12"/>
  <c r="H111" i="12"/>
  <c r="J110" i="12"/>
  <c r="H110" i="12"/>
  <c r="J109" i="12"/>
  <c r="H109" i="12"/>
  <c r="J108" i="12"/>
  <c r="H108" i="12"/>
  <c r="J107" i="12"/>
  <c r="H107" i="12"/>
  <c r="J106" i="12"/>
  <c r="H106" i="12"/>
  <c r="J105" i="12"/>
  <c r="H105" i="12"/>
  <c r="J104" i="12"/>
  <c r="H104" i="12"/>
  <c r="J103" i="12"/>
  <c r="H103" i="12"/>
  <c r="J102" i="12"/>
  <c r="H102" i="12"/>
  <c r="J101" i="12"/>
  <c r="H101" i="12"/>
  <c r="J100" i="12"/>
  <c r="H100" i="12"/>
  <c r="J99" i="12"/>
  <c r="H99" i="12"/>
  <c r="J98" i="12"/>
  <c r="H98" i="12"/>
  <c r="J97" i="12"/>
  <c r="H97" i="12"/>
  <c r="J96" i="12"/>
  <c r="H96" i="12"/>
  <c r="J95" i="12"/>
  <c r="H95" i="12"/>
  <c r="J94" i="12"/>
  <c r="H94" i="12"/>
  <c r="J93" i="12"/>
  <c r="H93" i="12"/>
  <c r="J92" i="12"/>
  <c r="H92" i="12"/>
  <c r="J91" i="12"/>
  <c r="H91" i="12"/>
  <c r="J90" i="12"/>
  <c r="H90" i="12"/>
  <c r="J89" i="12"/>
  <c r="H89" i="12"/>
  <c r="J88" i="12"/>
  <c r="H88" i="12"/>
  <c r="J87" i="12"/>
  <c r="H87" i="12"/>
  <c r="J86" i="12"/>
  <c r="H86" i="12"/>
  <c r="J85" i="12"/>
  <c r="H85" i="12"/>
  <c r="J84" i="12"/>
  <c r="H84" i="12"/>
  <c r="J83" i="12"/>
  <c r="H83" i="12"/>
  <c r="J82" i="12"/>
  <c r="H82" i="12"/>
  <c r="J81" i="12"/>
  <c r="H81" i="12"/>
  <c r="J80" i="12"/>
  <c r="H80" i="12"/>
  <c r="J79" i="12"/>
  <c r="H79" i="12"/>
  <c r="J78" i="12"/>
  <c r="H78" i="12"/>
  <c r="J77" i="12"/>
  <c r="H77" i="12"/>
  <c r="J76" i="12"/>
  <c r="H76" i="12"/>
  <c r="J75" i="12"/>
  <c r="H75" i="12"/>
  <c r="J74" i="12"/>
  <c r="H74" i="12"/>
  <c r="J73" i="12"/>
  <c r="H73" i="12"/>
  <c r="J72" i="12"/>
  <c r="H72" i="12"/>
  <c r="J71" i="12"/>
  <c r="H71" i="12"/>
  <c r="J70" i="12"/>
  <c r="H70" i="12"/>
  <c r="J69" i="12"/>
  <c r="H69" i="12"/>
  <c r="J68" i="12"/>
  <c r="H68" i="12"/>
  <c r="J67" i="12"/>
  <c r="H67" i="12"/>
  <c r="J66" i="12"/>
  <c r="H66" i="12"/>
  <c r="J65" i="12"/>
  <c r="H65" i="12"/>
  <c r="J64" i="12"/>
  <c r="H64" i="12"/>
  <c r="J63" i="12"/>
  <c r="H63" i="12"/>
  <c r="J62" i="12"/>
  <c r="H62" i="12"/>
  <c r="J61" i="12"/>
  <c r="H61" i="12"/>
  <c r="J60" i="12"/>
  <c r="H60" i="12"/>
  <c r="J59" i="12"/>
  <c r="H59" i="12"/>
  <c r="J58" i="12"/>
  <c r="H58" i="12"/>
  <c r="J57" i="12"/>
  <c r="H57" i="12"/>
  <c r="J56" i="12"/>
  <c r="H56" i="12"/>
  <c r="J55" i="12"/>
  <c r="H55" i="12"/>
  <c r="J54" i="12"/>
  <c r="H54" i="12"/>
  <c r="J53" i="12"/>
  <c r="H53" i="12"/>
  <c r="J52" i="12"/>
  <c r="H52" i="12"/>
  <c r="J51" i="12"/>
  <c r="H51" i="12"/>
  <c r="J50" i="12"/>
  <c r="H50" i="12"/>
  <c r="J49" i="12"/>
  <c r="H49" i="12"/>
  <c r="J48" i="12"/>
  <c r="H48" i="12"/>
  <c r="J47" i="12"/>
  <c r="H47" i="12"/>
  <c r="J46" i="12"/>
  <c r="H46" i="12"/>
  <c r="J45" i="12"/>
  <c r="H45" i="12"/>
  <c r="J44" i="12"/>
  <c r="H44" i="12"/>
  <c r="J43" i="12"/>
  <c r="H43" i="12"/>
  <c r="J42" i="12"/>
  <c r="H42" i="12"/>
  <c r="J41" i="12"/>
  <c r="H41" i="12"/>
  <c r="J40" i="12"/>
  <c r="H40" i="12"/>
  <c r="J39" i="12"/>
  <c r="H39" i="12"/>
  <c r="J38" i="12"/>
  <c r="H38" i="12"/>
  <c r="J37" i="12"/>
  <c r="H37" i="12"/>
  <c r="J36" i="12"/>
  <c r="H36" i="12"/>
  <c r="J35" i="12"/>
  <c r="H35" i="12"/>
  <c r="J34" i="12"/>
  <c r="H34" i="12"/>
  <c r="J33" i="12"/>
  <c r="H33" i="12"/>
  <c r="J32" i="12"/>
  <c r="H32" i="12"/>
  <c r="J31" i="12"/>
  <c r="H31" i="12"/>
  <c r="J30" i="12"/>
  <c r="H30" i="12"/>
  <c r="J29" i="12"/>
  <c r="H29" i="12"/>
  <c r="J28" i="12"/>
  <c r="H28" i="12"/>
  <c r="J27" i="12"/>
  <c r="H27" i="12"/>
  <c r="J26" i="12"/>
  <c r="H26" i="12"/>
  <c r="J25" i="12"/>
  <c r="H25" i="12"/>
  <c r="J24" i="12"/>
  <c r="H24" i="12"/>
  <c r="J23" i="12"/>
  <c r="H23" i="12"/>
  <c r="J22" i="12"/>
  <c r="H22" i="12"/>
  <c r="J21" i="12"/>
  <c r="H21" i="12"/>
  <c r="J20" i="12"/>
  <c r="H20" i="12"/>
  <c r="J19" i="12"/>
  <c r="H19" i="12"/>
  <c r="J18" i="12"/>
  <c r="H18" i="12"/>
  <c r="J17" i="12"/>
  <c r="H17" i="12"/>
  <c r="J16" i="12"/>
  <c r="H16" i="12"/>
  <c r="J15" i="12"/>
  <c r="H15" i="12"/>
  <c r="J14" i="12"/>
  <c r="H14" i="12"/>
  <c r="J13" i="12"/>
  <c r="H13" i="12"/>
  <c r="J12" i="12"/>
  <c r="H12" i="12"/>
  <c r="J11" i="12"/>
  <c r="H11" i="12"/>
  <c r="J10" i="12"/>
  <c r="H10" i="12"/>
  <c r="J9" i="12"/>
  <c r="H9" i="12"/>
  <c r="J8" i="12"/>
  <c r="H8" i="12"/>
  <c r="J7" i="12"/>
  <c r="H7" i="12"/>
  <c r="J6" i="12"/>
  <c r="H6" i="12"/>
  <c r="J5" i="12"/>
  <c r="H5" i="12"/>
  <c r="J4" i="12"/>
  <c r="H4" i="12"/>
  <c r="J3" i="12"/>
  <c r="H3" i="12"/>
  <c r="J2" i="12"/>
  <c r="C4" i="5" s="1"/>
  <c r="H2" i="12"/>
  <c r="J155" i="11"/>
  <c r="H155" i="11"/>
  <c r="J154" i="11"/>
  <c r="H154" i="11"/>
  <c r="J153" i="11"/>
  <c r="H153" i="11"/>
  <c r="J152" i="11"/>
  <c r="H152" i="11"/>
  <c r="J151" i="11"/>
  <c r="H151" i="11"/>
  <c r="J150" i="11"/>
  <c r="H150" i="11"/>
  <c r="J149" i="11"/>
  <c r="H149" i="11"/>
  <c r="J148" i="11"/>
  <c r="H148" i="11"/>
  <c r="J147" i="11"/>
  <c r="H147" i="11"/>
  <c r="J146" i="11"/>
  <c r="H146" i="11"/>
  <c r="J145" i="11"/>
  <c r="H145" i="11"/>
  <c r="J144" i="11"/>
  <c r="H144" i="11"/>
  <c r="J143" i="11"/>
  <c r="H143" i="11"/>
  <c r="J142" i="11"/>
  <c r="H142" i="11"/>
  <c r="J141" i="11"/>
  <c r="H141" i="11"/>
  <c r="J140" i="11"/>
  <c r="H140" i="11"/>
  <c r="J139" i="11"/>
  <c r="H139" i="11"/>
  <c r="J138" i="11"/>
  <c r="H138" i="11"/>
  <c r="J137" i="11"/>
  <c r="H137" i="11"/>
  <c r="I137" i="11" s="1"/>
  <c r="J136" i="11"/>
  <c r="I136" i="11"/>
  <c r="H136" i="11"/>
  <c r="J135" i="11"/>
  <c r="H135" i="11"/>
  <c r="I135" i="11" s="1"/>
  <c r="J134" i="11"/>
  <c r="D7" i="5" s="1"/>
  <c r="H134" i="11"/>
  <c r="I134" i="11" s="1"/>
  <c r="J133" i="11"/>
  <c r="H133" i="11"/>
  <c r="J132" i="11"/>
  <c r="H132" i="11"/>
  <c r="J131" i="11"/>
  <c r="H131" i="11"/>
  <c r="I131" i="11" s="1"/>
  <c r="J130" i="11"/>
  <c r="H130" i="11"/>
  <c r="J129" i="11"/>
  <c r="H129" i="11"/>
  <c r="J128" i="11"/>
  <c r="H128" i="11"/>
  <c r="J127" i="11"/>
  <c r="H127" i="11"/>
  <c r="J126" i="11"/>
  <c r="H126" i="11"/>
  <c r="J125" i="11"/>
  <c r="H125" i="11"/>
  <c r="J124" i="11"/>
  <c r="H124" i="11"/>
  <c r="J123" i="11"/>
  <c r="H123" i="11"/>
  <c r="J122" i="11"/>
  <c r="H122" i="11"/>
  <c r="J121" i="11"/>
  <c r="H121" i="11"/>
  <c r="J120" i="11"/>
  <c r="H120" i="11"/>
  <c r="J119" i="11"/>
  <c r="H119" i="11"/>
  <c r="J118" i="11"/>
  <c r="H118" i="11"/>
  <c r="J117" i="11"/>
  <c r="H117" i="11"/>
  <c r="J116" i="11"/>
  <c r="H116" i="11"/>
  <c r="J115" i="11"/>
  <c r="H115" i="11"/>
  <c r="J114" i="11"/>
  <c r="H114" i="11"/>
  <c r="J113" i="11"/>
  <c r="H113" i="11"/>
  <c r="J112" i="11"/>
  <c r="H112" i="11"/>
  <c r="J111" i="11"/>
  <c r="H111" i="11"/>
  <c r="J110" i="11"/>
  <c r="H110" i="11"/>
  <c r="J109" i="11"/>
  <c r="H109" i="11"/>
  <c r="J108" i="11"/>
  <c r="H108" i="11"/>
  <c r="J107" i="11"/>
  <c r="H107" i="11"/>
  <c r="J106" i="11"/>
  <c r="H106" i="11"/>
  <c r="J105" i="11"/>
  <c r="H105" i="11"/>
  <c r="J104" i="11"/>
  <c r="H104" i="11"/>
  <c r="J103" i="11"/>
  <c r="H103" i="11"/>
  <c r="J102" i="11"/>
  <c r="H102" i="11"/>
  <c r="J101" i="11"/>
  <c r="H101" i="11"/>
  <c r="J100" i="11"/>
  <c r="H100" i="11"/>
  <c r="J99" i="11"/>
  <c r="H99" i="11"/>
  <c r="J98" i="11"/>
  <c r="H98" i="11"/>
  <c r="J97" i="11"/>
  <c r="H97" i="11"/>
  <c r="J96" i="11"/>
  <c r="H96" i="11"/>
  <c r="J95" i="11"/>
  <c r="H95" i="11"/>
  <c r="J94" i="11"/>
  <c r="H94" i="11"/>
  <c r="J93" i="11"/>
  <c r="H93" i="11"/>
  <c r="J92" i="11"/>
  <c r="H92" i="11"/>
  <c r="J91" i="11"/>
  <c r="H91" i="11"/>
  <c r="J90" i="11"/>
  <c r="H90" i="11"/>
  <c r="J89" i="11"/>
  <c r="H89" i="11"/>
  <c r="J88" i="11"/>
  <c r="H88" i="11"/>
  <c r="J87" i="11"/>
  <c r="H87" i="11"/>
  <c r="J86" i="11"/>
  <c r="H86" i="11"/>
  <c r="J85" i="11"/>
  <c r="H85" i="11"/>
  <c r="J84" i="11"/>
  <c r="H84" i="11"/>
  <c r="J83" i="11"/>
  <c r="H83" i="11"/>
  <c r="J82" i="11"/>
  <c r="H82" i="11"/>
  <c r="J81" i="11"/>
  <c r="H81" i="11"/>
  <c r="J80" i="11"/>
  <c r="H80" i="11"/>
  <c r="J79" i="11"/>
  <c r="H79" i="11"/>
  <c r="J78" i="11"/>
  <c r="H78" i="11"/>
  <c r="J77" i="11"/>
  <c r="H77" i="11"/>
  <c r="J76" i="11"/>
  <c r="H76" i="11"/>
  <c r="J75" i="11"/>
  <c r="H75" i="11"/>
  <c r="J74" i="11"/>
  <c r="H74" i="11"/>
  <c r="J73" i="11"/>
  <c r="H73" i="11"/>
  <c r="J72" i="11"/>
  <c r="H72" i="11"/>
  <c r="J71" i="11"/>
  <c r="H71" i="11"/>
  <c r="J70" i="11"/>
  <c r="H70" i="11"/>
  <c r="J69" i="11"/>
  <c r="H69" i="11"/>
  <c r="J68" i="11"/>
  <c r="H68" i="11"/>
  <c r="J67" i="11"/>
  <c r="H67" i="11"/>
  <c r="J66" i="11"/>
  <c r="H66" i="11"/>
  <c r="J65" i="11"/>
  <c r="H65" i="11"/>
  <c r="J64" i="11"/>
  <c r="H64" i="11"/>
  <c r="J63" i="11"/>
  <c r="H63" i="11"/>
  <c r="J62" i="11"/>
  <c r="H62" i="11"/>
  <c r="J61" i="11"/>
  <c r="H61" i="11"/>
  <c r="J60" i="11"/>
  <c r="H60" i="11"/>
  <c r="J59" i="11"/>
  <c r="H59" i="11"/>
  <c r="J58" i="11"/>
  <c r="H58" i="11"/>
  <c r="J57" i="11"/>
  <c r="H57" i="11"/>
  <c r="J56" i="11"/>
  <c r="H56" i="11"/>
  <c r="J55" i="11"/>
  <c r="H55" i="11"/>
  <c r="J54" i="11"/>
  <c r="H54" i="11"/>
  <c r="J53" i="11"/>
  <c r="H53" i="11"/>
  <c r="J52" i="11"/>
  <c r="H52" i="11"/>
  <c r="J51" i="11"/>
  <c r="H51" i="11"/>
  <c r="J50" i="11"/>
  <c r="H50" i="11"/>
  <c r="J49" i="11"/>
  <c r="H49" i="11"/>
  <c r="J48" i="11"/>
  <c r="H48" i="11"/>
  <c r="J47" i="11"/>
  <c r="H47" i="11"/>
  <c r="J46" i="11"/>
  <c r="H46" i="11"/>
  <c r="J45" i="11"/>
  <c r="H45" i="11"/>
  <c r="J44" i="11"/>
  <c r="H44" i="11"/>
  <c r="J43" i="11"/>
  <c r="H43" i="11"/>
  <c r="J42" i="11"/>
  <c r="H42" i="11"/>
  <c r="J41" i="11"/>
  <c r="H41" i="11"/>
  <c r="J40" i="11"/>
  <c r="H40" i="11"/>
  <c r="J39" i="11"/>
  <c r="H39" i="11"/>
  <c r="J38" i="11"/>
  <c r="H38" i="11"/>
  <c r="J37" i="11"/>
  <c r="H37" i="11"/>
  <c r="J36" i="11"/>
  <c r="H36" i="11"/>
  <c r="J35" i="11"/>
  <c r="H35" i="11"/>
  <c r="J34" i="11"/>
  <c r="H34" i="11"/>
  <c r="J33" i="11"/>
  <c r="H33" i="11"/>
  <c r="J32" i="11"/>
  <c r="H32" i="11"/>
  <c r="J31" i="11"/>
  <c r="H31" i="11"/>
  <c r="J30" i="11"/>
  <c r="H30" i="11"/>
  <c r="J29" i="11"/>
  <c r="H29" i="11"/>
  <c r="J28" i="11"/>
  <c r="H28" i="11"/>
  <c r="J27" i="11"/>
  <c r="H27" i="11"/>
  <c r="J26" i="11"/>
  <c r="H26" i="11"/>
  <c r="J25" i="11"/>
  <c r="H25" i="11"/>
  <c r="J24" i="11"/>
  <c r="H24" i="11"/>
  <c r="J23" i="11"/>
  <c r="H23" i="11"/>
  <c r="J22" i="11"/>
  <c r="H22" i="11"/>
  <c r="J21" i="11"/>
  <c r="H21" i="11"/>
  <c r="J20" i="11"/>
  <c r="H20" i="11"/>
  <c r="J19" i="11"/>
  <c r="H19" i="11"/>
  <c r="J18" i="11"/>
  <c r="H18" i="11"/>
  <c r="J17" i="11"/>
  <c r="H17" i="11"/>
  <c r="J16" i="11"/>
  <c r="H16" i="11"/>
  <c r="J15" i="11"/>
  <c r="H15" i="11"/>
  <c r="J14" i="11"/>
  <c r="H14" i="11"/>
  <c r="J13" i="11"/>
  <c r="H13" i="11"/>
  <c r="J12" i="11"/>
  <c r="H12" i="11"/>
  <c r="J11" i="11"/>
  <c r="H11" i="11"/>
  <c r="J10" i="11"/>
  <c r="H10" i="11"/>
  <c r="J9" i="11"/>
  <c r="H9" i="11"/>
  <c r="J8" i="11"/>
  <c r="H8" i="11"/>
  <c r="J7" i="11"/>
  <c r="H7" i="11"/>
  <c r="J6" i="11"/>
  <c r="H6" i="11"/>
  <c r="J5" i="11"/>
  <c r="H5" i="11"/>
  <c r="J4" i="11"/>
  <c r="H4" i="11"/>
  <c r="J3" i="11"/>
  <c r="D10" i="5" s="1"/>
  <c r="H3" i="11"/>
  <c r="J2" i="11"/>
  <c r="D4" i="5" s="1"/>
  <c r="H2" i="1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41" i="9"/>
  <c r="J42" i="9"/>
  <c r="J43" i="9"/>
  <c r="J44" i="9"/>
  <c r="J45" i="9"/>
  <c r="J46" i="9"/>
  <c r="J47" i="9"/>
  <c r="J48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2" i="9"/>
  <c r="J18" i="9"/>
  <c r="J19" i="9"/>
  <c r="J20" i="9"/>
  <c r="J21" i="9"/>
  <c r="J22" i="9"/>
  <c r="J23" i="9"/>
  <c r="J13" i="9"/>
  <c r="J14" i="9"/>
  <c r="J15" i="9"/>
  <c r="J16" i="9"/>
  <c r="J17" i="9"/>
  <c r="J3" i="9"/>
  <c r="J4" i="9"/>
  <c r="J5" i="9"/>
  <c r="J6" i="9"/>
  <c r="J7" i="9"/>
  <c r="J8" i="9"/>
  <c r="J9" i="9"/>
  <c r="J10" i="9"/>
  <c r="J11" i="9"/>
  <c r="J12" i="9"/>
  <c r="J2" i="9"/>
  <c r="C39" i="5" l="1"/>
  <c r="C31" i="5"/>
  <c r="C27" i="5"/>
  <c r="C19" i="5"/>
  <c r="C7" i="5"/>
  <c r="C38" i="5"/>
  <c r="C30" i="5"/>
  <c r="C22" i="5"/>
  <c r="C18" i="5"/>
  <c r="C14" i="5"/>
  <c r="C6" i="5"/>
  <c r="C41" i="5"/>
  <c r="C37" i="5"/>
  <c r="C33" i="5"/>
  <c r="C29" i="5"/>
  <c r="C25" i="5"/>
  <c r="C21" i="5"/>
  <c r="C17" i="5"/>
  <c r="C13" i="5"/>
  <c r="C9" i="5"/>
  <c r="C5" i="5"/>
  <c r="C43" i="5"/>
  <c r="C35" i="5"/>
  <c r="C23" i="5"/>
  <c r="C15" i="5"/>
  <c r="C42" i="5"/>
  <c r="C34" i="5"/>
  <c r="C26" i="5"/>
  <c r="C10" i="5"/>
  <c r="C3" i="5"/>
  <c r="C40" i="5"/>
  <c r="C36" i="5"/>
  <c r="C32" i="5"/>
  <c r="C28" i="5"/>
  <c r="C24" i="5"/>
  <c r="C20" i="5"/>
  <c r="C16" i="5"/>
  <c r="C12" i="5"/>
  <c r="C8" i="5"/>
  <c r="D39" i="5"/>
  <c r="D27" i="5"/>
  <c r="D23" i="5"/>
  <c r="D15" i="5"/>
  <c r="D3" i="5"/>
  <c r="D38" i="5"/>
  <c r="D30" i="5"/>
  <c r="D22" i="5"/>
  <c r="D14" i="5"/>
  <c r="D6" i="5"/>
  <c r="D41" i="5"/>
  <c r="D37" i="5"/>
  <c r="D33" i="5"/>
  <c r="D29" i="5"/>
  <c r="D25" i="5"/>
  <c r="D21" i="5"/>
  <c r="D17" i="5"/>
  <c r="D13" i="5"/>
  <c r="D9" i="5"/>
  <c r="D5" i="5"/>
  <c r="D35" i="5"/>
  <c r="D31" i="5"/>
  <c r="D19" i="5"/>
  <c r="D11" i="5"/>
  <c r="D42" i="5"/>
  <c r="D34" i="5"/>
  <c r="D26" i="5"/>
  <c r="D18" i="5"/>
  <c r="D40" i="5"/>
  <c r="D36" i="5"/>
  <c r="D32" i="5"/>
  <c r="D28" i="5"/>
  <c r="D24" i="5"/>
  <c r="D20" i="5"/>
  <c r="D16" i="5"/>
  <c r="D12" i="5"/>
  <c r="D8" i="5"/>
  <c r="I137" i="9"/>
  <c r="I136" i="9"/>
  <c r="I135" i="9"/>
  <c r="I134" i="9"/>
  <c r="I131" i="9"/>
  <c r="J124" i="9" l="1"/>
  <c r="H124" i="9"/>
  <c r="J125" i="9"/>
  <c r="H125" i="9"/>
</calcChain>
</file>

<file path=xl/comments1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2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3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sharedStrings.xml><?xml version="1.0" encoding="utf-8"?>
<sst xmlns="http://schemas.openxmlformats.org/spreadsheetml/2006/main" count="1757" uniqueCount="219">
  <si>
    <t>Process</t>
  </si>
  <si>
    <t>DE</t>
  </si>
  <si>
    <t>Start year</t>
  </si>
  <si>
    <t>FR</t>
  </si>
  <si>
    <t>BE</t>
  </si>
  <si>
    <t>ENBE_DOEL-1_00</t>
  </si>
  <si>
    <t>ENBE_DOEL-2_00</t>
  </si>
  <si>
    <t>ENBE_DOEL-3_00</t>
  </si>
  <si>
    <t>ENBE_DOEL-4_00</t>
  </si>
  <si>
    <t>ENBE_TIHANGE-1_00</t>
  </si>
  <si>
    <t>ENBE_TIHANGE-2_00</t>
  </si>
  <si>
    <t>ENBE_TIHANGE-3_00</t>
  </si>
  <si>
    <t>BG</t>
  </si>
  <si>
    <t>ENBG_KOZLODUY-3_00</t>
  </si>
  <si>
    <t>ENBG_KOZLODUY-4_00</t>
  </si>
  <si>
    <t>ENBG_KOZLODUY-5_00</t>
  </si>
  <si>
    <t>ENBG_KOZLODUY-6_00</t>
  </si>
  <si>
    <t>CH</t>
  </si>
  <si>
    <t>ENCH_BEZNAU-1_00</t>
  </si>
  <si>
    <t>ENCH_BEZNAU-2_00</t>
  </si>
  <si>
    <t>ENCH_GOESGEN_00</t>
  </si>
  <si>
    <t>ENCH_LEIBSTADT_00</t>
  </si>
  <si>
    <t>ENCH_MUEHLEBERG_00</t>
  </si>
  <si>
    <t>CZ</t>
  </si>
  <si>
    <t>ENCZ_DUKOVANY-1_00</t>
  </si>
  <si>
    <t>ENCZ_DUKOVANY-2_00</t>
  </si>
  <si>
    <t>ENCZ_DUKOVANY-3_00</t>
  </si>
  <si>
    <t>ENCZ_DUKOVANY-4_00</t>
  </si>
  <si>
    <t>ENCZ_TEMELIN-1_00</t>
  </si>
  <si>
    <t>ENCZ_TEMELIN-2_00</t>
  </si>
  <si>
    <t>ENDE_BIBLIS-A_00</t>
  </si>
  <si>
    <t>ENDE_BIBLIS-B_00</t>
  </si>
  <si>
    <t>ENDE_BROKDORF_KBR_00</t>
  </si>
  <si>
    <t>ENDE_BRUNSBUETTEL_00</t>
  </si>
  <si>
    <t>ENDE_EMSLAND_KKE_00</t>
  </si>
  <si>
    <t>ENDE_GRAFENRHEINFELD_KKG_00</t>
  </si>
  <si>
    <t>ENDE_GROHNDE_KWG_00</t>
  </si>
  <si>
    <t>ENDE_GUNDREM-B_GUN-B_00</t>
  </si>
  <si>
    <t>ENDE_GUNDREM-C_GUN-C_00</t>
  </si>
  <si>
    <t>ENDE_ISAR-1_00</t>
  </si>
  <si>
    <t>ENDE_ISAR-2_KKI2_00</t>
  </si>
  <si>
    <t>ENDE_KRUEMMEL_00</t>
  </si>
  <si>
    <t>ENDE_NECKARWEST-2_GKN2_00</t>
  </si>
  <si>
    <t>ENDE_NECKARWESTHEIM-1_00</t>
  </si>
  <si>
    <t>ENDE_PHILIPPSBURG-1_00</t>
  </si>
  <si>
    <t>ENDE_PHILIPPSBURG-2_KKP2_00</t>
  </si>
  <si>
    <t>ENDE_UNTERWESER_00</t>
  </si>
  <si>
    <t>ES</t>
  </si>
  <si>
    <t>ENES_ALMARAZ-1_00</t>
  </si>
  <si>
    <t>ENES_ALMARAZ-2_00</t>
  </si>
  <si>
    <t>ENES_ASCO-1_00</t>
  </si>
  <si>
    <t>ENES_ASCO-2_00</t>
  </si>
  <si>
    <t>ENES_COFRENTES_00</t>
  </si>
  <si>
    <t>ENES_SANTAMARIADEGARONA_00</t>
  </si>
  <si>
    <t>ENES_TRILLO-1_00</t>
  </si>
  <si>
    <t>ENES_VANDELLOS-2_00</t>
  </si>
  <si>
    <t>FI</t>
  </si>
  <si>
    <t>ENFI_LOVIISA-1_00</t>
  </si>
  <si>
    <t>ENFI_LOVIISA-2_00</t>
  </si>
  <si>
    <t>ENFI_OLKILUOTO-1_00</t>
  </si>
  <si>
    <t>ENFI_OLKILUOTO-2_00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</si>
  <si>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</si>
  <si>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</si>
  <si>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</si>
  <si>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</si>
  <si>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</si>
  <si>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</si>
  <si>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</si>
  <si>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</si>
  <si>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</si>
  <si>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</si>
  <si>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</si>
  <si>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</si>
  <si>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</si>
  <si>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</si>
  <si>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</si>
  <si>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</si>
  <si>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</si>
  <si>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</si>
  <si>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</si>
  <si>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</si>
  <si>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</si>
  <si>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</si>
  <si>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</si>
  <si>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</si>
  <si>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</si>
  <si>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</si>
  <si>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</si>
  <si>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</si>
  <si>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</si>
  <si>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</si>
  <si>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</si>
  <si>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</si>
  <si>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</si>
  <si>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</si>
  <si>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</si>
  <si>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</si>
  <si>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</si>
  <si>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</si>
  <si>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</si>
  <si>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</si>
  <si>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</si>
  <si>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</si>
  <si>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</si>
  <si>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</si>
  <si>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</si>
  <si>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</si>
  <si>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</si>
  <si>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</si>
  <si>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</si>
  <si>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</si>
  <si>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ENFR_PHENIX_00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</si>
  <si>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</si>
  <si>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</si>
  <si>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</si>
  <si>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</si>
  <si>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</si>
  <si>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</si>
  <si>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</si>
  <si>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</si>
  <si>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HU</t>
  </si>
  <si>
    <t>ENHU_PAKS-1_00</t>
  </si>
  <si>
    <t>ENHU_PAKS-2_00</t>
  </si>
  <si>
    <t>ENHU_PAKS-3_00</t>
  </si>
  <si>
    <t>ENHU_PAKS-4_00</t>
  </si>
  <si>
    <t>LT</t>
  </si>
  <si>
    <t>ENLT_IGNALINA-1</t>
  </si>
  <si>
    <t>ENLT_IGNALINA-2</t>
  </si>
  <si>
    <t>NL</t>
  </si>
  <si>
    <t>ENNL_BORSSELE_00</t>
  </si>
  <si>
    <t>RO</t>
  </si>
  <si>
    <t>ENRO_CERNAVODA-1_00</t>
  </si>
  <si>
    <t>ENRO_CERNAVODA-2</t>
  </si>
  <si>
    <t>SE</t>
  </si>
  <si>
    <t>ENSE_FORSMARK-1_00</t>
  </si>
  <si>
    <t>ENSE_FORSMARK-2_00</t>
  </si>
  <si>
    <t>ENSE_FORSMARK-3_00</t>
  </si>
  <si>
    <t>ENSE_OSKARSHAMN-1_00</t>
  </si>
  <si>
    <t>ENSE_OSKARSHAMN-2_00</t>
  </si>
  <si>
    <t>ENSE_OSKARSHAMN-3_00</t>
  </si>
  <si>
    <t>ENSE_RINGHALS-1_00</t>
  </si>
  <si>
    <t>ENSE_RINGHALS-2_00</t>
  </si>
  <si>
    <t>ENSE_RINGHALS-3_00</t>
  </si>
  <si>
    <t>ENSE_RINGHALS-4_00</t>
  </si>
  <si>
    <t>SI</t>
  </si>
  <si>
    <t>ENSI_KRSKO_00</t>
  </si>
  <si>
    <t>SK</t>
  </si>
  <si>
    <t>ENSK_BOHUNICE-1_00</t>
  </si>
  <si>
    <t>ENSK_BOHUNICE-2_00</t>
  </si>
  <si>
    <t>ENSK_BOHUNICE-3_00</t>
  </si>
  <si>
    <t>ENSK_BOHUNICE-4_00</t>
  </si>
  <si>
    <t>ENSK_MOCHOVCE-1_00</t>
  </si>
  <si>
    <t>ENSK_MOCHOVCE-2_00</t>
  </si>
  <si>
    <t>UK</t>
  </si>
  <si>
    <t>ENUK_DUNGENESS-B1_00</t>
  </si>
  <si>
    <t>ENUK_DUNGENESS-B2_00</t>
  </si>
  <si>
    <t>ENUK_HARTLEPOOL-A1_00</t>
  </si>
  <si>
    <t>ENUK_HARTLEPOOL-A2_00</t>
  </si>
  <si>
    <t>ENUK_HEYSHAM-A1_00</t>
  </si>
  <si>
    <t>ENUK_HEYSHAM-A2_00</t>
  </si>
  <si>
    <t>ENUK_HEYSHAM-B1_00</t>
  </si>
  <si>
    <t>ENUK_HEYSHAM-B2_00</t>
  </si>
  <si>
    <t>ENUK_HINKLEYPOINT-B1_00</t>
  </si>
  <si>
    <t>ENUK_HINKLEYPOINT-B2_00</t>
  </si>
  <si>
    <t>ENUK_HUNTERSTON-B1_00</t>
  </si>
  <si>
    <t>ENUK_HUNTERSTON-B2_00</t>
  </si>
  <si>
    <t>ENUK_OLDBURY-A1_00</t>
  </si>
  <si>
    <t>ENUK_SIZEWELL-Bv_00</t>
  </si>
  <si>
    <t>ENUK_TORNESS1_00</t>
  </si>
  <si>
    <t>ENUK_TORNESS2_00</t>
  </si>
  <si>
    <t>ENUK_WYLFA1_00</t>
  </si>
  <si>
    <t>ENUK_WYLFA2_00</t>
  </si>
  <si>
    <t>Comments</t>
  </si>
  <si>
    <t xml:space="preserve">http://www.engie.com/en/journalists/press-releases/agreement-conditions-extending-doel-1-doel-2-new-nuclear-contribution-system/  </t>
  </si>
  <si>
    <t xml:space="preserve">http://economie.fgov.be/fr/consommateurs/Energie/Nucleaire/centrales_nucleaires/sortie_nucleaire/#.Vdb00Y7DVE4 </t>
  </si>
  <si>
    <t xml:space="preserve">http://www.fanc.fgov.be/nl/news/doel-3/tihange-2-next-steps-of-the-review-process/766.aspx  </t>
  </si>
  <si>
    <t xml:space="preserve">http://www.world-nuclear-news.org/C-EOn-supports-early-closure-of-Oskarshamn-units-2306154.html </t>
  </si>
  <si>
    <t xml:space="preserve">http://www.world-nuclear.org/info/Country-Profiles/Countries-A-F/Bulgaria/ </t>
  </si>
  <si>
    <t>Decommissioned</t>
  </si>
  <si>
    <t xml:space="preserve">http://www.developpement-durable.gouv.fr/Renforcer-la-surete-nucleaire-et-l,41397.html </t>
  </si>
  <si>
    <t xml:space="preserve">http://www.oecd-nea.org/ndd/pubs/2014/7197-bb-2014.pdf </t>
  </si>
  <si>
    <t>capacity according to operator website</t>
  </si>
  <si>
    <t xml:space="preserve">http://corporate.vattenfall.se/press-och-media/engelska/vattenfall-changes-direction-for-operational-lifetimes-of-ringhals-1-and-2/ </t>
  </si>
  <si>
    <t>http://www.seas.sk/data/contentlink/cfakepathebofactsen-web.pdf</t>
  </si>
  <si>
    <t>Source</t>
  </si>
  <si>
    <t>uncertain - follow up</t>
  </si>
  <si>
    <t>closed</t>
  </si>
  <si>
    <t>closing date unclear - follow up</t>
  </si>
  <si>
    <t>https://www.iaea.org/NuclearPower/Downloadable/Meetings/2013/2013-11-05-11-08-TM-NPE/10.Skodlar_Slovenia.pdf</t>
  </si>
  <si>
    <t>long term operation implemented</t>
  </si>
  <si>
    <t>LTO programm to run up to 60 years</t>
  </si>
  <si>
    <t>Year</t>
  </si>
  <si>
    <t xml:space="preserve">http://www.edfenergy.com/energy/power-stations/dungeness-b </t>
  </si>
  <si>
    <t xml:space="preserve">https://www.iaea.org/PRIS/CountryStatistics/ReactorDetails.aspx?current=237 </t>
  </si>
  <si>
    <t>majority owners announces to discontinue investments</t>
  </si>
  <si>
    <t>Generic  Lifetime</t>
  </si>
  <si>
    <t>Efficiency
PJ/tU</t>
  </si>
  <si>
    <t>Existing capacity
GW</t>
  </si>
  <si>
    <t>Tlife
yrs</t>
  </si>
  <si>
    <t>End of life</t>
  </si>
  <si>
    <t>Lifetime Option</t>
  </si>
  <si>
    <t>fixed</t>
  </si>
  <si>
    <t>generic</t>
  </si>
  <si>
    <t>End of life (fixed)</t>
  </si>
  <si>
    <t>http://www.world-nuclear.org/info/Country-Profiles/Countries-O-S/Switzerland/</t>
  </si>
  <si>
    <t>need to follow up political developments</t>
  </si>
  <si>
    <t>Member State</t>
  </si>
  <si>
    <t>According to grand carénage</t>
  </si>
  <si>
    <t>situtation unclear - follow up</t>
  </si>
  <si>
    <t>Remaining Capacity
(60 yrs scenario)</t>
  </si>
  <si>
    <t>Remaining Capacity
(40 yrs scenario)</t>
  </si>
  <si>
    <t>Remaining Capacity
(50 yrs scenario)</t>
  </si>
  <si>
    <t>~TFM_UPD</t>
  </si>
  <si>
    <t>Attribute</t>
  </si>
  <si>
    <t>AllRegions</t>
  </si>
  <si>
    <t>Pset_PN</t>
  </si>
  <si>
    <t>This scenario udpates the tlife of existing nuclear power plants</t>
  </si>
  <si>
    <t>The formulas are flexible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</si>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</sst>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3" fillId="0" borderId="0">
      <alignment wrapText="1"/>
    </xf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3" borderId="1" applyNumberFormat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25" borderId="8" applyNumberFormat="0" applyFont="0" applyAlignment="0" applyProtection="0"/>
    <xf numFmtId="0" fontId="18" fillId="22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5" fillId="0" borderId="0" xfId="36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5" fillId="0" borderId="0" xfId="36" applyFill="1" applyBorder="1" applyAlignment="1" applyProtection="1"/>
    <xf numFmtId="0" fontId="27" fillId="0" borderId="0" xfId="0" applyFont="1"/>
    <xf numFmtId="0" fontId="28" fillId="26" borderId="11" xfId="0" applyFont="1" applyFill="1" applyBorder="1"/>
    <xf numFmtId="0" fontId="28" fillId="27" borderId="11" xfId="0" applyFont="1" applyFill="1" applyBorder="1"/>
    <xf numFmtId="0" fontId="3" fillId="26" borderId="11" xfId="0" applyFont="1" applyFill="1" applyBorder="1"/>
  </cellXfs>
  <cellStyles count="5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Good 2 2" xfId="31"/>
    <cellStyle name="Heading 1 2" xfId="32"/>
    <cellStyle name="Heading 2 2" xfId="33"/>
    <cellStyle name="Heading 3 2" xfId="34"/>
    <cellStyle name="Heading 4 2" xfId="35"/>
    <cellStyle name="Hyperlink" xfId="36" builtinId="8"/>
    <cellStyle name="Input 2" xfId="37"/>
    <cellStyle name="Input 2 2" xfId="38"/>
    <cellStyle name="Linked Cell 2" xfId="39"/>
    <cellStyle name="Neutral 2" xfId="40"/>
    <cellStyle name="Normal" xfId="0" builtinId="0"/>
    <cellStyle name="Normal 10" xfId="41"/>
    <cellStyle name="Normal 2" xfId="42"/>
    <cellStyle name="Normal 2 2" xfId="43"/>
    <cellStyle name="Normal 2 3" xfId="44"/>
    <cellStyle name="Normal 3" xfId="45"/>
    <cellStyle name="Normal 3 2" xfId="46"/>
    <cellStyle name="Normal 4" xfId="47"/>
    <cellStyle name="Normal 4 2" xfId="48"/>
    <cellStyle name="Normal 5" xfId="1"/>
    <cellStyle name="Normal 6" xfId="49"/>
    <cellStyle name="Normale_Scen_UC_IND-StrucConst" xfId="50"/>
    <cellStyle name="Note 2" xfId="51"/>
    <cellStyle name="Output 2" xfId="52"/>
    <cellStyle name="Percent 2" xfId="53"/>
    <cellStyle name="Percent 3 2" xfId="54"/>
    <cellStyle name="Percent 4" xfId="55"/>
    <cellStyle name="Title 2" xfId="56"/>
    <cellStyle name="Total 2" xfId="57"/>
    <cellStyle name="Warning Text 2" xfId="58"/>
  </cellStyles>
  <dxfs count="58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Remaining installed nuclear capacity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ShutdownCurve!$C$2</c:f>
              <c:strCache>
                <c:ptCount val="1"/>
                <c:pt idx="0">
                  <c:v>Remaining Capacity
(40 yrs scenario)</c:v>
                </c:pt>
              </c:strCache>
            </c:strRef>
          </c:tx>
          <c:marker>
            <c:symbol val="none"/>
          </c:marker>
          <c:val>
            <c:numRef>
              <c:f>ShutdownCurve!$C$3:$C$43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125.67299999999997</c:v>
                </c:pt>
                <c:pt idx="3">
                  <c:v>124.96599999999998</c:v>
                </c:pt>
                <c:pt idx="4">
                  <c:v>124.83599999999998</c:v>
                </c:pt>
                <c:pt idx="5">
                  <c:v>124.83599999999998</c:v>
                </c:pt>
                <c:pt idx="6">
                  <c:v>123.07099999999996</c:v>
                </c:pt>
                <c:pt idx="7">
                  <c:v>123.07099999999996</c:v>
                </c:pt>
                <c:pt idx="8">
                  <c:v>119.53099999999996</c:v>
                </c:pt>
                <c:pt idx="9">
                  <c:v>116.35799999999999</c:v>
                </c:pt>
                <c:pt idx="10">
                  <c:v>110.11799999999997</c:v>
                </c:pt>
                <c:pt idx="11">
                  <c:v>97.972999999999971</c:v>
                </c:pt>
                <c:pt idx="12">
                  <c:v>84.60599999999998</c:v>
                </c:pt>
                <c:pt idx="13">
                  <c:v>75.311999999999983</c:v>
                </c:pt>
                <c:pt idx="14">
                  <c:v>65.495999999999995</c:v>
                </c:pt>
                <c:pt idx="15">
                  <c:v>57.230000000000011</c:v>
                </c:pt>
                <c:pt idx="16">
                  <c:v>42.841000000000001</c:v>
                </c:pt>
                <c:pt idx="17">
                  <c:v>35.228999999999999</c:v>
                </c:pt>
                <c:pt idx="18">
                  <c:v>27.461999999999993</c:v>
                </c:pt>
                <c:pt idx="19">
                  <c:v>22.798999999999996</c:v>
                </c:pt>
                <c:pt idx="20">
                  <c:v>21.813999999999997</c:v>
                </c:pt>
                <c:pt idx="21">
                  <c:v>17.874000000000002</c:v>
                </c:pt>
                <c:pt idx="22">
                  <c:v>15.621</c:v>
                </c:pt>
                <c:pt idx="23">
                  <c:v>14.291</c:v>
                </c:pt>
                <c:pt idx="24">
                  <c:v>12.981</c:v>
                </c:pt>
                <c:pt idx="25">
                  <c:v>11.279000000000002</c:v>
                </c:pt>
                <c:pt idx="26">
                  <c:v>10.088000000000001</c:v>
                </c:pt>
                <c:pt idx="27">
                  <c:v>7.9380000000000006</c:v>
                </c:pt>
                <c:pt idx="28">
                  <c:v>4.9430000000000005</c:v>
                </c:pt>
                <c:pt idx="29">
                  <c:v>4.5070000000000006</c:v>
                </c:pt>
                <c:pt idx="30">
                  <c:v>2.5760000000000001</c:v>
                </c:pt>
                <c:pt idx="31">
                  <c:v>1.613</c:v>
                </c:pt>
                <c:pt idx="32">
                  <c:v>1.613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ShutdownCurve!$D$2</c:f>
              <c:strCache>
                <c:ptCount val="1"/>
                <c:pt idx="0">
                  <c:v>Remaining Capacity
(50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ShutdownCurve!$D$3:$D$43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108.39999999999998</c:v>
                </c:pt>
                <c:pt idx="13">
                  <c:v>102.33099999999999</c:v>
                </c:pt>
                <c:pt idx="14">
                  <c:v>98.030999999999992</c:v>
                </c:pt>
                <c:pt idx="15">
                  <c:v>98.030999999999992</c:v>
                </c:pt>
                <c:pt idx="16">
                  <c:v>94.118000000000009</c:v>
                </c:pt>
                <c:pt idx="17">
                  <c:v>94.118000000000009</c:v>
                </c:pt>
                <c:pt idx="18">
                  <c:v>93.622</c:v>
                </c:pt>
                <c:pt idx="19">
                  <c:v>89.882000000000019</c:v>
                </c:pt>
                <c:pt idx="20">
                  <c:v>87.137000000000015</c:v>
                </c:pt>
                <c:pt idx="21">
                  <c:v>77.373000000000005</c:v>
                </c:pt>
                <c:pt idx="22">
                  <c:v>68.428999999999988</c:v>
                </c:pt>
                <c:pt idx="23">
                  <c:v>65.203999999999994</c:v>
                </c:pt>
                <c:pt idx="24">
                  <c:v>59.557999999999993</c:v>
                </c:pt>
                <c:pt idx="25">
                  <c:v>49.589999999999996</c:v>
                </c:pt>
                <c:pt idx="26">
                  <c:v>37.922999999999995</c:v>
                </c:pt>
                <c:pt idx="27">
                  <c:v>30.310999999999993</c:v>
                </c:pt>
                <c:pt idx="28">
                  <c:v>22.543999999999997</c:v>
                </c:pt>
                <c:pt idx="29">
                  <c:v>18.920999999999999</c:v>
                </c:pt>
                <c:pt idx="30">
                  <c:v>18.920999999999999</c:v>
                </c:pt>
                <c:pt idx="31">
                  <c:v>14.981000000000002</c:v>
                </c:pt>
                <c:pt idx="32">
                  <c:v>12.728000000000002</c:v>
                </c:pt>
                <c:pt idx="33">
                  <c:v>11.398000000000001</c:v>
                </c:pt>
                <c:pt idx="34">
                  <c:v>10.088000000000001</c:v>
                </c:pt>
                <c:pt idx="35">
                  <c:v>10.088000000000001</c:v>
                </c:pt>
                <c:pt idx="36">
                  <c:v>10.088000000000001</c:v>
                </c:pt>
                <c:pt idx="37">
                  <c:v>7.9380000000000006</c:v>
                </c:pt>
                <c:pt idx="38">
                  <c:v>4.9430000000000005</c:v>
                </c:pt>
                <c:pt idx="39">
                  <c:v>4.5070000000000006</c:v>
                </c:pt>
                <c:pt idx="40">
                  <c:v>2.5760000000000001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ShutdownCurve!$E$2</c:f>
              <c:strCache>
                <c:ptCount val="1"/>
                <c:pt idx="0">
                  <c:v>Remaining Capacity
(60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ShutdownCurve!$E$3:$E$43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108.84599999999998</c:v>
                </c:pt>
                <c:pt idx="13">
                  <c:v>102.77699999999999</c:v>
                </c:pt>
                <c:pt idx="14">
                  <c:v>98.606999999999985</c:v>
                </c:pt>
                <c:pt idx="15">
                  <c:v>98.606999999999985</c:v>
                </c:pt>
                <c:pt idx="16">
                  <c:v>94.694000000000003</c:v>
                </c:pt>
                <c:pt idx="17">
                  <c:v>94.694000000000003</c:v>
                </c:pt>
                <c:pt idx="18">
                  <c:v>94.694000000000003</c:v>
                </c:pt>
                <c:pt idx="19">
                  <c:v>93.654000000000011</c:v>
                </c:pt>
                <c:pt idx="20">
                  <c:v>92.668999999999997</c:v>
                </c:pt>
                <c:pt idx="21">
                  <c:v>92.668999999999997</c:v>
                </c:pt>
                <c:pt idx="22">
                  <c:v>92.222999999999999</c:v>
                </c:pt>
                <c:pt idx="23">
                  <c:v>92.222999999999999</c:v>
                </c:pt>
                <c:pt idx="24">
                  <c:v>92.093000000000004</c:v>
                </c:pt>
                <c:pt idx="25">
                  <c:v>90.391000000000005</c:v>
                </c:pt>
                <c:pt idx="26">
                  <c:v>89.2</c:v>
                </c:pt>
                <c:pt idx="27">
                  <c:v>89.2</c:v>
                </c:pt>
                <c:pt idx="28">
                  <c:v>88.704000000000022</c:v>
                </c:pt>
                <c:pt idx="29">
                  <c:v>86.004000000000005</c:v>
                </c:pt>
                <c:pt idx="30">
                  <c:v>84.244000000000014</c:v>
                </c:pt>
                <c:pt idx="31">
                  <c:v>74.48</c:v>
                </c:pt>
                <c:pt idx="32">
                  <c:v>65.535999999999987</c:v>
                </c:pt>
                <c:pt idx="33">
                  <c:v>62.310999999999993</c:v>
                </c:pt>
                <c:pt idx="34">
                  <c:v>56.664999999999992</c:v>
                </c:pt>
                <c:pt idx="35">
                  <c:v>48.398999999999994</c:v>
                </c:pt>
                <c:pt idx="36">
                  <c:v>37.922999999999995</c:v>
                </c:pt>
                <c:pt idx="37">
                  <c:v>30.310999999999993</c:v>
                </c:pt>
                <c:pt idx="38">
                  <c:v>22.543999999999997</c:v>
                </c:pt>
                <c:pt idx="39">
                  <c:v>18.920999999999999</c:v>
                </c:pt>
                <c:pt idx="40">
                  <c:v>18.920999999999999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7760"/>
        <c:axId val="117479296"/>
      </c:lineChart>
      <c:catAx>
        <c:axId val="1174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79296"/>
        <c:crosses val="autoZero"/>
        <c:auto val="1"/>
        <c:lblAlgn val="ctr"/>
        <c:lblOffset val="100"/>
        <c:tickLblSkip val="5"/>
        <c:noMultiLvlLbl val="0"/>
      </c:catAx>
      <c:valAx>
        <c:axId val="11747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[GW]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7477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E43" totalsRowShown="0" headerRowDxfId="57">
  <autoFilter ref="B2:E43"/>
  <tableColumns count="4">
    <tableColumn id="1" name="Year"/>
    <tableColumn id="2" name="Remaining Capacity_x000a_(40 yrs scenario)" dataDxfId="56">
      <calculatedColumnFormula>SUMIF(Table157[End of life],"&gt;="&amp;Table3[[#This Row],[Year]],Table157[Existing capacity
GW])</calculatedColumnFormula>
    </tableColumn>
    <tableColumn id="3" name="Remaining Capacity_x000a_(50 yrs scenario)" dataDxfId="55">
      <calculatedColumnFormula>SUMIF(Table15[End of life],"&gt;="&amp;Table3[[#This Row],[Year]],Table15[Existing capacity
GW])</calculatedColumnFormula>
    </tableColumn>
    <tableColumn id="4" name="Remaining Capacity_x000a_(60 yrs scenario)" dataDxfId="54">
      <calculatedColumnFormula>SUMIF(Table1[End of life],"&gt;="&amp;Table3[[#This Row],[Year]],Table1[Existing capacity
GW])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157" displayName="Table157" ref="C1:M155" totalsRowShown="0" headerRowDxfId="53" dataDxfId="51" headerRowBorderDxfId="52" tableBorderDxfId="50">
  <autoFilter ref="C1:M155"/>
  <tableColumns count="11">
    <tableColumn id="1" name="Member State" dataDxfId="49"/>
    <tableColumn id="2" name="Process" dataDxfId="48"/>
    <tableColumn id="3" name="Start year" dataDxfId="47"/>
    <tableColumn id="4" name="Efficiency_x000a_PJ/tU" dataDxfId="46"/>
    <tableColumn id="10" name="Lifetime Option" dataDxfId="45"/>
    <tableColumn id="5" name="Tlife_x000a_yrs" dataDxfId="44">
      <calculatedColumnFormula>IF(Table157[[#This Row],[Lifetime Option]]="fixed",Table157[[#This Row],[End of life (fixed)]]-Table157[[#This Row],[Start year]],Table268[Generic  Lifetime])</calculatedColumnFormula>
    </tableColumn>
    <tableColumn id="6" name="End of life (fixed)" dataDxfId="43"/>
    <tableColumn id="12" name="End of life" dataDxfId="42">
      <calculatedColumnFormula>IF(Table157[[#This Row],[Lifetime Option]]="fixed",Table157[[#This Row],[End of life (fixed)]],Table157[[#This Row],[Start year]]+Table268[Generic  Lifetime])</calculatedColumnFormula>
    </tableColumn>
    <tableColumn id="7" name="Existing capacity_x000a_GW" dataDxfId="41"/>
    <tableColumn id="8" name="Comments" dataDxfId="40"/>
    <tableColumn id="9" name="Source" dataDxfId="3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7" name="Table268" displayName="Table268" ref="A1:A2" totalsRowShown="0" headerRowDxfId="38" dataDxfId="37">
  <autoFilter ref="A1:A2"/>
  <tableColumns count="1">
    <tableColumn id="1" name="Generic  Lifetime" dataDxfId="3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C1:M155" totalsRowShown="0" headerRowDxfId="35" dataDxfId="33" headerRowBorderDxfId="34" tableBorderDxfId="32">
  <autoFilter ref="C1:M155"/>
  <tableColumns count="11">
    <tableColumn id="1" name="Member State" dataDxfId="31"/>
    <tableColumn id="2" name="Process" dataDxfId="30"/>
    <tableColumn id="3" name="Start year" dataDxfId="29"/>
    <tableColumn id="4" name="Efficiency_x000a_PJ/tU" dataDxfId="28"/>
    <tableColumn id="10" name="Lifetime Option" dataDxfId="27"/>
    <tableColumn id="5" name="Tlife_x000a_yrs" dataDxfId="26">
      <calculatedColumnFormula>IF(Table15[[#This Row],[Lifetime Option]]="fixed",Table15[[#This Row],[End of life (fixed)]]-Table15[[#This Row],[Start year]],Table26[Generic  Lifetime])</calculatedColumnFormula>
    </tableColumn>
    <tableColumn id="6" name="End of life (fixed)" dataDxfId="25"/>
    <tableColumn id="12" name="End of life" dataDxfId="24">
      <calculatedColumnFormula>IF(Table15[[#This Row],[Lifetime Option]]="fixed",Table15[[#This Row],[End of life (fixed)]],Table15[[#This Row],[Start year]]+Table26[Generic  Lifetime])</calculatedColumnFormula>
    </tableColumn>
    <tableColumn id="7" name="Existing capacity_x000a_GW" dataDxfId="23"/>
    <tableColumn id="8" name="Comments" dataDxfId="22"/>
    <tableColumn id="9" name="Source" dataDxfId="2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1:A2" totalsRowShown="0" headerRowDxfId="20" dataDxfId="19">
  <autoFilter ref="A1:A2"/>
  <tableColumns count="1">
    <tableColumn id="1" name="Generic  Lifetime" data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C1:M155" totalsRowShown="0" headerRowDxfId="17" dataDxfId="15" headerRowBorderDxfId="16" tableBorderDxfId="14">
  <autoFilter ref="C1:M155"/>
  <tableColumns count="11">
    <tableColumn id="1" name="Member State" dataDxfId="13"/>
    <tableColumn id="2" name="Process" dataDxfId="12"/>
    <tableColumn id="3" name="Start year" dataDxfId="11"/>
    <tableColumn id="4" name="Efficiency_x000a_PJ/tU" dataDxfId="10"/>
    <tableColumn id="10" name="Lifetime Option" dataDxfId="9"/>
    <tableColumn id="5" name="Tlife_x000a_yrs" dataDxfId="8">
      <calculatedColumnFormula>IF(Table1[[#This Row],[Lifetime Option]]="fixed",Table1[[#This Row],[End of life (fixed)]]-Table1[[#This Row],[Start year]],Table2[Generic  Lifetime])</calculatedColumnFormula>
    </tableColumn>
    <tableColumn id="6" name="End of life (fixed)" dataDxfId="7"/>
    <tableColumn id="12" name="End of life" dataDxfId="6">
      <calculatedColumnFormula>IF(Table1[[#This Row],[Lifetime Option]]="fixed",Table1[[#This Row],[End of life (fixed)]],Table1[[#This Row],[Start year]]+Table2[Generic  Lifetime])</calculatedColumnFormula>
    </tableColumn>
    <tableColumn id="7" name="Existing capacity_x000a_GW" dataDxfId="5"/>
    <tableColumn id="8" name="Comments" dataDxfId="4"/>
    <tableColumn id="9" name="Source" dataDxfId="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A2" totalsRowShown="0" headerRowDxfId="2" dataDxfId="1">
  <autoFilter ref="A1:A2"/>
  <tableColumns count="1">
    <tableColumn id="1" name="Generic  Lifetim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5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3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7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6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3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5" sqref="B5"/>
    </sheetView>
  </sheetViews>
  <sheetFormatPr defaultRowHeight="15"/>
  <sheetData>
    <row r="3" spans="2:2">
      <c r="B3" t="s">
        <v>216</v>
      </c>
    </row>
    <row r="4" spans="2:2">
      <c r="B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7"/>
  <sheetViews>
    <sheetView tabSelected="1" workbookViewId="0">
      <selection activeCell="D4" sqref="D4:D157"/>
    </sheetView>
  </sheetViews>
  <sheetFormatPr defaultRowHeight="15"/>
  <cols>
    <col min="2" max="2" width="15.28515625" customWidth="1"/>
    <col min="3" max="3" width="25" customWidth="1"/>
  </cols>
  <sheetData>
    <row r="2" spans="2:4">
      <c r="B2" s="14" t="s">
        <v>212</v>
      </c>
    </row>
    <row r="3" spans="2:4" ht="15.75" thickBot="1">
      <c r="B3" s="15" t="s">
        <v>213</v>
      </c>
      <c r="C3" s="17" t="s">
        <v>215</v>
      </c>
      <c r="D3" s="16" t="s">
        <v>214</v>
      </c>
    </row>
    <row r="4" spans="2:4">
      <c r="B4" t="s">
        <v>218</v>
      </c>
      <c r="C4" t="str">
        <f>'Existing plants_SCEN50yrs'!D2</f>
        <v>ENBE_DOEL-1_00</v>
      </c>
      <c r="D4">
        <f>'Existing plants_SCEN40yrs'!H2</f>
        <v>51</v>
      </c>
    </row>
    <row r="5" spans="2:4">
      <c r="B5" t="s">
        <v>218</v>
      </c>
      <c r="C5" t="str">
        <f>'Existing plants_SCEN50yrs'!D3</f>
        <v>ENBE_DOEL-2_00</v>
      </c>
      <c r="D5">
        <f>'Existing plants_SCEN40yrs'!H3</f>
        <v>50</v>
      </c>
    </row>
    <row r="6" spans="2:4">
      <c r="B6" t="s">
        <v>218</v>
      </c>
      <c r="C6" t="str">
        <f>'Existing plants_SCEN50yrs'!D4</f>
        <v>ENBE_DOEL-3_00</v>
      </c>
      <c r="D6">
        <f>'Existing plants_SCEN40yrs'!H4</f>
        <v>40</v>
      </c>
    </row>
    <row r="7" spans="2:4">
      <c r="B7" t="s">
        <v>218</v>
      </c>
      <c r="C7" t="str">
        <f>'Existing plants_SCEN50yrs'!D5</f>
        <v>ENBE_DOEL-4_00</v>
      </c>
      <c r="D7">
        <f>'Existing plants_SCEN40yrs'!H5</f>
        <v>40</v>
      </c>
    </row>
    <row r="8" spans="2:4">
      <c r="B8" t="s">
        <v>218</v>
      </c>
      <c r="C8" t="str">
        <f>'Existing plants_SCEN50yrs'!D6</f>
        <v>ENBE_TIHANGE-1_00</v>
      </c>
      <c r="D8">
        <f>'Existing plants_SCEN40yrs'!H6</f>
        <v>50</v>
      </c>
    </row>
    <row r="9" spans="2:4">
      <c r="B9" t="s">
        <v>218</v>
      </c>
      <c r="C9" t="str">
        <f>'Existing plants_SCEN50yrs'!D7</f>
        <v>ENBE_TIHANGE-2_00</v>
      </c>
      <c r="D9">
        <f>'Existing plants_SCEN40yrs'!H7</f>
        <v>40</v>
      </c>
    </row>
    <row r="10" spans="2:4">
      <c r="B10" t="s">
        <v>218</v>
      </c>
      <c r="C10" t="str">
        <f>'Existing plants_SCEN50yrs'!D8</f>
        <v>ENBE_TIHANGE-3_00</v>
      </c>
      <c r="D10">
        <f>'Existing plants_SCEN40yrs'!H8</f>
        <v>40</v>
      </c>
    </row>
    <row r="11" spans="2:4">
      <c r="B11" t="s">
        <v>218</v>
      </c>
      <c r="C11" t="str">
        <f>'Existing plants_SCEN50yrs'!D9</f>
        <v>ENBG_KOZLODUY-3_00</v>
      </c>
      <c r="D11">
        <f>'Existing plants_SCEN40yrs'!H9</f>
        <v>26</v>
      </c>
    </row>
    <row r="12" spans="2:4">
      <c r="B12" t="s">
        <v>218</v>
      </c>
      <c r="C12" t="str">
        <f>'Existing plants_SCEN50yrs'!D10</f>
        <v>ENBG_KOZLODUY-4_00</v>
      </c>
      <c r="D12">
        <f>'Existing plants_SCEN40yrs'!H10</f>
        <v>24</v>
      </c>
    </row>
    <row r="13" spans="2:4">
      <c r="B13" t="s">
        <v>218</v>
      </c>
      <c r="C13" t="str">
        <f>'Existing plants_SCEN50yrs'!D11</f>
        <v>ENBG_KOZLODUY-5_00</v>
      </c>
      <c r="D13">
        <f>'Existing plants_SCEN40yrs'!H11</f>
        <v>40</v>
      </c>
    </row>
    <row r="14" spans="2:4">
      <c r="B14" t="s">
        <v>218</v>
      </c>
      <c r="C14" t="str">
        <f>'Existing plants_SCEN50yrs'!D12</f>
        <v>ENBG_KOZLODUY-6_00</v>
      </c>
      <c r="D14">
        <f>'Existing plants_SCEN40yrs'!H12</f>
        <v>40</v>
      </c>
    </row>
    <row r="15" spans="2:4">
      <c r="B15" t="s">
        <v>218</v>
      </c>
      <c r="C15" t="str">
        <f>'Existing plants_SCEN50yrs'!D13</f>
        <v>ENCH_BEZNAU-1_00</v>
      </c>
      <c r="D15">
        <f>'Existing plants_SCEN40yrs'!H13</f>
        <v>50</v>
      </c>
    </row>
    <row r="16" spans="2:4">
      <c r="B16" t="s">
        <v>218</v>
      </c>
      <c r="C16" t="str">
        <f>'Existing plants_SCEN50yrs'!D14</f>
        <v>ENCH_BEZNAU-2_00</v>
      </c>
      <c r="D16">
        <f>'Existing plants_SCEN40yrs'!H14</f>
        <v>50</v>
      </c>
    </row>
    <row r="17" spans="2:4">
      <c r="B17" t="s">
        <v>218</v>
      </c>
      <c r="C17" t="str">
        <f>'Existing plants_SCEN50yrs'!D15</f>
        <v>ENCH_GOESGEN_00</v>
      </c>
      <c r="D17">
        <f>'Existing plants_SCEN40yrs'!H15</f>
        <v>50</v>
      </c>
    </row>
    <row r="18" spans="2:4">
      <c r="B18" t="s">
        <v>218</v>
      </c>
      <c r="C18" t="str">
        <f>'Existing plants_SCEN50yrs'!D16</f>
        <v>ENCH_LEIBSTADT_00</v>
      </c>
      <c r="D18">
        <f>'Existing plants_SCEN40yrs'!H16</f>
        <v>50</v>
      </c>
    </row>
    <row r="19" spans="2:4">
      <c r="B19" t="s">
        <v>218</v>
      </c>
      <c r="C19" t="str">
        <f>'Existing plants_SCEN50yrs'!D17</f>
        <v>ENCH_MUEHLEBERG_00</v>
      </c>
      <c r="D19">
        <f>'Existing plants_SCEN40yrs'!H17</f>
        <v>48</v>
      </c>
    </row>
    <row r="20" spans="2:4">
      <c r="B20" t="s">
        <v>218</v>
      </c>
      <c r="C20" t="str">
        <f>'Existing plants_SCEN50yrs'!D18</f>
        <v>ENCZ_DUKOVANY-1_00</v>
      </c>
      <c r="D20">
        <f>'Existing plants_SCEN40yrs'!H18</f>
        <v>40</v>
      </c>
    </row>
    <row r="21" spans="2:4">
      <c r="B21" t="s">
        <v>218</v>
      </c>
      <c r="C21" t="str">
        <f>'Existing plants_SCEN50yrs'!D19</f>
        <v>ENCZ_DUKOVANY-2_00</v>
      </c>
      <c r="D21">
        <f>'Existing plants_SCEN40yrs'!H19</f>
        <v>40</v>
      </c>
    </row>
    <row r="22" spans="2:4">
      <c r="B22" t="s">
        <v>218</v>
      </c>
      <c r="C22" t="str">
        <f>'Existing plants_SCEN50yrs'!D20</f>
        <v>ENCZ_DUKOVANY-3_00</v>
      </c>
      <c r="D22">
        <f>'Existing plants_SCEN40yrs'!H20</f>
        <v>40</v>
      </c>
    </row>
    <row r="23" spans="2:4">
      <c r="B23" t="s">
        <v>218</v>
      </c>
      <c r="C23" t="str">
        <f>'Existing plants_SCEN50yrs'!D21</f>
        <v>ENCZ_DUKOVANY-4_00</v>
      </c>
      <c r="D23">
        <f>'Existing plants_SCEN40yrs'!H21</f>
        <v>40</v>
      </c>
    </row>
    <row r="24" spans="2:4">
      <c r="B24" t="s">
        <v>218</v>
      </c>
      <c r="C24" t="str">
        <f>'Existing plants_SCEN50yrs'!D22</f>
        <v>ENCZ_TEMELIN-1_00</v>
      </c>
      <c r="D24">
        <f>'Existing plants_SCEN40yrs'!H22</f>
        <v>40</v>
      </c>
    </row>
    <row r="25" spans="2:4">
      <c r="B25" t="s">
        <v>218</v>
      </c>
      <c r="C25" t="str">
        <f>'Existing plants_SCEN50yrs'!D23</f>
        <v>ENCZ_TEMELIN-2_00</v>
      </c>
      <c r="D25">
        <f>'Existing plants_SCEN40yrs'!H23</f>
        <v>40</v>
      </c>
    </row>
    <row r="26" spans="2:4">
      <c r="B26" t="s">
        <v>218</v>
      </c>
      <c r="C26" t="str">
        <f>'Existing plants_SCEN50yrs'!D24</f>
        <v>ENDE_BIBLIS-A_00</v>
      </c>
      <c r="D26">
        <f>'Existing plants_SCEN40yrs'!H24</f>
        <v>37</v>
      </c>
    </row>
    <row r="27" spans="2:4">
      <c r="B27" t="s">
        <v>218</v>
      </c>
      <c r="C27" t="str">
        <f>'Existing plants_SCEN50yrs'!D25</f>
        <v>ENDE_BIBLIS-B_00</v>
      </c>
      <c r="D27">
        <f>'Existing plants_SCEN40yrs'!H25</f>
        <v>35</v>
      </c>
    </row>
    <row r="28" spans="2:4">
      <c r="B28" t="s">
        <v>218</v>
      </c>
      <c r="C28" t="str">
        <f>'Existing plants_SCEN50yrs'!D26</f>
        <v>ENDE_BROKDORF_KBR_00</v>
      </c>
      <c r="D28">
        <f>'Existing plants_SCEN40yrs'!H26</f>
        <v>35</v>
      </c>
    </row>
    <row r="29" spans="2:4">
      <c r="B29" t="s">
        <v>218</v>
      </c>
      <c r="C29" t="str">
        <f>'Existing plants_SCEN50yrs'!D27</f>
        <v>ENDE_BRUNSBUETTEL_00</v>
      </c>
      <c r="D29">
        <f>'Existing plants_SCEN40yrs'!H27</f>
        <v>35</v>
      </c>
    </row>
    <row r="30" spans="2:4">
      <c r="B30" t="s">
        <v>218</v>
      </c>
      <c r="C30" t="str">
        <f>'Existing plants_SCEN50yrs'!D28</f>
        <v>ENDE_EMSLAND_KKE_00</v>
      </c>
      <c r="D30">
        <f>'Existing plants_SCEN40yrs'!H28</f>
        <v>34</v>
      </c>
    </row>
    <row r="31" spans="2:4">
      <c r="B31" t="s">
        <v>218</v>
      </c>
      <c r="C31" t="str">
        <f>'Existing plants_SCEN50yrs'!D29</f>
        <v>ENDE_GRAFENRHEINFELD_KKG_00</v>
      </c>
      <c r="D31">
        <f>'Existing plants_SCEN40yrs'!H29</f>
        <v>34</v>
      </c>
    </row>
    <row r="32" spans="2:4">
      <c r="B32" t="s">
        <v>218</v>
      </c>
      <c r="C32" t="str">
        <f>'Existing plants_SCEN50yrs'!D30</f>
        <v>ENDE_GROHNDE_KWG_00</v>
      </c>
      <c r="D32">
        <f>'Existing plants_SCEN40yrs'!H30</f>
        <v>37</v>
      </c>
    </row>
    <row r="33" spans="2:4">
      <c r="B33" t="s">
        <v>218</v>
      </c>
      <c r="C33" t="str">
        <f>'Existing plants_SCEN50yrs'!D31</f>
        <v>ENDE_GUNDREM-B_GUN-B_00</v>
      </c>
      <c r="D33">
        <f>'Existing plants_SCEN40yrs'!H31</f>
        <v>33</v>
      </c>
    </row>
    <row r="34" spans="2:4">
      <c r="B34" t="s">
        <v>218</v>
      </c>
      <c r="C34" t="str">
        <f>'Existing plants_SCEN50yrs'!D32</f>
        <v>ENDE_GUNDREM-C_GUN-C_00</v>
      </c>
      <c r="D34">
        <f>'Existing plants_SCEN40yrs'!H32</f>
        <v>37</v>
      </c>
    </row>
    <row r="35" spans="2:4">
      <c r="B35" t="s">
        <v>218</v>
      </c>
      <c r="C35" t="str">
        <f>'Existing plants_SCEN50yrs'!D33</f>
        <v>ENDE_ISAR-1_00</v>
      </c>
      <c r="D35">
        <f>'Existing plants_SCEN40yrs'!H33</f>
        <v>23</v>
      </c>
    </row>
    <row r="36" spans="2:4">
      <c r="B36" t="s">
        <v>218</v>
      </c>
      <c r="C36" t="str">
        <f>'Existing plants_SCEN50yrs'!D34</f>
        <v>ENDE_ISAR-2_KKI2_00</v>
      </c>
      <c r="D36">
        <f>'Existing plants_SCEN40yrs'!H34</f>
        <v>34</v>
      </c>
    </row>
    <row r="37" spans="2:4">
      <c r="B37" t="s">
        <v>218</v>
      </c>
      <c r="C37" t="str">
        <f>'Existing plants_SCEN50yrs'!D35</f>
        <v>ENDE_KRUEMMEL_00</v>
      </c>
      <c r="D37">
        <f>'Existing plants_SCEN40yrs'!H35</f>
        <v>28</v>
      </c>
    </row>
    <row r="38" spans="2:4">
      <c r="B38" t="s">
        <v>218</v>
      </c>
      <c r="C38" t="str">
        <f>'Existing plants_SCEN50yrs'!D36</f>
        <v>ENDE_NECKARWEST-2_GKN2_00</v>
      </c>
      <c r="D38">
        <f>'Existing plants_SCEN40yrs'!H36</f>
        <v>33</v>
      </c>
    </row>
    <row r="39" spans="2:4">
      <c r="B39" t="s">
        <v>218</v>
      </c>
      <c r="C39" t="str">
        <f>'Existing plants_SCEN50yrs'!D37</f>
        <v>ENDE_NECKARWESTHEIM-1_00</v>
      </c>
      <c r="D39">
        <f>'Existing plants_SCEN40yrs'!H37</f>
        <v>35</v>
      </c>
    </row>
    <row r="40" spans="2:4">
      <c r="B40" t="s">
        <v>218</v>
      </c>
      <c r="C40" t="str">
        <f>'Existing plants_SCEN50yrs'!D38</f>
        <v>ENDE_PHILIPPSBURG-1_00</v>
      </c>
      <c r="D40">
        <f>'Existing plants_SCEN40yrs'!H38</f>
        <v>32</v>
      </c>
    </row>
    <row r="41" spans="2:4">
      <c r="B41" t="s">
        <v>218</v>
      </c>
      <c r="C41" t="str">
        <f>'Existing plants_SCEN50yrs'!D39</f>
        <v>ENDE_PHILIPPSBURG-2_KKP2_00</v>
      </c>
      <c r="D41">
        <f>'Existing plants_SCEN40yrs'!H39</f>
        <v>35</v>
      </c>
    </row>
    <row r="42" spans="2:4">
      <c r="B42" t="s">
        <v>218</v>
      </c>
      <c r="C42" t="str">
        <f>'Existing plants_SCEN50yrs'!D40</f>
        <v>ENDE_UNTERWESER_00</v>
      </c>
      <c r="D42">
        <f>'Existing plants_SCEN40yrs'!H40</f>
        <v>33</v>
      </c>
    </row>
    <row r="43" spans="2:4">
      <c r="B43" t="s">
        <v>218</v>
      </c>
      <c r="C43" t="str">
        <f>'Existing plants_SCEN50yrs'!D41</f>
        <v>ENES_ALMARAZ-1_00</v>
      </c>
      <c r="D43">
        <f>'Existing plants_SCEN40yrs'!H41</f>
        <v>40</v>
      </c>
    </row>
    <row r="44" spans="2:4">
      <c r="B44" t="s">
        <v>218</v>
      </c>
      <c r="C44" t="str">
        <f>'Existing plants_SCEN50yrs'!D42</f>
        <v>ENES_ALMARAZ-2_00</v>
      </c>
      <c r="D44">
        <f>'Existing plants_SCEN40yrs'!H42</f>
        <v>40</v>
      </c>
    </row>
    <row r="45" spans="2:4">
      <c r="B45" t="s">
        <v>218</v>
      </c>
      <c r="C45" t="str">
        <f>'Existing plants_SCEN50yrs'!D43</f>
        <v>ENES_ASCO-1_00</v>
      </c>
      <c r="D45">
        <f>'Existing plants_SCEN40yrs'!H43</f>
        <v>40</v>
      </c>
    </row>
    <row r="46" spans="2:4">
      <c r="B46" t="s">
        <v>218</v>
      </c>
      <c r="C46" t="str">
        <f>'Existing plants_SCEN50yrs'!D44</f>
        <v>ENES_ASCO-2_00</v>
      </c>
      <c r="D46">
        <f>'Existing plants_SCEN40yrs'!H44</f>
        <v>40</v>
      </c>
    </row>
    <row r="47" spans="2:4">
      <c r="B47" t="s">
        <v>218</v>
      </c>
      <c r="C47" t="str">
        <f>'Existing plants_SCEN50yrs'!D45</f>
        <v>ENES_COFRENTES_00</v>
      </c>
      <c r="D47">
        <f>'Existing plants_SCEN40yrs'!H45</f>
        <v>40</v>
      </c>
    </row>
    <row r="48" spans="2:4">
      <c r="B48" t="s">
        <v>218</v>
      </c>
      <c r="C48" t="str">
        <f>'Existing plants_SCEN50yrs'!D46</f>
        <v>ENES_SANTAMARIADEGARONA_00</v>
      </c>
      <c r="D48">
        <f>'Existing plants_SCEN40yrs'!H46</f>
        <v>40</v>
      </c>
    </row>
    <row r="49" spans="2:4">
      <c r="B49" t="s">
        <v>218</v>
      </c>
      <c r="C49" t="str">
        <f>'Existing plants_SCEN50yrs'!D47</f>
        <v>ENES_TRILLO-1_00</v>
      </c>
      <c r="D49">
        <f>'Existing plants_SCEN40yrs'!H47</f>
        <v>40</v>
      </c>
    </row>
    <row r="50" spans="2:4">
      <c r="B50" t="s">
        <v>218</v>
      </c>
      <c r="C50" t="str">
        <f>'Existing plants_SCEN50yrs'!D48</f>
        <v>ENES_VANDELLOS-2_00</v>
      </c>
      <c r="D50">
        <f>'Existing plants_SCEN40yrs'!H48</f>
        <v>40</v>
      </c>
    </row>
    <row r="51" spans="2:4">
      <c r="B51" t="s">
        <v>218</v>
      </c>
      <c r="C51" t="str">
        <f>'Existing plants_SCEN50yrs'!D49</f>
        <v>ENFI_LOVIISA-1_00</v>
      </c>
      <c r="D51">
        <f>'Existing plants_SCEN40yrs'!H49</f>
        <v>40</v>
      </c>
    </row>
    <row r="52" spans="2:4">
      <c r="B52" t="s">
        <v>218</v>
      </c>
      <c r="C52" t="str">
        <f>'Existing plants_SCEN50yrs'!D50</f>
        <v>ENFI_LOVIISA-2_00</v>
      </c>
      <c r="D52">
        <f>'Existing plants_SCEN40yrs'!H50</f>
        <v>40</v>
      </c>
    </row>
    <row r="53" spans="2:4">
      <c r="B53" t="s">
        <v>218</v>
      </c>
      <c r="C53" t="str">
        <f>'Existing plants_SCEN50yrs'!D51</f>
        <v>ENFI_OLKILUOTO-1_00</v>
      </c>
      <c r="D53">
        <f>'Existing plants_SCEN40yrs'!H51</f>
        <v>40</v>
      </c>
    </row>
    <row r="54" spans="2:4">
      <c r="B54" t="s">
        <v>218</v>
      </c>
      <c r="C54" t="str">
        <f>'Existing plants_SCEN50yrs'!D52</f>
        <v>ENFI_OLKILUOTO-2_00</v>
      </c>
      <c r="D54">
        <f>'Existing plants_SCEN40yrs'!H52</f>
        <v>40</v>
      </c>
    </row>
    <row r="55" spans="2:4">
      <c r="B55" t="s">
        <v>218</v>
      </c>
      <c r="C55" t="str">
        <f>'Existing plants_SCEN50yrs'!D53</f>
        <v>ENFR_BELLEVILLE-1_00</v>
      </c>
      <c r="D55">
        <f>'Existing plants_SCEN40yrs'!H53</f>
        <v>40</v>
      </c>
    </row>
    <row r="56" spans="2:4">
      <c r="B56" t="s">
        <v>218</v>
      </c>
      <c r="C56" t="str">
        <f>'Existing plants_SCEN50yrs'!D54</f>
        <v>ENFR_BELLEVILLE-2_00</v>
      </c>
      <c r="D56">
        <f>'Existing plants_SCEN40yrs'!H54</f>
        <v>40</v>
      </c>
    </row>
    <row r="57" spans="2:4">
      <c r="B57" t="s">
        <v>218</v>
      </c>
      <c r="C57" t="str">
        <f>'Existing plants_SCEN50yrs'!D55</f>
        <v>ENFR_BLAYAIS-1_00</v>
      </c>
      <c r="D57">
        <f>'Existing plants_SCEN40yrs'!H55</f>
        <v>40</v>
      </c>
    </row>
    <row r="58" spans="2:4">
      <c r="B58" t="s">
        <v>218</v>
      </c>
      <c r="C58" t="str">
        <f>'Existing plants_SCEN50yrs'!D56</f>
        <v>ENFR_BLAYAIS-2_00</v>
      </c>
      <c r="D58">
        <f>'Existing plants_SCEN40yrs'!H56</f>
        <v>40</v>
      </c>
    </row>
    <row r="59" spans="2:4">
      <c r="B59" t="s">
        <v>218</v>
      </c>
      <c r="C59" t="str">
        <f>'Existing plants_SCEN50yrs'!D57</f>
        <v>ENFR_BLAYAIS-3_00</v>
      </c>
      <c r="D59">
        <f>'Existing plants_SCEN40yrs'!H57</f>
        <v>40</v>
      </c>
    </row>
    <row r="60" spans="2:4">
      <c r="B60" t="s">
        <v>218</v>
      </c>
      <c r="C60" t="str">
        <f>'Existing plants_SCEN50yrs'!D58</f>
        <v>ENFR_BLAYAIS-4_00</v>
      </c>
      <c r="D60">
        <f>'Existing plants_SCEN40yrs'!H58</f>
        <v>40</v>
      </c>
    </row>
    <row r="61" spans="2:4">
      <c r="B61" t="s">
        <v>218</v>
      </c>
      <c r="C61" t="str">
        <f>'Existing plants_SCEN50yrs'!D59</f>
        <v>ENFR_BUGEY-2_00_00</v>
      </c>
      <c r="D61">
        <f>'Existing plants_SCEN40yrs'!H59</f>
        <v>40</v>
      </c>
    </row>
    <row r="62" spans="2:4">
      <c r="B62" t="s">
        <v>218</v>
      </c>
      <c r="C62" t="str">
        <f>'Existing plants_SCEN50yrs'!D60</f>
        <v>ENFR_BUGEY-3_00_00</v>
      </c>
      <c r="D62">
        <f>'Existing plants_SCEN40yrs'!H60</f>
        <v>40</v>
      </c>
    </row>
    <row r="63" spans="2:4">
      <c r="B63" t="s">
        <v>218</v>
      </c>
      <c r="C63" t="str">
        <f>'Existing plants_SCEN50yrs'!D61</f>
        <v>ENFR_BUGEY-4_00_00</v>
      </c>
      <c r="D63">
        <f>'Existing plants_SCEN40yrs'!H61</f>
        <v>40</v>
      </c>
    </row>
    <row r="64" spans="2:4">
      <c r="B64" t="s">
        <v>218</v>
      </c>
      <c r="C64" t="str">
        <f>'Existing plants_SCEN50yrs'!D62</f>
        <v>ENFR_BUGEY-5_00_00</v>
      </c>
      <c r="D64">
        <f>'Existing plants_SCEN40yrs'!H62</f>
        <v>40</v>
      </c>
    </row>
    <row r="65" spans="2:4">
      <c r="B65" t="s">
        <v>218</v>
      </c>
      <c r="C65" t="str">
        <f>'Existing plants_SCEN50yrs'!D63</f>
        <v>ENFR_CATTENOM-1_00</v>
      </c>
      <c r="D65">
        <f>'Existing plants_SCEN40yrs'!H63</f>
        <v>40</v>
      </c>
    </row>
    <row r="66" spans="2:4">
      <c r="B66" t="s">
        <v>218</v>
      </c>
      <c r="C66" t="str">
        <f>'Existing plants_SCEN50yrs'!D64</f>
        <v>ENFR_CATTENOM-2_00</v>
      </c>
      <c r="D66">
        <f>'Existing plants_SCEN40yrs'!H64</f>
        <v>40</v>
      </c>
    </row>
    <row r="67" spans="2:4">
      <c r="B67" t="s">
        <v>218</v>
      </c>
      <c r="C67" t="str">
        <f>'Existing plants_SCEN50yrs'!D65</f>
        <v>ENFR_CATTENOM-3_00</v>
      </c>
      <c r="D67">
        <f>'Existing plants_SCEN40yrs'!H65</f>
        <v>40</v>
      </c>
    </row>
    <row r="68" spans="2:4">
      <c r="B68" t="s">
        <v>218</v>
      </c>
      <c r="C68" t="str">
        <f>'Existing plants_SCEN50yrs'!D66</f>
        <v>ENFR_CATTENOM-4_00</v>
      </c>
      <c r="D68">
        <f>'Existing plants_SCEN40yrs'!H66</f>
        <v>40</v>
      </c>
    </row>
    <row r="69" spans="2:4">
      <c r="B69" t="s">
        <v>218</v>
      </c>
      <c r="C69" t="str">
        <f>'Existing plants_SCEN50yrs'!D67</f>
        <v>ENFR_CHINON-B-1_00</v>
      </c>
      <c r="D69">
        <f>'Existing plants_SCEN40yrs'!H67</f>
        <v>40</v>
      </c>
    </row>
    <row r="70" spans="2:4">
      <c r="B70" t="s">
        <v>218</v>
      </c>
      <c r="C70" t="str">
        <f>'Existing plants_SCEN50yrs'!D68</f>
        <v>ENFR_CHINON-B-2_00</v>
      </c>
      <c r="D70">
        <f>'Existing plants_SCEN40yrs'!H68</f>
        <v>40</v>
      </c>
    </row>
    <row r="71" spans="2:4">
      <c r="B71" t="s">
        <v>218</v>
      </c>
      <c r="C71" t="str">
        <f>'Existing plants_SCEN50yrs'!D69</f>
        <v>ENFR_CHINON-B-3_00</v>
      </c>
      <c r="D71">
        <f>'Existing plants_SCEN40yrs'!H69</f>
        <v>40</v>
      </c>
    </row>
    <row r="72" spans="2:4">
      <c r="B72" t="s">
        <v>218</v>
      </c>
      <c r="C72" t="str">
        <f>'Existing plants_SCEN50yrs'!D70</f>
        <v>ENFR_CHINON-B-4_00</v>
      </c>
      <c r="D72">
        <f>'Existing plants_SCEN40yrs'!H70</f>
        <v>40</v>
      </c>
    </row>
    <row r="73" spans="2:4">
      <c r="B73" t="s">
        <v>218</v>
      </c>
      <c r="C73" t="str">
        <f>'Existing plants_SCEN50yrs'!D71</f>
        <v>ENFR_CHOOZ-B-1_00</v>
      </c>
      <c r="D73">
        <f>'Existing plants_SCEN40yrs'!H71</f>
        <v>40</v>
      </c>
    </row>
    <row r="74" spans="2:4">
      <c r="B74" t="s">
        <v>218</v>
      </c>
      <c r="C74" t="str">
        <f>'Existing plants_SCEN50yrs'!D72</f>
        <v>ENFR_CHOOZ-B-2_00</v>
      </c>
      <c r="D74">
        <f>'Existing plants_SCEN40yrs'!H72</f>
        <v>40</v>
      </c>
    </row>
    <row r="75" spans="2:4">
      <c r="B75" t="s">
        <v>218</v>
      </c>
      <c r="C75" t="str">
        <f>'Existing plants_SCEN50yrs'!D73</f>
        <v>ENFR_CIVAUX-1_00</v>
      </c>
      <c r="D75">
        <f>'Existing plants_SCEN40yrs'!H73</f>
        <v>40</v>
      </c>
    </row>
    <row r="76" spans="2:4">
      <c r="B76" t="s">
        <v>218</v>
      </c>
      <c r="C76" t="str">
        <f>'Existing plants_SCEN50yrs'!D74</f>
        <v>ENFR_CIVAUX-2_00</v>
      </c>
      <c r="D76">
        <f>'Existing plants_SCEN40yrs'!H74</f>
        <v>40</v>
      </c>
    </row>
    <row r="77" spans="2:4">
      <c r="B77" t="s">
        <v>218</v>
      </c>
      <c r="C77" t="str">
        <f>'Existing plants_SCEN50yrs'!D75</f>
        <v>ENFR_CRUAS-1_00</v>
      </c>
      <c r="D77">
        <f>'Existing plants_SCEN40yrs'!H75</f>
        <v>40</v>
      </c>
    </row>
    <row r="78" spans="2:4">
      <c r="B78" t="s">
        <v>218</v>
      </c>
      <c r="C78" t="str">
        <f>'Existing plants_SCEN50yrs'!D76</f>
        <v>ENFR_CRUAS-2_00</v>
      </c>
      <c r="D78">
        <f>'Existing plants_SCEN40yrs'!H76</f>
        <v>40</v>
      </c>
    </row>
    <row r="79" spans="2:4">
      <c r="B79" t="s">
        <v>218</v>
      </c>
      <c r="C79" t="str">
        <f>'Existing plants_SCEN50yrs'!D77</f>
        <v>ENFR_CRUAS-3_00</v>
      </c>
      <c r="D79">
        <f>'Existing plants_SCEN40yrs'!H77</f>
        <v>40</v>
      </c>
    </row>
    <row r="80" spans="2:4">
      <c r="B80" t="s">
        <v>218</v>
      </c>
      <c r="C80" t="str">
        <f>'Existing plants_SCEN50yrs'!D78</f>
        <v>ENFR_CRUAS-4_00</v>
      </c>
      <c r="D80">
        <f>'Existing plants_SCEN40yrs'!H78</f>
        <v>40</v>
      </c>
    </row>
    <row r="81" spans="2:4">
      <c r="B81" t="s">
        <v>218</v>
      </c>
      <c r="C81" t="str">
        <f>'Existing plants_SCEN50yrs'!D79</f>
        <v>ENFR_DAMPIERRE-1_00</v>
      </c>
      <c r="D81">
        <f>'Existing plants_SCEN40yrs'!H79</f>
        <v>40</v>
      </c>
    </row>
    <row r="82" spans="2:4">
      <c r="B82" t="s">
        <v>218</v>
      </c>
      <c r="C82" t="str">
        <f>'Existing plants_SCEN50yrs'!D80</f>
        <v>ENFR_DAMPIERRE-2_00</v>
      </c>
      <c r="D82">
        <f>'Existing plants_SCEN40yrs'!H80</f>
        <v>40</v>
      </c>
    </row>
    <row r="83" spans="2:4">
      <c r="B83" t="s">
        <v>218</v>
      </c>
      <c r="C83" t="str">
        <f>'Existing plants_SCEN50yrs'!D81</f>
        <v>ENFR_DAMPIERRE-3_00</v>
      </c>
      <c r="D83">
        <f>'Existing plants_SCEN40yrs'!H81</f>
        <v>40</v>
      </c>
    </row>
    <row r="84" spans="2:4">
      <c r="B84" t="s">
        <v>218</v>
      </c>
      <c r="C84" t="str">
        <f>'Existing plants_SCEN50yrs'!D82</f>
        <v>ENFR_DAMPIERRE-4_00</v>
      </c>
      <c r="D84">
        <f>'Existing plants_SCEN40yrs'!H82</f>
        <v>40</v>
      </c>
    </row>
    <row r="85" spans="2:4">
      <c r="B85" t="s">
        <v>218</v>
      </c>
      <c r="C85" t="str">
        <f>'Existing plants_SCEN50yrs'!D83</f>
        <v>ENFR_FESSENHEIM-1_00</v>
      </c>
      <c r="D85">
        <f>'Existing plants_SCEN40yrs'!H83</f>
        <v>40</v>
      </c>
    </row>
    <row r="86" spans="2:4">
      <c r="B86" t="s">
        <v>218</v>
      </c>
      <c r="C86" t="str">
        <f>'Existing plants_SCEN50yrs'!D84</f>
        <v>ENFR_FESSENHEIM-2_00</v>
      </c>
      <c r="D86">
        <f>'Existing plants_SCEN40yrs'!H84</f>
        <v>40</v>
      </c>
    </row>
    <row r="87" spans="2:4">
      <c r="B87" t="s">
        <v>218</v>
      </c>
      <c r="C87" t="str">
        <f>'Existing plants_SCEN50yrs'!D85</f>
        <v>ENFR_FLAMANVILLE-1_00</v>
      </c>
      <c r="D87">
        <f>'Existing plants_SCEN40yrs'!H85</f>
        <v>40</v>
      </c>
    </row>
    <row r="88" spans="2:4">
      <c r="B88" t="s">
        <v>218</v>
      </c>
      <c r="C88" t="str">
        <f>'Existing plants_SCEN50yrs'!D86</f>
        <v>ENFR_FLAMANVILLE-2_00</v>
      </c>
      <c r="D88">
        <f>'Existing plants_SCEN40yrs'!H86</f>
        <v>40</v>
      </c>
    </row>
    <row r="89" spans="2:4">
      <c r="B89" t="s">
        <v>218</v>
      </c>
      <c r="C89" t="str">
        <f>'Existing plants_SCEN50yrs'!D87</f>
        <v>ENFR_GOLFECH-1_00</v>
      </c>
      <c r="D89">
        <f>'Existing plants_SCEN40yrs'!H87</f>
        <v>40</v>
      </c>
    </row>
    <row r="90" spans="2:4">
      <c r="B90" t="s">
        <v>218</v>
      </c>
      <c r="C90" t="str">
        <f>'Existing plants_SCEN50yrs'!D88</f>
        <v>ENFR_GOLFECH-2_00</v>
      </c>
      <c r="D90">
        <f>'Existing plants_SCEN40yrs'!H88</f>
        <v>40</v>
      </c>
    </row>
    <row r="91" spans="2:4">
      <c r="B91" t="s">
        <v>218</v>
      </c>
      <c r="C91" t="str">
        <f>'Existing plants_SCEN50yrs'!D89</f>
        <v>ENFR_GRAVELINES-1_00</v>
      </c>
      <c r="D91">
        <f>'Existing plants_SCEN40yrs'!H89</f>
        <v>40</v>
      </c>
    </row>
    <row r="92" spans="2:4">
      <c r="B92" t="s">
        <v>218</v>
      </c>
      <c r="C92" t="str">
        <f>'Existing plants_SCEN50yrs'!D90</f>
        <v>ENFR_GRAVELINES-2_00</v>
      </c>
      <c r="D92">
        <f>'Existing plants_SCEN40yrs'!H90</f>
        <v>40</v>
      </c>
    </row>
    <row r="93" spans="2:4">
      <c r="B93" t="s">
        <v>218</v>
      </c>
      <c r="C93" t="str">
        <f>'Existing plants_SCEN50yrs'!D91</f>
        <v>ENFR_GRAVELINES-3_00</v>
      </c>
      <c r="D93">
        <f>'Existing plants_SCEN40yrs'!H91</f>
        <v>40</v>
      </c>
    </row>
    <row r="94" spans="2:4">
      <c r="B94" t="s">
        <v>218</v>
      </c>
      <c r="C94" t="str">
        <f>'Existing plants_SCEN50yrs'!D92</f>
        <v>ENFR_GRAVELINES-4_00</v>
      </c>
      <c r="D94">
        <f>'Existing plants_SCEN40yrs'!H92</f>
        <v>40</v>
      </c>
    </row>
    <row r="95" spans="2:4">
      <c r="B95" t="s">
        <v>218</v>
      </c>
      <c r="C95" t="str">
        <f>'Existing plants_SCEN50yrs'!D93</f>
        <v>ENFR_GRAVELINES-5_00</v>
      </c>
      <c r="D95">
        <f>'Existing plants_SCEN40yrs'!H93</f>
        <v>40</v>
      </c>
    </row>
    <row r="96" spans="2:4">
      <c r="B96" t="s">
        <v>218</v>
      </c>
      <c r="C96" t="str">
        <f>'Existing plants_SCEN50yrs'!D94</f>
        <v>ENFR_GRAVELINES-6_00</v>
      </c>
      <c r="D96">
        <f>'Existing plants_SCEN40yrs'!H94</f>
        <v>40</v>
      </c>
    </row>
    <row r="97" spans="2:4">
      <c r="B97" t="s">
        <v>218</v>
      </c>
      <c r="C97" t="str">
        <f>'Existing plants_SCEN50yrs'!D95</f>
        <v>ENFR_NOGENT-1_00</v>
      </c>
      <c r="D97">
        <f>'Existing plants_SCEN40yrs'!H95</f>
        <v>40</v>
      </c>
    </row>
    <row r="98" spans="2:4">
      <c r="B98" t="s">
        <v>218</v>
      </c>
      <c r="C98" t="str">
        <f>'Existing plants_SCEN50yrs'!D96</f>
        <v>ENFR_NOGENT-2_00</v>
      </c>
      <c r="D98">
        <f>'Existing plants_SCEN40yrs'!H96</f>
        <v>40</v>
      </c>
    </row>
    <row r="99" spans="2:4">
      <c r="B99" t="s">
        <v>218</v>
      </c>
      <c r="C99" t="str">
        <f>'Existing plants_SCEN50yrs'!D97</f>
        <v>ENFR_PALUEL-1_00</v>
      </c>
      <c r="D99">
        <f>'Existing plants_SCEN40yrs'!H97</f>
        <v>40</v>
      </c>
    </row>
    <row r="100" spans="2:4">
      <c r="B100" t="s">
        <v>218</v>
      </c>
      <c r="C100" t="str">
        <f>'Existing plants_SCEN50yrs'!D98</f>
        <v>ENFR_PALUEL-2_00</v>
      </c>
      <c r="D100">
        <f>'Existing plants_SCEN40yrs'!H98</f>
        <v>40</v>
      </c>
    </row>
    <row r="101" spans="2:4">
      <c r="B101" t="s">
        <v>218</v>
      </c>
      <c r="C101" t="str">
        <f>'Existing plants_SCEN50yrs'!D99</f>
        <v>ENFR_PALUEL-3_00</v>
      </c>
      <c r="D101">
        <f>'Existing plants_SCEN40yrs'!H99</f>
        <v>40</v>
      </c>
    </row>
    <row r="102" spans="2:4">
      <c r="B102" t="s">
        <v>218</v>
      </c>
      <c r="C102" t="str">
        <f>'Existing plants_SCEN50yrs'!D100</f>
        <v>ENFR_PALUEL-4_00</v>
      </c>
      <c r="D102">
        <f>'Existing plants_SCEN40yrs'!H100</f>
        <v>40</v>
      </c>
    </row>
    <row r="103" spans="2:4">
      <c r="B103" t="s">
        <v>218</v>
      </c>
      <c r="C103" t="str">
        <f>'Existing plants_SCEN50yrs'!D101</f>
        <v>ENFR_PENLY-1_00</v>
      </c>
      <c r="D103">
        <f>'Existing plants_SCEN40yrs'!H101</f>
        <v>40</v>
      </c>
    </row>
    <row r="104" spans="2:4">
      <c r="B104" t="s">
        <v>218</v>
      </c>
      <c r="C104" t="str">
        <f>'Existing plants_SCEN50yrs'!D102</f>
        <v>ENFR_PENLY-2_00</v>
      </c>
      <c r="D104">
        <f>'Existing plants_SCEN40yrs'!H102</f>
        <v>40</v>
      </c>
    </row>
    <row r="105" spans="2:4">
      <c r="B105" t="s">
        <v>218</v>
      </c>
      <c r="C105" t="str">
        <f>'Existing plants_SCEN50yrs'!D103</f>
        <v>ENFR_PHENIX_00</v>
      </c>
      <c r="D105">
        <f>'Existing plants_SCEN40yrs'!H103</f>
        <v>40</v>
      </c>
    </row>
    <row r="106" spans="2:4">
      <c r="B106" t="s">
        <v>218</v>
      </c>
      <c r="C106" t="str">
        <f>'Existing plants_SCEN50yrs'!D104</f>
        <v>ENFR_STALBAN-1_00</v>
      </c>
      <c r="D106">
        <f>'Existing plants_SCEN40yrs'!H104</f>
        <v>40</v>
      </c>
    </row>
    <row r="107" spans="2:4">
      <c r="B107" t="s">
        <v>218</v>
      </c>
      <c r="C107" t="str">
        <f>'Existing plants_SCEN50yrs'!D105</f>
        <v>ENFR_STALBAN-2_00</v>
      </c>
      <c r="D107">
        <f>'Existing plants_SCEN40yrs'!H105</f>
        <v>40</v>
      </c>
    </row>
    <row r="108" spans="2:4">
      <c r="B108" t="s">
        <v>218</v>
      </c>
      <c r="C108" t="str">
        <f>'Existing plants_SCEN50yrs'!D106</f>
        <v>ENFR_STLAURENT-B-1_00</v>
      </c>
      <c r="D108">
        <f>'Existing plants_SCEN40yrs'!H106</f>
        <v>40</v>
      </c>
    </row>
    <row r="109" spans="2:4">
      <c r="B109" t="s">
        <v>218</v>
      </c>
      <c r="C109" t="str">
        <f>'Existing plants_SCEN50yrs'!D107</f>
        <v>ENFR_STLAURENT-B-2_00</v>
      </c>
      <c r="D109">
        <f>'Existing plants_SCEN40yrs'!H107</f>
        <v>40</v>
      </c>
    </row>
    <row r="110" spans="2:4">
      <c r="B110" t="s">
        <v>218</v>
      </c>
      <c r="C110" t="str">
        <f>'Existing plants_SCEN50yrs'!D108</f>
        <v>ENFR_TRICASTIN-1_00</v>
      </c>
      <c r="D110">
        <f>'Existing plants_SCEN40yrs'!H108</f>
        <v>40</v>
      </c>
    </row>
    <row r="111" spans="2:4">
      <c r="B111" t="s">
        <v>218</v>
      </c>
      <c r="C111" t="str">
        <f>'Existing plants_SCEN50yrs'!D109</f>
        <v>ENFR_TRICASTIN-2_00</v>
      </c>
      <c r="D111">
        <f>'Existing plants_SCEN40yrs'!H109</f>
        <v>40</v>
      </c>
    </row>
    <row r="112" spans="2:4">
      <c r="B112" t="s">
        <v>218</v>
      </c>
      <c r="C112" t="str">
        <f>'Existing plants_SCEN50yrs'!D110</f>
        <v>ENFR_TRICASTIN-3_00</v>
      </c>
      <c r="D112">
        <f>'Existing plants_SCEN40yrs'!H110</f>
        <v>40</v>
      </c>
    </row>
    <row r="113" spans="2:4">
      <c r="B113" t="s">
        <v>218</v>
      </c>
      <c r="C113" t="str">
        <f>'Existing plants_SCEN50yrs'!D111</f>
        <v>ENFR_TRICASTIN-4_00</v>
      </c>
      <c r="D113">
        <f>'Existing plants_SCEN40yrs'!H111</f>
        <v>40</v>
      </c>
    </row>
    <row r="114" spans="2:4">
      <c r="B114" t="s">
        <v>218</v>
      </c>
      <c r="C114" t="str">
        <f>'Existing plants_SCEN50yrs'!D112</f>
        <v>ENHU_PAKS-1_00</v>
      </c>
      <c r="D114">
        <f>'Existing plants_SCEN40yrs'!H112</f>
        <v>40</v>
      </c>
    </row>
    <row r="115" spans="2:4">
      <c r="B115" t="s">
        <v>218</v>
      </c>
      <c r="C115" t="str">
        <f>'Existing plants_SCEN50yrs'!D113</f>
        <v>ENHU_PAKS-2_00</v>
      </c>
      <c r="D115">
        <f>'Existing plants_SCEN40yrs'!H113</f>
        <v>40</v>
      </c>
    </row>
    <row r="116" spans="2:4">
      <c r="B116" t="s">
        <v>218</v>
      </c>
      <c r="C116" t="str">
        <f>'Existing plants_SCEN50yrs'!D114</f>
        <v>ENHU_PAKS-3_00</v>
      </c>
      <c r="D116">
        <f>'Existing plants_SCEN40yrs'!H114</f>
        <v>40</v>
      </c>
    </row>
    <row r="117" spans="2:4">
      <c r="B117" t="s">
        <v>218</v>
      </c>
      <c r="C117" t="str">
        <f>'Existing plants_SCEN50yrs'!D115</f>
        <v>ENHU_PAKS-4_00</v>
      </c>
      <c r="D117">
        <f>'Existing plants_SCEN40yrs'!H115</f>
        <v>40</v>
      </c>
    </row>
    <row r="118" spans="2:4">
      <c r="B118" t="s">
        <v>218</v>
      </c>
      <c r="C118" t="str">
        <f>'Existing plants_SCEN50yrs'!D116</f>
        <v>ENLT_IGNALINA-1</v>
      </c>
      <c r="D118">
        <f>'Existing plants_SCEN40yrs'!H116</f>
        <v>21</v>
      </c>
    </row>
    <row r="119" spans="2:4">
      <c r="B119" t="s">
        <v>218</v>
      </c>
      <c r="C119" t="str">
        <f>'Existing plants_SCEN50yrs'!D117</f>
        <v>ENLT_IGNALINA-2</v>
      </c>
      <c r="D119">
        <f>'Existing plants_SCEN40yrs'!H117</f>
        <v>22</v>
      </c>
    </row>
    <row r="120" spans="2:4">
      <c r="B120" t="s">
        <v>218</v>
      </c>
      <c r="C120" t="str">
        <f>'Existing plants_SCEN50yrs'!D118</f>
        <v>ENNL_BORSSELE_00</v>
      </c>
      <c r="D120">
        <f>'Existing plants_SCEN40yrs'!H118</f>
        <v>61</v>
      </c>
    </row>
    <row r="121" spans="2:4">
      <c r="B121" t="s">
        <v>218</v>
      </c>
      <c r="C121" t="str">
        <f>'Existing plants_SCEN50yrs'!D119</f>
        <v>ENRO_CERNAVODA-1_00</v>
      </c>
      <c r="D121">
        <f>'Existing plants_SCEN40yrs'!H119</f>
        <v>40</v>
      </c>
    </row>
    <row r="122" spans="2:4">
      <c r="B122" t="s">
        <v>218</v>
      </c>
      <c r="C122" t="str">
        <f>'Existing plants_SCEN50yrs'!D120</f>
        <v>ENRO_CERNAVODA-2</v>
      </c>
      <c r="D122">
        <f>'Existing plants_SCEN40yrs'!H120</f>
        <v>40</v>
      </c>
    </row>
    <row r="123" spans="2:4">
      <c r="B123" t="s">
        <v>218</v>
      </c>
      <c r="C123" t="str">
        <f>'Existing plants_SCEN50yrs'!D121</f>
        <v>ENSE_FORSMARK-1_00</v>
      </c>
      <c r="D123">
        <f>'Existing plants_SCEN40yrs'!H121</f>
        <v>40</v>
      </c>
    </row>
    <row r="124" spans="2:4">
      <c r="B124" t="s">
        <v>218</v>
      </c>
      <c r="C124" t="str">
        <f>'Existing plants_SCEN50yrs'!D122</f>
        <v>ENSE_FORSMARK-2_00</v>
      </c>
      <c r="D124">
        <f>'Existing plants_SCEN40yrs'!H122</f>
        <v>40</v>
      </c>
    </row>
    <row r="125" spans="2:4">
      <c r="B125" t="s">
        <v>218</v>
      </c>
      <c r="C125" t="str">
        <f>'Existing plants_SCEN50yrs'!D123</f>
        <v>ENSE_FORSMARK-3_00</v>
      </c>
      <c r="D125">
        <f>'Existing plants_SCEN40yrs'!H123</f>
        <v>40</v>
      </c>
    </row>
    <row r="126" spans="2:4">
      <c r="B126" t="s">
        <v>218</v>
      </c>
      <c r="C126" t="str">
        <f>'Existing plants_SCEN50yrs'!D124</f>
        <v>ENSE_OSKARSHAMN-1_00</v>
      </c>
      <c r="D126">
        <f>'Existing plants_SCEN40yrs'!H124</f>
        <v>47</v>
      </c>
    </row>
    <row r="127" spans="2:4">
      <c r="B127" t="s">
        <v>218</v>
      </c>
      <c r="C127" t="str">
        <f>'Existing plants_SCEN50yrs'!D125</f>
        <v>ENSE_OSKARSHAMN-2_00</v>
      </c>
      <c r="D127">
        <f>'Existing plants_SCEN40yrs'!H125</f>
        <v>46</v>
      </c>
    </row>
    <row r="128" spans="2:4">
      <c r="B128" t="s">
        <v>218</v>
      </c>
      <c r="C128" t="str">
        <f>'Existing plants_SCEN50yrs'!D126</f>
        <v>ENSE_OSKARSHAMN-3_00</v>
      </c>
      <c r="D128">
        <f>'Existing plants_SCEN40yrs'!H126</f>
        <v>40</v>
      </c>
    </row>
    <row r="129" spans="2:4">
      <c r="B129" t="s">
        <v>218</v>
      </c>
      <c r="C129" t="str">
        <f>'Existing plants_SCEN50yrs'!D127</f>
        <v>ENSE_RINGHALS-1_00</v>
      </c>
      <c r="D129">
        <f>'Existing plants_SCEN40yrs'!H127</f>
        <v>46</v>
      </c>
    </row>
    <row r="130" spans="2:4">
      <c r="B130" t="s">
        <v>218</v>
      </c>
      <c r="C130" t="str">
        <f>'Existing plants_SCEN50yrs'!D128</f>
        <v>ENSE_RINGHALS-2_00</v>
      </c>
      <c r="D130">
        <f>'Existing plants_SCEN40yrs'!H128</f>
        <v>46</v>
      </c>
    </row>
    <row r="131" spans="2:4">
      <c r="B131" t="s">
        <v>218</v>
      </c>
      <c r="C131" t="str">
        <f>'Existing plants_SCEN50yrs'!D129</f>
        <v>ENSE_RINGHALS-3_00</v>
      </c>
      <c r="D131">
        <f>'Existing plants_SCEN40yrs'!H129</f>
        <v>40</v>
      </c>
    </row>
    <row r="132" spans="2:4">
      <c r="B132" t="s">
        <v>218</v>
      </c>
      <c r="C132" t="str">
        <f>'Existing plants_SCEN50yrs'!D130</f>
        <v>ENSE_RINGHALS-4_00</v>
      </c>
      <c r="D132">
        <f>'Existing plants_SCEN40yrs'!H130</f>
        <v>40</v>
      </c>
    </row>
    <row r="133" spans="2:4">
      <c r="B133" t="s">
        <v>218</v>
      </c>
      <c r="C133" t="str">
        <f>'Existing plants_SCEN50yrs'!D131</f>
        <v>ENSI_KRSKO_00</v>
      </c>
      <c r="D133">
        <f>'Existing plants_SCEN40yrs'!H131</f>
        <v>40</v>
      </c>
    </row>
    <row r="134" spans="2:4">
      <c r="B134" t="s">
        <v>218</v>
      </c>
      <c r="C134" t="str">
        <f>'Existing plants_SCEN50yrs'!D132</f>
        <v>ENSK_BOHUNICE-1_00</v>
      </c>
      <c r="D134">
        <f>'Existing plants_SCEN40yrs'!H132</f>
        <v>28</v>
      </c>
    </row>
    <row r="135" spans="2:4">
      <c r="B135" t="s">
        <v>218</v>
      </c>
      <c r="C135" t="str">
        <f>'Existing plants_SCEN50yrs'!D133</f>
        <v>ENSK_BOHUNICE-2_00</v>
      </c>
      <c r="D135">
        <f>'Existing plants_SCEN40yrs'!H133</f>
        <v>28</v>
      </c>
    </row>
    <row r="136" spans="2:4">
      <c r="B136" t="s">
        <v>218</v>
      </c>
      <c r="C136" t="str">
        <f>'Existing plants_SCEN50yrs'!D134</f>
        <v>ENSK_BOHUNICE-3_00</v>
      </c>
      <c r="D136">
        <f>'Existing plants_SCEN40yrs'!H134</f>
        <v>40</v>
      </c>
    </row>
    <row r="137" spans="2:4">
      <c r="B137" t="s">
        <v>218</v>
      </c>
      <c r="C137" t="str">
        <f>'Existing plants_SCEN50yrs'!D135</f>
        <v>ENSK_BOHUNICE-4_00</v>
      </c>
      <c r="D137">
        <f>'Existing plants_SCEN40yrs'!H135</f>
        <v>40</v>
      </c>
    </row>
    <row r="138" spans="2:4">
      <c r="B138" t="s">
        <v>218</v>
      </c>
      <c r="C138" t="str">
        <f>'Existing plants_SCEN50yrs'!D136</f>
        <v>ENSK_MOCHOVCE-1_00</v>
      </c>
      <c r="D138">
        <f>'Existing plants_SCEN40yrs'!H136</f>
        <v>40</v>
      </c>
    </row>
    <row r="139" spans="2:4">
      <c r="B139" t="s">
        <v>218</v>
      </c>
      <c r="C139" t="str">
        <f>'Existing plants_SCEN50yrs'!D137</f>
        <v>ENSK_MOCHOVCE-2_00</v>
      </c>
      <c r="D139">
        <f>'Existing plants_SCEN40yrs'!H137</f>
        <v>40</v>
      </c>
    </row>
    <row r="140" spans="2:4">
      <c r="B140" t="s">
        <v>218</v>
      </c>
      <c r="C140" t="str">
        <f>'Existing plants_SCEN50yrs'!D138</f>
        <v>ENUK_DUNGENESS-B1_00</v>
      </c>
      <c r="D140">
        <f>'Existing plants_SCEN40yrs'!H138</f>
        <v>45</v>
      </c>
    </row>
    <row r="141" spans="2:4">
      <c r="B141" t="s">
        <v>218</v>
      </c>
      <c r="C141" t="str">
        <f>'Existing plants_SCEN50yrs'!D139</f>
        <v>ENUK_DUNGENESS-B2_00</v>
      </c>
      <c r="D141">
        <f>'Existing plants_SCEN40yrs'!H139</f>
        <v>43</v>
      </c>
    </row>
    <row r="142" spans="2:4">
      <c r="B142" t="s">
        <v>218</v>
      </c>
      <c r="C142" t="str">
        <f>'Existing plants_SCEN50yrs'!D140</f>
        <v>ENUK_HARTLEPOOL-A1_00</v>
      </c>
      <c r="D142">
        <f>'Existing plants_SCEN40yrs'!H140</f>
        <v>36</v>
      </c>
    </row>
    <row r="143" spans="2:4">
      <c r="B143" t="s">
        <v>218</v>
      </c>
      <c r="C143" t="str">
        <f>'Existing plants_SCEN50yrs'!D141</f>
        <v>ENUK_HARTLEPOOL-A2_00</v>
      </c>
      <c r="D143">
        <f>'Existing plants_SCEN40yrs'!H141</f>
        <v>35</v>
      </c>
    </row>
    <row r="144" spans="2:4">
      <c r="B144" t="s">
        <v>218</v>
      </c>
      <c r="C144" t="str">
        <f>'Existing plants_SCEN50yrs'!D142</f>
        <v>ENUK_HEYSHAM-A1_00</v>
      </c>
      <c r="D144">
        <f>'Existing plants_SCEN40yrs'!H142</f>
        <v>36</v>
      </c>
    </row>
    <row r="145" spans="2:4">
      <c r="B145" t="s">
        <v>218</v>
      </c>
      <c r="C145" t="str">
        <f>'Existing plants_SCEN50yrs'!D143</f>
        <v>ENUK_HEYSHAM-A2_00</v>
      </c>
      <c r="D145">
        <f>'Existing plants_SCEN40yrs'!H143</f>
        <v>35</v>
      </c>
    </row>
    <row r="146" spans="2:4">
      <c r="B146" t="s">
        <v>218</v>
      </c>
      <c r="C146" t="str">
        <f>'Existing plants_SCEN50yrs'!D144</f>
        <v>ENUK_HEYSHAM-B1_00</v>
      </c>
      <c r="D146">
        <f>'Existing plants_SCEN40yrs'!H144</f>
        <v>35</v>
      </c>
    </row>
    <row r="147" spans="2:4">
      <c r="B147" t="s">
        <v>218</v>
      </c>
      <c r="C147" t="str">
        <f>'Existing plants_SCEN50yrs'!D145</f>
        <v>ENUK_HEYSHAM-B2_00</v>
      </c>
      <c r="D147">
        <f>'Existing plants_SCEN40yrs'!H145</f>
        <v>35</v>
      </c>
    </row>
    <row r="148" spans="2:4">
      <c r="B148" t="s">
        <v>218</v>
      </c>
      <c r="C148" t="str">
        <f>'Existing plants_SCEN50yrs'!D146</f>
        <v>ENUK_HINKLEYPOINT-B1_00</v>
      </c>
      <c r="D148">
        <f>'Existing plants_SCEN40yrs'!H146</f>
        <v>47</v>
      </c>
    </row>
    <row r="149" spans="2:4">
      <c r="B149" t="s">
        <v>218</v>
      </c>
      <c r="C149" t="str">
        <f>'Existing plants_SCEN50yrs'!D147</f>
        <v>ENUK_HINKLEYPOINT-B2_00</v>
      </c>
      <c r="D149">
        <f>'Existing plants_SCEN40yrs'!H147</f>
        <v>47</v>
      </c>
    </row>
    <row r="150" spans="2:4">
      <c r="B150" t="s">
        <v>218</v>
      </c>
      <c r="C150" t="str">
        <f>'Existing plants_SCEN50yrs'!D148</f>
        <v>ENUK_HUNTERSTON-B1_00</v>
      </c>
      <c r="D150">
        <f>'Existing plants_SCEN40yrs'!H148</f>
        <v>47</v>
      </c>
    </row>
    <row r="151" spans="2:4">
      <c r="B151" t="s">
        <v>218</v>
      </c>
      <c r="C151" t="str">
        <f>'Existing plants_SCEN50yrs'!D149</f>
        <v>ENUK_HUNTERSTON-B2_00</v>
      </c>
      <c r="D151">
        <f>'Existing plants_SCEN40yrs'!H149</f>
        <v>46</v>
      </c>
    </row>
    <row r="152" spans="2:4">
      <c r="B152" t="s">
        <v>218</v>
      </c>
      <c r="C152" t="str">
        <f>'Existing plants_SCEN50yrs'!D150</f>
        <v>ENUK_OLDBURY-A1_00</v>
      </c>
      <c r="D152">
        <f>'Existing plants_SCEN40yrs'!H150</f>
        <v>45</v>
      </c>
    </row>
    <row r="153" spans="2:4">
      <c r="B153" t="s">
        <v>218</v>
      </c>
      <c r="C153" t="str">
        <f>'Existing plants_SCEN50yrs'!D151</f>
        <v>ENUK_SIZEWELL-Bv_00</v>
      </c>
      <c r="D153">
        <f>'Existing plants_SCEN40yrs'!H151</f>
        <v>40</v>
      </c>
    </row>
    <row r="154" spans="2:4">
      <c r="B154" t="s">
        <v>218</v>
      </c>
      <c r="C154" t="str">
        <f>'Existing plants_SCEN50yrs'!D152</f>
        <v>ENUK_TORNESS1_00</v>
      </c>
      <c r="D154">
        <f>'Existing plants_SCEN40yrs'!H152</f>
        <v>35</v>
      </c>
    </row>
    <row r="155" spans="2:4">
      <c r="B155" t="s">
        <v>218</v>
      </c>
      <c r="C155" t="str">
        <f>'Existing plants_SCEN50yrs'!D153</f>
        <v>ENUK_TORNESS2_00</v>
      </c>
      <c r="D155">
        <f>'Existing plants_SCEN40yrs'!H153</f>
        <v>34</v>
      </c>
    </row>
    <row r="156" spans="2:4">
      <c r="B156" t="s">
        <v>218</v>
      </c>
      <c r="C156" t="str">
        <f>'Existing plants_SCEN50yrs'!D154</f>
        <v>ENUK_WYLFA1_00</v>
      </c>
      <c r="D156">
        <f>'Existing plants_SCEN40yrs'!H154</f>
        <v>44</v>
      </c>
    </row>
    <row r="157" spans="2:4">
      <c r="B157" t="s">
        <v>218</v>
      </c>
      <c r="C157" t="str">
        <f>'Existing plants_SCEN50yrs'!D155</f>
        <v>ENUK_WYLFA2_00</v>
      </c>
      <c r="D157">
        <f>'Existing plants_SCEN40yrs'!H155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-0.499984740745262"/>
  </sheetPr>
  <dimension ref="B2:E43"/>
  <sheetViews>
    <sheetView workbookViewId="0">
      <selection activeCell="J32" sqref="J32"/>
    </sheetView>
  </sheetViews>
  <sheetFormatPr defaultRowHeight="15"/>
  <cols>
    <col min="2" max="5" width="17.140625" customWidth="1"/>
  </cols>
  <sheetData>
    <row r="2" spans="2:5" s="2" customFormat="1" ht="45">
      <c r="B2" s="2" t="s">
        <v>191</v>
      </c>
      <c r="C2" s="2" t="s">
        <v>210</v>
      </c>
      <c r="D2" s="2" t="s">
        <v>211</v>
      </c>
      <c r="E2" s="2" t="s">
        <v>209</v>
      </c>
    </row>
    <row r="3" spans="2:5">
      <c r="B3">
        <v>2010</v>
      </c>
      <c r="C3" s="1">
        <f>SUMIF(Table157[End of life],"&gt;="&amp;Table3[[#This Row],[Year]],Table157[Existing capacity
GW])</f>
        <v>134.45500000000007</v>
      </c>
      <c r="D3" s="1">
        <f>SUMIF(Table15[End of life],"&gt;="&amp;Table3[[#This Row],[Year]],Table15[Existing capacity
GW])</f>
        <v>134.45500000000007</v>
      </c>
      <c r="E3" s="1">
        <f>SUMIF(Table1[End of life],"&gt;="&amp;Table3[[#This Row],[Year]],Table1[Existing capacity
GW])</f>
        <v>134.45500000000007</v>
      </c>
    </row>
    <row r="4" spans="2:5">
      <c r="B4">
        <v>2011</v>
      </c>
      <c r="C4" s="1">
        <f>SUMIF(Table157[End of life],"&gt;="&amp;Table3[[#This Row],[Year]],Table157[Existing capacity
GW])</f>
        <v>134.45500000000007</v>
      </c>
      <c r="D4" s="1">
        <f>SUMIF(Table15[End of life],"&gt;="&amp;Table3[[#This Row],[Year]],Table15[Existing capacity
GW])</f>
        <v>134.45500000000007</v>
      </c>
      <c r="E4" s="1">
        <f>SUMIF(Table1[End of life],"&gt;="&amp;Table3[[#This Row],[Year]],Table1[Existing capacity
GW])</f>
        <v>134.45500000000007</v>
      </c>
    </row>
    <row r="5" spans="2:5">
      <c r="B5">
        <v>2012</v>
      </c>
      <c r="C5" s="1">
        <f>SUMIF(Table157[End of life],"&gt;="&amp;Table3[[#This Row],[Year]],Table157[Existing capacity
GW])</f>
        <v>125.67299999999997</v>
      </c>
      <c r="D5" s="1">
        <f>SUMIF(Table15[End of life],"&gt;="&amp;Table3[[#This Row],[Year]],Table15[Existing capacity
GW])</f>
        <v>126.11899999999997</v>
      </c>
      <c r="E5" s="1">
        <f>SUMIF(Table1[End of life],"&gt;="&amp;Table3[[#This Row],[Year]],Table1[Existing capacity
GW])</f>
        <v>126.11899999999997</v>
      </c>
    </row>
    <row r="6" spans="2:5">
      <c r="B6">
        <v>2013</v>
      </c>
      <c r="C6" s="1">
        <f>SUMIF(Table157[End of life],"&gt;="&amp;Table3[[#This Row],[Year]],Table157[Existing capacity
GW])</f>
        <v>124.96599999999998</v>
      </c>
      <c r="D6" s="1">
        <f>SUMIF(Table15[End of life],"&gt;="&amp;Table3[[#This Row],[Year]],Table15[Existing capacity
GW])</f>
        <v>125.41199999999998</v>
      </c>
      <c r="E6" s="1">
        <f>SUMIF(Table1[End of life],"&gt;="&amp;Table3[[#This Row],[Year]],Table1[Existing capacity
GW])</f>
        <v>125.41199999999998</v>
      </c>
    </row>
    <row r="7" spans="2:5">
      <c r="B7">
        <v>2014</v>
      </c>
      <c r="C7" s="1">
        <f>SUMIF(Table157[End of life],"&gt;="&amp;Table3[[#This Row],[Year]],Table157[Existing capacity
GW])</f>
        <v>124.83599999999998</v>
      </c>
      <c r="D7" s="1">
        <f>SUMIF(Table15[End of life],"&gt;="&amp;Table3[[#This Row],[Year]],Table15[Existing capacity
GW])</f>
        <v>125.41199999999998</v>
      </c>
      <c r="E7" s="1">
        <f>SUMIF(Table1[End of life],"&gt;="&amp;Table3[[#This Row],[Year]],Table1[Existing capacity
GW])</f>
        <v>125.41199999999998</v>
      </c>
    </row>
    <row r="8" spans="2:5">
      <c r="B8">
        <v>2015</v>
      </c>
      <c r="C8" s="1">
        <f>SUMIF(Table157[End of life],"&gt;="&amp;Table3[[#This Row],[Year]],Table157[Existing capacity
GW])</f>
        <v>124.83599999999998</v>
      </c>
      <c r="D8" s="1">
        <f>SUMIF(Table15[End of life],"&gt;="&amp;Table3[[#This Row],[Year]],Table15[Existing capacity
GW])</f>
        <v>125.41199999999998</v>
      </c>
      <c r="E8" s="1">
        <f>SUMIF(Table1[End of life],"&gt;="&amp;Table3[[#This Row],[Year]],Table1[Existing capacity
GW])</f>
        <v>125.41199999999998</v>
      </c>
    </row>
    <row r="9" spans="2:5">
      <c r="B9">
        <v>2016</v>
      </c>
      <c r="C9" s="1">
        <f>SUMIF(Table157[End of life],"&gt;="&amp;Table3[[#This Row],[Year]],Table157[Existing capacity
GW])</f>
        <v>123.07099999999996</v>
      </c>
      <c r="D9" s="1">
        <f>SUMIF(Table15[End of life],"&gt;="&amp;Table3[[#This Row],[Year]],Table15[Existing capacity
GW])</f>
        <v>123.64699999999998</v>
      </c>
      <c r="E9" s="1">
        <f>SUMIF(Table1[End of life],"&gt;="&amp;Table3[[#This Row],[Year]],Table1[Existing capacity
GW])</f>
        <v>123.64699999999998</v>
      </c>
    </row>
    <row r="10" spans="2:5">
      <c r="B10">
        <v>2017</v>
      </c>
      <c r="C10" s="1">
        <f>SUMIF(Table157[End of life],"&gt;="&amp;Table3[[#This Row],[Year]],Table157[Existing capacity
GW])</f>
        <v>123.07099999999996</v>
      </c>
      <c r="D10" s="1">
        <f>SUMIF(Table15[End of life],"&gt;="&amp;Table3[[#This Row],[Year]],Table15[Existing capacity
GW])</f>
        <v>123.64699999999998</v>
      </c>
      <c r="E10" s="1">
        <f>SUMIF(Table1[End of life],"&gt;="&amp;Table3[[#This Row],[Year]],Table1[Existing capacity
GW])</f>
        <v>123.64699999999998</v>
      </c>
    </row>
    <row r="11" spans="2:5">
      <c r="B11">
        <v>2018</v>
      </c>
      <c r="C11" s="1">
        <f>SUMIF(Table157[End of life],"&gt;="&amp;Table3[[#This Row],[Year]],Table157[Existing capacity
GW])</f>
        <v>119.53099999999996</v>
      </c>
      <c r="D11" s="1">
        <f>SUMIF(Table15[End of life],"&gt;="&amp;Table3[[#This Row],[Year]],Table15[Existing capacity
GW])</f>
        <v>120.60299999999997</v>
      </c>
      <c r="E11" s="1">
        <f>SUMIF(Table1[End of life],"&gt;="&amp;Table3[[#This Row],[Year]],Table1[Existing capacity
GW])</f>
        <v>120.60299999999997</v>
      </c>
    </row>
    <row r="12" spans="2:5">
      <c r="B12">
        <v>2019</v>
      </c>
      <c r="C12" s="1">
        <f>SUMIF(Table157[End of life],"&gt;="&amp;Table3[[#This Row],[Year]],Table157[Existing capacity
GW])</f>
        <v>116.35799999999999</v>
      </c>
      <c r="D12" s="1">
        <f>SUMIF(Table15[End of life],"&gt;="&amp;Table3[[#This Row],[Year]],Table15[Existing capacity
GW])</f>
        <v>120.12999999999998</v>
      </c>
      <c r="E12" s="1">
        <f>SUMIF(Table1[End of life],"&gt;="&amp;Table3[[#This Row],[Year]],Table1[Existing capacity
GW])</f>
        <v>120.12999999999998</v>
      </c>
    </row>
    <row r="13" spans="2:5">
      <c r="B13">
        <v>2020</v>
      </c>
      <c r="C13" s="1">
        <f>SUMIF(Table157[End of life],"&gt;="&amp;Table3[[#This Row],[Year]],Table157[Existing capacity
GW])</f>
        <v>110.11799999999997</v>
      </c>
      <c r="D13" s="1">
        <f>SUMIF(Table15[End of life],"&gt;="&amp;Table3[[#This Row],[Year]],Table15[Existing capacity
GW])</f>
        <v>115.64999999999998</v>
      </c>
      <c r="E13" s="1">
        <f>SUMIF(Table1[End of life],"&gt;="&amp;Table3[[#This Row],[Year]],Table1[Existing capacity
GW])</f>
        <v>115.64999999999998</v>
      </c>
    </row>
    <row r="14" spans="2:5">
      <c r="B14">
        <v>2021</v>
      </c>
      <c r="C14" s="1">
        <f>SUMIF(Table157[End of life],"&gt;="&amp;Table3[[#This Row],[Year]],Table157[Existing capacity
GW])</f>
        <v>97.972999999999971</v>
      </c>
      <c r="D14" s="1">
        <f>SUMIF(Table15[End of life],"&gt;="&amp;Table3[[#This Row],[Year]],Table15[Existing capacity
GW])</f>
        <v>113.26899999999998</v>
      </c>
      <c r="E14" s="1">
        <f>SUMIF(Table1[End of life],"&gt;="&amp;Table3[[#This Row],[Year]],Table1[Existing capacity
GW])</f>
        <v>113.26899999999998</v>
      </c>
    </row>
    <row r="15" spans="2:5">
      <c r="B15">
        <v>2022</v>
      </c>
      <c r="C15" s="1">
        <f>SUMIF(Table157[End of life],"&gt;="&amp;Table3[[#This Row],[Year]],Table157[Existing capacity
GW])</f>
        <v>84.60599999999998</v>
      </c>
      <c r="D15" s="1">
        <f>SUMIF(Table15[End of life],"&gt;="&amp;Table3[[#This Row],[Year]],Table15[Existing capacity
GW])</f>
        <v>108.39999999999998</v>
      </c>
      <c r="E15" s="1">
        <f>SUMIF(Table1[End of life],"&gt;="&amp;Table3[[#This Row],[Year]],Table1[Existing capacity
GW])</f>
        <v>108.84599999999998</v>
      </c>
    </row>
    <row r="16" spans="2:5">
      <c r="B16">
        <v>2023</v>
      </c>
      <c r="C16" s="1">
        <f>SUMIF(Table157[End of life],"&gt;="&amp;Table3[[#This Row],[Year]],Table157[Existing capacity
GW])</f>
        <v>75.311999999999983</v>
      </c>
      <c r="D16" s="1">
        <f>SUMIF(Table15[End of life],"&gt;="&amp;Table3[[#This Row],[Year]],Table15[Existing capacity
GW])</f>
        <v>102.33099999999999</v>
      </c>
      <c r="E16" s="1">
        <f>SUMIF(Table1[End of life],"&gt;="&amp;Table3[[#This Row],[Year]],Table1[Existing capacity
GW])</f>
        <v>102.77699999999999</v>
      </c>
    </row>
    <row r="17" spans="2:5">
      <c r="B17">
        <v>2024</v>
      </c>
      <c r="C17" s="1">
        <f>SUMIF(Table157[End of life],"&gt;="&amp;Table3[[#This Row],[Year]],Table157[Existing capacity
GW])</f>
        <v>65.495999999999995</v>
      </c>
      <c r="D17" s="1">
        <f>SUMIF(Table15[End of life],"&gt;="&amp;Table3[[#This Row],[Year]],Table15[Existing capacity
GW])</f>
        <v>98.030999999999992</v>
      </c>
      <c r="E17" s="1">
        <f>SUMIF(Table1[End of life],"&gt;="&amp;Table3[[#This Row],[Year]],Table1[Existing capacity
GW])</f>
        <v>98.606999999999985</v>
      </c>
    </row>
    <row r="18" spans="2:5">
      <c r="B18">
        <v>2025</v>
      </c>
      <c r="C18" s="1">
        <f>SUMIF(Table157[End of life],"&gt;="&amp;Table3[[#This Row],[Year]],Table157[Existing capacity
GW])</f>
        <v>57.230000000000011</v>
      </c>
      <c r="D18" s="1">
        <f>SUMIF(Table15[End of life],"&gt;="&amp;Table3[[#This Row],[Year]],Table15[Existing capacity
GW])</f>
        <v>98.030999999999992</v>
      </c>
      <c r="E18" s="1">
        <f>SUMIF(Table1[End of life],"&gt;="&amp;Table3[[#This Row],[Year]],Table1[Existing capacity
GW])</f>
        <v>98.606999999999985</v>
      </c>
    </row>
    <row r="19" spans="2:5">
      <c r="B19">
        <v>2026</v>
      </c>
      <c r="C19" s="1">
        <f>SUMIF(Table157[End of life],"&gt;="&amp;Table3[[#This Row],[Year]],Table157[Existing capacity
GW])</f>
        <v>42.841000000000001</v>
      </c>
      <c r="D19" s="1">
        <f>SUMIF(Table15[End of life],"&gt;="&amp;Table3[[#This Row],[Year]],Table15[Existing capacity
GW])</f>
        <v>94.118000000000009</v>
      </c>
      <c r="E19" s="1">
        <f>SUMIF(Table1[End of life],"&gt;="&amp;Table3[[#This Row],[Year]],Table1[Existing capacity
GW])</f>
        <v>94.694000000000003</v>
      </c>
    </row>
    <row r="20" spans="2:5">
      <c r="B20">
        <v>2027</v>
      </c>
      <c r="C20" s="1">
        <f>SUMIF(Table157[End of life],"&gt;="&amp;Table3[[#This Row],[Year]],Table157[Existing capacity
GW])</f>
        <v>35.228999999999999</v>
      </c>
      <c r="D20" s="1">
        <f>SUMIF(Table15[End of life],"&gt;="&amp;Table3[[#This Row],[Year]],Table15[Existing capacity
GW])</f>
        <v>94.118000000000009</v>
      </c>
      <c r="E20" s="1">
        <f>SUMIF(Table1[End of life],"&gt;="&amp;Table3[[#This Row],[Year]],Table1[Existing capacity
GW])</f>
        <v>94.694000000000003</v>
      </c>
    </row>
    <row r="21" spans="2:5">
      <c r="B21">
        <v>2028</v>
      </c>
      <c r="C21" s="1">
        <f>SUMIF(Table157[End of life],"&gt;="&amp;Table3[[#This Row],[Year]],Table157[Existing capacity
GW])</f>
        <v>27.461999999999993</v>
      </c>
      <c r="D21" s="1">
        <f>SUMIF(Table15[End of life],"&gt;="&amp;Table3[[#This Row],[Year]],Table15[Existing capacity
GW])</f>
        <v>93.622</v>
      </c>
      <c r="E21" s="1">
        <f>SUMIF(Table1[End of life],"&gt;="&amp;Table3[[#This Row],[Year]],Table1[Existing capacity
GW])</f>
        <v>94.694000000000003</v>
      </c>
    </row>
    <row r="22" spans="2:5">
      <c r="B22">
        <v>2029</v>
      </c>
      <c r="C22" s="1">
        <f>SUMIF(Table157[End of life],"&gt;="&amp;Table3[[#This Row],[Year]],Table157[Existing capacity
GW])</f>
        <v>22.798999999999996</v>
      </c>
      <c r="D22" s="1">
        <f>SUMIF(Table15[End of life],"&gt;="&amp;Table3[[#This Row],[Year]],Table15[Existing capacity
GW])</f>
        <v>89.882000000000019</v>
      </c>
      <c r="E22" s="1">
        <f>SUMIF(Table1[End of life],"&gt;="&amp;Table3[[#This Row],[Year]],Table1[Existing capacity
GW])</f>
        <v>93.654000000000011</v>
      </c>
    </row>
    <row r="23" spans="2:5">
      <c r="B23">
        <v>2030</v>
      </c>
      <c r="C23" s="1">
        <f>SUMIF(Table157[End of life],"&gt;="&amp;Table3[[#This Row],[Year]],Table157[Existing capacity
GW])</f>
        <v>21.813999999999997</v>
      </c>
      <c r="D23" s="1">
        <f>SUMIF(Table15[End of life],"&gt;="&amp;Table3[[#This Row],[Year]],Table15[Existing capacity
GW])</f>
        <v>87.137000000000015</v>
      </c>
      <c r="E23" s="1">
        <f>SUMIF(Table1[End of life],"&gt;="&amp;Table3[[#This Row],[Year]],Table1[Existing capacity
GW])</f>
        <v>92.668999999999997</v>
      </c>
    </row>
    <row r="24" spans="2:5">
      <c r="B24">
        <v>2031</v>
      </c>
      <c r="C24" s="1">
        <f>SUMIF(Table157[End of life],"&gt;="&amp;Table3[[#This Row],[Year]],Table157[Existing capacity
GW])</f>
        <v>17.874000000000002</v>
      </c>
      <c r="D24" s="1">
        <f>SUMIF(Table15[End of life],"&gt;="&amp;Table3[[#This Row],[Year]],Table15[Existing capacity
GW])</f>
        <v>77.373000000000005</v>
      </c>
      <c r="E24" s="1">
        <f>SUMIF(Table1[End of life],"&gt;="&amp;Table3[[#This Row],[Year]],Table1[Existing capacity
GW])</f>
        <v>92.668999999999997</v>
      </c>
    </row>
    <row r="25" spans="2:5">
      <c r="B25">
        <v>2032</v>
      </c>
      <c r="C25" s="1">
        <f>SUMIF(Table157[End of life],"&gt;="&amp;Table3[[#This Row],[Year]],Table157[Existing capacity
GW])</f>
        <v>15.621</v>
      </c>
      <c r="D25" s="1">
        <f>SUMIF(Table15[End of life],"&gt;="&amp;Table3[[#This Row],[Year]],Table15[Existing capacity
GW])</f>
        <v>68.428999999999988</v>
      </c>
      <c r="E25" s="1">
        <f>SUMIF(Table1[End of life],"&gt;="&amp;Table3[[#This Row],[Year]],Table1[Existing capacity
GW])</f>
        <v>92.222999999999999</v>
      </c>
    </row>
    <row r="26" spans="2:5">
      <c r="B26">
        <v>2033</v>
      </c>
      <c r="C26" s="1">
        <f>SUMIF(Table157[End of life],"&gt;="&amp;Table3[[#This Row],[Year]],Table157[Existing capacity
GW])</f>
        <v>14.291</v>
      </c>
      <c r="D26" s="1">
        <f>SUMIF(Table15[End of life],"&gt;="&amp;Table3[[#This Row],[Year]],Table15[Existing capacity
GW])</f>
        <v>65.203999999999994</v>
      </c>
      <c r="E26" s="1">
        <f>SUMIF(Table1[End of life],"&gt;="&amp;Table3[[#This Row],[Year]],Table1[Existing capacity
GW])</f>
        <v>92.222999999999999</v>
      </c>
    </row>
    <row r="27" spans="2:5">
      <c r="B27">
        <v>2034</v>
      </c>
      <c r="C27" s="1">
        <f>SUMIF(Table157[End of life],"&gt;="&amp;Table3[[#This Row],[Year]],Table157[Existing capacity
GW])</f>
        <v>12.981</v>
      </c>
      <c r="D27" s="1">
        <f>SUMIF(Table15[End of life],"&gt;="&amp;Table3[[#This Row],[Year]],Table15[Existing capacity
GW])</f>
        <v>59.557999999999993</v>
      </c>
      <c r="E27" s="1">
        <f>SUMIF(Table1[End of life],"&gt;="&amp;Table3[[#This Row],[Year]],Table1[Existing capacity
GW])</f>
        <v>92.093000000000004</v>
      </c>
    </row>
    <row r="28" spans="2:5">
      <c r="B28">
        <v>2035</v>
      </c>
      <c r="C28" s="1">
        <f>SUMIF(Table157[End of life],"&gt;="&amp;Table3[[#This Row],[Year]],Table157[Existing capacity
GW])</f>
        <v>11.279000000000002</v>
      </c>
      <c r="D28" s="1">
        <f>SUMIF(Table15[End of life],"&gt;="&amp;Table3[[#This Row],[Year]],Table15[Existing capacity
GW])</f>
        <v>49.589999999999996</v>
      </c>
      <c r="E28" s="1">
        <f>SUMIF(Table1[End of life],"&gt;="&amp;Table3[[#This Row],[Year]],Table1[Existing capacity
GW])</f>
        <v>90.391000000000005</v>
      </c>
    </row>
    <row r="29" spans="2:5">
      <c r="B29">
        <v>2036</v>
      </c>
      <c r="C29" s="1">
        <f>SUMIF(Table157[End of life],"&gt;="&amp;Table3[[#This Row],[Year]],Table157[Existing capacity
GW])</f>
        <v>10.088000000000001</v>
      </c>
      <c r="D29" s="1">
        <f>SUMIF(Table15[End of life],"&gt;="&amp;Table3[[#This Row],[Year]],Table15[Existing capacity
GW])</f>
        <v>37.922999999999995</v>
      </c>
      <c r="E29" s="1">
        <f>SUMIF(Table1[End of life],"&gt;="&amp;Table3[[#This Row],[Year]],Table1[Existing capacity
GW])</f>
        <v>89.2</v>
      </c>
    </row>
    <row r="30" spans="2:5">
      <c r="B30">
        <v>2037</v>
      </c>
      <c r="C30" s="1">
        <f>SUMIF(Table157[End of life],"&gt;="&amp;Table3[[#This Row],[Year]],Table157[Existing capacity
GW])</f>
        <v>7.9380000000000006</v>
      </c>
      <c r="D30" s="1">
        <f>SUMIF(Table15[End of life],"&gt;="&amp;Table3[[#This Row],[Year]],Table15[Existing capacity
GW])</f>
        <v>30.310999999999993</v>
      </c>
      <c r="E30" s="1">
        <f>SUMIF(Table1[End of life],"&gt;="&amp;Table3[[#This Row],[Year]],Table1[Existing capacity
GW])</f>
        <v>89.2</v>
      </c>
    </row>
    <row r="31" spans="2:5">
      <c r="B31">
        <v>2038</v>
      </c>
      <c r="C31" s="1">
        <f>SUMIF(Table157[End of life],"&gt;="&amp;Table3[[#This Row],[Year]],Table157[Existing capacity
GW])</f>
        <v>4.9430000000000005</v>
      </c>
      <c r="D31" s="1">
        <f>SUMIF(Table15[End of life],"&gt;="&amp;Table3[[#This Row],[Year]],Table15[Existing capacity
GW])</f>
        <v>22.543999999999997</v>
      </c>
      <c r="E31" s="1">
        <f>SUMIF(Table1[End of life],"&gt;="&amp;Table3[[#This Row],[Year]],Table1[Existing capacity
GW])</f>
        <v>88.704000000000022</v>
      </c>
    </row>
    <row r="32" spans="2:5">
      <c r="B32">
        <v>2039</v>
      </c>
      <c r="C32" s="1">
        <f>SUMIF(Table157[End of life],"&gt;="&amp;Table3[[#This Row],[Year]],Table157[Existing capacity
GW])</f>
        <v>4.5070000000000006</v>
      </c>
      <c r="D32" s="1">
        <f>SUMIF(Table15[End of life],"&gt;="&amp;Table3[[#This Row],[Year]],Table15[Existing capacity
GW])</f>
        <v>18.920999999999999</v>
      </c>
      <c r="E32" s="1">
        <f>SUMIF(Table1[End of life],"&gt;="&amp;Table3[[#This Row],[Year]],Table1[Existing capacity
GW])</f>
        <v>86.004000000000005</v>
      </c>
    </row>
    <row r="33" spans="2:5">
      <c r="B33">
        <v>2040</v>
      </c>
      <c r="C33" s="1">
        <f>SUMIF(Table157[End of life],"&gt;="&amp;Table3[[#This Row],[Year]],Table157[Existing capacity
GW])</f>
        <v>2.5760000000000001</v>
      </c>
      <c r="D33" s="1">
        <f>SUMIF(Table15[End of life],"&gt;="&amp;Table3[[#This Row],[Year]],Table15[Existing capacity
GW])</f>
        <v>18.920999999999999</v>
      </c>
      <c r="E33" s="1">
        <f>SUMIF(Table1[End of life],"&gt;="&amp;Table3[[#This Row],[Year]],Table1[Existing capacity
GW])</f>
        <v>84.244000000000014</v>
      </c>
    </row>
    <row r="34" spans="2:5">
      <c r="B34">
        <v>2041</v>
      </c>
      <c r="C34" s="1">
        <f>SUMIF(Table157[End of life],"&gt;="&amp;Table3[[#This Row],[Year]],Table157[Existing capacity
GW])</f>
        <v>1.613</v>
      </c>
      <c r="D34" s="1">
        <f>SUMIF(Table15[End of life],"&gt;="&amp;Table3[[#This Row],[Year]],Table15[Existing capacity
GW])</f>
        <v>14.981000000000002</v>
      </c>
      <c r="E34" s="1">
        <f>SUMIF(Table1[End of life],"&gt;="&amp;Table3[[#This Row],[Year]],Table1[Existing capacity
GW])</f>
        <v>74.48</v>
      </c>
    </row>
    <row r="35" spans="2:5">
      <c r="B35">
        <v>2042</v>
      </c>
      <c r="C35" s="1">
        <f>SUMIF(Table157[End of life],"&gt;="&amp;Table3[[#This Row],[Year]],Table157[Existing capacity
GW])</f>
        <v>1.613</v>
      </c>
      <c r="D35" s="1">
        <f>SUMIF(Table15[End of life],"&gt;="&amp;Table3[[#This Row],[Year]],Table15[Existing capacity
GW])</f>
        <v>12.728000000000002</v>
      </c>
      <c r="E35" s="1">
        <f>SUMIF(Table1[End of life],"&gt;="&amp;Table3[[#This Row],[Year]],Table1[Existing capacity
GW])</f>
        <v>65.535999999999987</v>
      </c>
    </row>
    <row r="36" spans="2:5">
      <c r="B36">
        <v>2043</v>
      </c>
      <c r="C36" s="1">
        <f>SUMIF(Table157[End of life],"&gt;="&amp;Table3[[#This Row],[Year]],Table157[Existing capacity
GW])</f>
        <v>0.65</v>
      </c>
      <c r="D36" s="1">
        <f>SUMIF(Table15[End of life],"&gt;="&amp;Table3[[#This Row],[Year]],Table15[Existing capacity
GW])</f>
        <v>11.398000000000001</v>
      </c>
      <c r="E36" s="1">
        <f>SUMIF(Table1[End of life],"&gt;="&amp;Table3[[#This Row],[Year]],Table1[Existing capacity
GW])</f>
        <v>62.310999999999993</v>
      </c>
    </row>
    <row r="37" spans="2:5">
      <c r="B37">
        <v>2044</v>
      </c>
      <c r="C37" s="1">
        <f>SUMIF(Table157[End of life],"&gt;="&amp;Table3[[#This Row],[Year]],Table157[Existing capacity
GW])</f>
        <v>0.65</v>
      </c>
      <c r="D37" s="1">
        <f>SUMIF(Table15[End of life],"&gt;="&amp;Table3[[#This Row],[Year]],Table15[Existing capacity
GW])</f>
        <v>10.088000000000001</v>
      </c>
      <c r="E37" s="1">
        <f>SUMIF(Table1[End of life],"&gt;="&amp;Table3[[#This Row],[Year]],Table1[Existing capacity
GW])</f>
        <v>56.664999999999992</v>
      </c>
    </row>
    <row r="38" spans="2:5">
      <c r="B38">
        <v>2045</v>
      </c>
      <c r="C38" s="1">
        <f>SUMIF(Table157[End of life],"&gt;="&amp;Table3[[#This Row],[Year]],Table157[Existing capacity
GW])</f>
        <v>0.65</v>
      </c>
      <c r="D38" s="1">
        <f>SUMIF(Table15[End of life],"&gt;="&amp;Table3[[#This Row],[Year]],Table15[Existing capacity
GW])</f>
        <v>10.088000000000001</v>
      </c>
      <c r="E38" s="1">
        <f>SUMIF(Table1[End of life],"&gt;="&amp;Table3[[#This Row],[Year]],Table1[Existing capacity
GW])</f>
        <v>48.398999999999994</v>
      </c>
    </row>
    <row r="39" spans="2:5">
      <c r="B39">
        <v>2046</v>
      </c>
      <c r="C39" s="1">
        <f>SUMIF(Table157[End of life],"&gt;="&amp;Table3[[#This Row],[Year]],Table157[Existing capacity
GW])</f>
        <v>0.65</v>
      </c>
      <c r="D39" s="1">
        <f>SUMIF(Table15[End of life],"&gt;="&amp;Table3[[#This Row],[Year]],Table15[Existing capacity
GW])</f>
        <v>10.088000000000001</v>
      </c>
      <c r="E39" s="1">
        <f>SUMIF(Table1[End of life],"&gt;="&amp;Table3[[#This Row],[Year]],Table1[Existing capacity
GW])</f>
        <v>37.922999999999995</v>
      </c>
    </row>
    <row r="40" spans="2:5">
      <c r="B40">
        <v>2047</v>
      </c>
      <c r="C40" s="1">
        <f>SUMIF(Table157[End of life],"&gt;="&amp;Table3[[#This Row],[Year]],Table157[Existing capacity
GW])</f>
        <v>0.65</v>
      </c>
      <c r="D40" s="1">
        <f>SUMIF(Table15[End of life],"&gt;="&amp;Table3[[#This Row],[Year]],Table15[Existing capacity
GW])</f>
        <v>7.9380000000000006</v>
      </c>
      <c r="E40" s="1">
        <f>SUMIF(Table1[End of life],"&gt;="&amp;Table3[[#This Row],[Year]],Table1[Existing capacity
GW])</f>
        <v>30.310999999999993</v>
      </c>
    </row>
    <row r="41" spans="2:5">
      <c r="B41">
        <v>2048</v>
      </c>
      <c r="C41" s="1">
        <f>SUMIF(Table157[End of life],"&gt;="&amp;Table3[[#This Row],[Year]],Table157[Existing capacity
GW])</f>
        <v>0</v>
      </c>
      <c r="D41" s="1">
        <f>SUMIF(Table15[End of life],"&gt;="&amp;Table3[[#This Row],[Year]],Table15[Existing capacity
GW])</f>
        <v>4.9430000000000005</v>
      </c>
      <c r="E41" s="1">
        <f>SUMIF(Table1[End of life],"&gt;="&amp;Table3[[#This Row],[Year]],Table1[Existing capacity
GW])</f>
        <v>22.543999999999997</v>
      </c>
    </row>
    <row r="42" spans="2:5">
      <c r="B42">
        <v>2049</v>
      </c>
      <c r="C42" s="1">
        <f>SUMIF(Table157[End of life],"&gt;="&amp;Table3[[#This Row],[Year]],Table157[Existing capacity
GW])</f>
        <v>0</v>
      </c>
      <c r="D42" s="1">
        <f>SUMIF(Table15[End of life],"&gt;="&amp;Table3[[#This Row],[Year]],Table15[Existing capacity
GW])</f>
        <v>4.5070000000000006</v>
      </c>
      <c r="E42" s="1">
        <f>SUMIF(Table1[End of life],"&gt;="&amp;Table3[[#This Row],[Year]],Table1[Existing capacity
GW])</f>
        <v>18.920999999999999</v>
      </c>
    </row>
    <row r="43" spans="2:5">
      <c r="B43">
        <v>2050</v>
      </c>
      <c r="C43" s="1">
        <f>SUMIF(Table157[End of life],"&gt;="&amp;Table3[[#This Row],[Year]],Table157[Existing capacity
GW])</f>
        <v>0</v>
      </c>
      <c r="D43" s="1">
        <f>SUMIF(Table15[End of life],"&gt;="&amp;Table3[[#This Row],[Year]],Table15[Existing capacity
GW])</f>
        <v>2.5760000000000001</v>
      </c>
      <c r="E43" s="1">
        <f>SUMIF(Table1[End of life],"&gt;="&amp;Table3[[#This Row],[Year]],Table1[Existing capacity
GW])</f>
        <v>18.920999999999999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40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IF(Table157[[#This Row],[Lifetime Option]]="fixed",Table157[[#This Row],[End of life (fixed)]]-Table157[[#This Row],[Start year]],Table268[Generic  Lifetime])</f>
        <v>51</v>
      </c>
      <c r="I2" s="8">
        <v>2025</v>
      </c>
      <c r="J2" s="8">
        <f>IF(Table157[[#This Row],[Lifetime Option]]="fixed",Table157[[#This Row],[End of life (fixed)]],Table157[[#This Row],[Start year]]+Table268[Generic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IF(Table157[[#This Row],[Lifetime Option]]="fixed",Table157[[#This Row],[End of life (fixed)]]-Table157[[#This Row],[Start year]],Table268[Generic  Lifetime])</f>
        <v>50</v>
      </c>
      <c r="I3" s="8">
        <v>2025</v>
      </c>
      <c r="J3" s="8">
        <f>IF(Table157[[#This Row],[Lifetime Option]]="fixed",Table157[[#This Row],[End of life (fixed)]],Table157[[#This Row],[Start year]]+Table268[Generic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IF(Table157[[#This Row],[Lifetime Option]]="fixed",Table157[[#This Row],[End of life (fixed)]]-Table157[[#This Row],[Start year]],Table268[Generic  Lifetime])</f>
        <v>40</v>
      </c>
      <c r="I4" s="8">
        <v>2022</v>
      </c>
      <c r="J4" s="8">
        <f>IF(Table157[[#This Row],[Lifetime Option]]="fixed",Table157[[#This Row],[End of life (fixed)]],Table157[[#This Row],[Start year]]+Table268[Generic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IF(Table157[[#This Row],[Lifetime Option]]="fixed",Table157[[#This Row],[End of life (fixed)]]-Table157[[#This Row],[Start year]],Table268[Generic  Lifetime])</f>
        <v>40</v>
      </c>
      <c r="I5" s="8">
        <v>2025</v>
      </c>
      <c r="J5" s="8">
        <f>IF(Table157[[#This Row],[Lifetime Option]]="fixed",Table157[[#This Row],[End of life (fixed)]],Table157[[#This Row],[Start year]]+Table268[Generic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IF(Table157[[#This Row],[Lifetime Option]]="fixed",Table157[[#This Row],[End of life (fixed)]]-Table157[[#This Row],[Start year]],Table268[Generic  Lifetime])</f>
        <v>50</v>
      </c>
      <c r="I6" s="8">
        <v>2025</v>
      </c>
      <c r="J6" s="8">
        <f>IF(Table157[[#This Row],[Lifetime Option]]="fixed",Table157[[#This Row],[End of life (fixed)]],Table157[[#This Row],[Start year]]+Table268[Generic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IF(Table157[[#This Row],[Lifetime Option]]="fixed",Table157[[#This Row],[End of life (fixed)]]-Table157[[#This Row],[Start year]],Table268[Generic  Lifetime])</f>
        <v>40</v>
      </c>
      <c r="I7" s="8">
        <v>2022</v>
      </c>
      <c r="J7" s="8">
        <f>IF(Table157[[#This Row],[Lifetime Option]]="fixed",Table157[[#This Row],[End of life (fixed)]],Table157[[#This Row],[Start year]]+Table268[Generic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IF(Table157[[#This Row],[Lifetime Option]]="fixed",Table157[[#This Row],[End of life (fixed)]]-Table157[[#This Row],[Start year]],Table268[Generic  Lifetime])</f>
        <v>40</v>
      </c>
      <c r="I8" s="8">
        <v>2025</v>
      </c>
      <c r="J8" s="8">
        <f>IF(Table157[[#This Row],[Lifetime Option]]="fixed",Table157[[#This Row],[End of life (fixed)]],Table157[[#This Row],[Start year]]+Table268[Generic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IF(Table157[[#This Row],[Lifetime Option]]="fixed",Table157[[#This Row],[End of life (fixed)]]-Table157[[#This Row],[Start year]],Table268[Generic  Lifetime])</f>
        <v>26</v>
      </c>
      <c r="I9" s="8">
        <v>2006</v>
      </c>
      <c r="J9" s="8">
        <f>IF(Table157[[#This Row],[Lifetime Option]]="fixed",Table157[[#This Row],[End of life (fixed)]],Table157[[#This Row],[Start year]]+Table268[Generic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IF(Table157[[#This Row],[Lifetime Option]]="fixed",Table157[[#This Row],[End of life (fixed)]]-Table157[[#This Row],[Start year]],Table268[Generic  Lifetime])</f>
        <v>24</v>
      </c>
      <c r="I10" s="8">
        <v>2006</v>
      </c>
      <c r="J10" s="8">
        <f>IF(Table157[[#This Row],[Lifetime Option]]="fixed",Table157[[#This Row],[End of life (fixed)]],Table157[[#This Row],[Start year]]+Table268[Generic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IF(Table157[[#This Row],[Lifetime Option]]="fixed",Table157[[#This Row],[End of life (fixed)]]-Table157[[#This Row],[Start year]],Table268[Generic  Lifetime])</f>
        <v>40</v>
      </c>
      <c r="I11" s="8"/>
      <c r="J11" s="8">
        <f>IF(Table157[[#This Row],[Lifetime Option]]="fixed",Table157[[#This Row],[End of life (fixed)]],Table157[[#This Row],[Start year]]+Table268[Generic  Lifetime])</f>
        <v>2027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IF(Table157[[#This Row],[Lifetime Option]]="fixed",Table157[[#This Row],[End of life (fixed)]]-Table157[[#This Row],[Start year]],Table268[Generic  Lifetime])</f>
        <v>40</v>
      </c>
      <c r="I12" s="8"/>
      <c r="J12" s="8">
        <f>IF(Table157[[#This Row],[Lifetime Option]]="fixed",Table157[[#This Row],[End of life (fixed)]],Table157[[#This Row],[Start year]]+Table268[Generic  Lifetime])</f>
        <v>2031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IF(Table157[[#This Row],[Lifetime Option]]="fixed",Table157[[#This Row],[End of life (fixed)]]-Table157[[#This Row],[Start year]],Table268[Generic  Lifetime])</f>
        <v>50</v>
      </c>
      <c r="I13" s="8">
        <v>2019</v>
      </c>
      <c r="J13" s="8">
        <f>IF(Table157[[#This Row],[Lifetime Option]]="fixed",Table157[[#This Row],[End of life (fixed)]],Table157[[#This Row],[Start year]]+Table268[Generic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IF(Table157[[#This Row],[Lifetime Option]]="fixed",Table157[[#This Row],[End of life (fixed)]]-Table157[[#This Row],[Start year]],Table268[Generic  Lifetime])</f>
        <v>50</v>
      </c>
      <c r="I14" s="8">
        <v>2021</v>
      </c>
      <c r="J14" s="8">
        <f>IF(Table157[[#This Row],[Lifetime Option]]="fixed",Table157[[#This Row],[End of life (fixed)]],Table157[[#This Row],[Start year]]+Table268[Generic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IF(Table157[[#This Row],[Lifetime Option]]="fixed",Table157[[#This Row],[End of life (fixed)]]-Table157[[#This Row],[Start year]],Table268[Generic  Lifetime])</f>
        <v>50</v>
      </c>
      <c r="I15" s="8">
        <v>2029</v>
      </c>
      <c r="J15" s="8">
        <f>IF(Table157[[#This Row],[Lifetime Option]]="fixed",Table157[[#This Row],[End of life (fixed)]],Table157[[#This Row],[Start year]]+Table268[Generic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IF(Table157[[#This Row],[Lifetime Option]]="fixed",Table157[[#This Row],[End of life (fixed)]]-Table157[[#This Row],[Start year]],Table268[Generic  Lifetime])</f>
        <v>50</v>
      </c>
      <c r="I16" s="8">
        <v>2034</v>
      </c>
      <c r="J16" s="8">
        <f>IF(Table157[[#This Row],[Lifetime Option]]="fixed",Table157[[#This Row],[End of life (fixed)]],Table157[[#This Row],[Start year]]+Table268[Generic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IF(Table157[[#This Row],[Lifetime Option]]="fixed",Table157[[#This Row],[End of life (fixed)]]-Table157[[#This Row],[Start year]],Table268[Generic  Lifetime])</f>
        <v>48</v>
      </c>
      <c r="I17" s="8">
        <v>2019</v>
      </c>
      <c r="J17" s="8">
        <f>IF(Table157[[#This Row],[Lifetime Option]]="fixed",Table157[[#This Row],[End of life (fixed)]],Table157[[#This Row],[Start year]]+Table268[Generic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IF(Table157[[#This Row],[Lifetime Option]]="fixed",Table157[[#This Row],[End of life (fixed)]]-Table157[[#This Row],[Start year]],Table268[Generic  Lifetime])</f>
        <v>40</v>
      </c>
      <c r="I18" s="8"/>
      <c r="J18" s="8">
        <f>IF(Table157[[#This Row],[Lifetime Option]]="fixed",Table157[[#This Row],[End of life (fixed)]],Table157[[#This Row],[Start year]]+Table268[Generic  Lifetime])</f>
        <v>2025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IF(Table157[[#This Row],[Lifetime Option]]="fixed",Table157[[#This Row],[End of life (fixed)]]-Table157[[#This Row],[Start year]],Table268[Generic  Lifetime])</f>
        <v>40</v>
      </c>
      <c r="I19" s="8"/>
      <c r="J19" s="8">
        <f>IF(Table157[[#This Row],[Lifetime Option]]="fixed",Table157[[#This Row],[End of life (fixed)]],Table157[[#This Row],[Start year]]+Table268[Generic  Lifetime])</f>
        <v>2026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IF(Table157[[#This Row],[Lifetime Option]]="fixed",Table157[[#This Row],[End of life (fixed)]]-Table157[[#This Row],[Start year]],Table268[Generic  Lifetime])</f>
        <v>40</v>
      </c>
      <c r="I20" s="8"/>
      <c r="J20" s="8">
        <f>IF(Table157[[#This Row],[Lifetime Option]]="fixed",Table157[[#This Row],[End of life (fixed)]],Table157[[#This Row],[Start year]]+Table268[Generic  Lifetime])</f>
        <v>2026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IF(Table157[[#This Row],[Lifetime Option]]="fixed",Table157[[#This Row],[End of life (fixed)]]-Table157[[#This Row],[Start year]],Table268[Generic  Lifetime])</f>
        <v>40</v>
      </c>
      <c r="I21" s="8"/>
      <c r="J21" s="8">
        <f>IF(Table157[[#This Row],[Lifetime Option]]="fixed",Table157[[#This Row],[End of life (fixed)]],Table157[[#This Row],[Start year]]+Table268[Generic  Lifetime])</f>
        <v>2027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IF(Table157[[#This Row],[Lifetime Option]]="fixed",Table157[[#This Row],[End of life (fixed)]]-Table157[[#This Row],[Start year]],Table268[Generic  Lifetime])</f>
        <v>40</v>
      </c>
      <c r="I22" s="8"/>
      <c r="J22" s="8">
        <f>IF(Table157[[#This Row],[Lifetime Option]]="fixed",Table157[[#This Row],[End of life (fixed)]],Table157[[#This Row],[Start year]]+Table268[Generic  Lifetime])</f>
        <v>2040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IF(Table157[[#This Row],[Lifetime Option]]="fixed",Table157[[#This Row],[End of life (fixed)]]-Table157[[#This Row],[Start year]],Table268[Generic  Lifetime])</f>
        <v>40</v>
      </c>
      <c r="I23" s="8"/>
      <c r="J23" s="8">
        <f>IF(Table157[[#This Row],[Lifetime Option]]="fixed",Table157[[#This Row],[End of life (fixed)]],Table157[[#This Row],[Start year]]+Table268[Generic  Lifetime])</f>
        <v>2042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IF(Table157[[#This Row],[Lifetime Option]]="fixed",Table157[[#This Row],[End of life (fixed)]]-Table157[[#This Row],[Start year]],Table268[Generic  Lifetime])</f>
        <v>37</v>
      </c>
      <c r="I24" s="8">
        <v>2011</v>
      </c>
      <c r="J24" s="8">
        <f>IF(Table157[[#This Row],[Lifetime Option]]="fixed",Table157[[#This Row],[End of life (fixed)]],Table157[[#This Row],[Start year]]+Table268[Generic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IF(Table157[[#This Row],[Lifetime Option]]="fixed",Table157[[#This Row],[End of life (fixed)]]-Table157[[#This Row],[Start year]],Table268[Generic  Lifetime])</f>
        <v>35</v>
      </c>
      <c r="I25" s="8">
        <v>2011</v>
      </c>
      <c r="J25" s="8">
        <f>IF(Table157[[#This Row],[Lifetime Option]]="fixed",Table157[[#This Row],[End of life (fixed)]],Table157[[#This Row],[Start year]]+Table268[Generic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IF(Table157[[#This Row],[Lifetime Option]]="fixed",Table157[[#This Row],[End of life (fixed)]]-Table157[[#This Row],[Start year]],Table268[Generic  Lifetime])</f>
        <v>35</v>
      </c>
      <c r="I26" s="8">
        <v>2021</v>
      </c>
      <c r="J26" s="8">
        <f>IF(Table157[[#This Row],[Lifetime Option]]="fixed",Table157[[#This Row],[End of life (fixed)]],Table157[[#This Row],[Start year]]+Table268[Generic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IF(Table157[[#This Row],[Lifetime Option]]="fixed",Table157[[#This Row],[End of life (fixed)]]-Table157[[#This Row],[Start year]],Table268[Generic  Lifetime])</f>
        <v>35</v>
      </c>
      <c r="I27" s="8">
        <v>2011</v>
      </c>
      <c r="J27" s="8">
        <f>IF(Table157[[#This Row],[Lifetime Option]]="fixed",Table157[[#This Row],[End of life (fixed)]],Table157[[#This Row],[Start year]]+Table268[Generic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IF(Table157[[#This Row],[Lifetime Option]]="fixed",Table157[[#This Row],[End of life (fixed)]]-Table157[[#This Row],[Start year]],Table268[Generic  Lifetime])</f>
        <v>34</v>
      </c>
      <c r="I28" s="8">
        <v>2022</v>
      </c>
      <c r="J28" s="8">
        <f>IF(Table157[[#This Row],[Lifetime Option]]="fixed",Table157[[#This Row],[End of life (fixed)]],Table157[[#This Row],[Start year]]+Table268[Generic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IF(Table157[[#This Row],[Lifetime Option]]="fixed",Table157[[#This Row],[End of life (fixed)]]-Table157[[#This Row],[Start year]],Table268[Generic  Lifetime])</f>
        <v>34</v>
      </c>
      <c r="I29" s="8">
        <v>2015</v>
      </c>
      <c r="J29" s="8">
        <f>IF(Table157[[#This Row],[Lifetime Option]]="fixed",Table157[[#This Row],[End of life (fixed)]],Table157[[#This Row],[Start year]]+Table268[Generic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IF(Table157[[#This Row],[Lifetime Option]]="fixed",Table157[[#This Row],[End of life (fixed)]]-Table157[[#This Row],[Start year]],Table268[Generic  Lifetime])</f>
        <v>37</v>
      </c>
      <c r="I30" s="8">
        <v>2021</v>
      </c>
      <c r="J30" s="8">
        <f>IF(Table157[[#This Row],[Lifetime Option]]="fixed",Table157[[#This Row],[End of life (fixed)]],Table157[[#This Row],[Start year]]+Table268[Generic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IF(Table157[[#This Row],[Lifetime Option]]="fixed",Table157[[#This Row],[End of life (fixed)]]-Table157[[#This Row],[Start year]],Table268[Generic  Lifetime])</f>
        <v>33</v>
      </c>
      <c r="I31" s="8">
        <v>2017</v>
      </c>
      <c r="J31" s="8">
        <f>IF(Table157[[#This Row],[Lifetime Option]]="fixed",Table157[[#This Row],[End of life (fixed)]],Table157[[#This Row],[Start year]]+Table268[Generic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IF(Table157[[#This Row],[Lifetime Option]]="fixed",Table157[[#This Row],[End of life (fixed)]]-Table157[[#This Row],[Start year]],Table268[Generic  Lifetime])</f>
        <v>37</v>
      </c>
      <c r="I32" s="8">
        <v>2021</v>
      </c>
      <c r="J32" s="8">
        <f>IF(Table157[[#This Row],[Lifetime Option]]="fixed",Table157[[#This Row],[End of life (fixed)]],Table157[[#This Row],[Start year]]+Table268[Generic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IF(Table157[[#This Row],[Lifetime Option]]="fixed",Table157[[#This Row],[End of life (fixed)]]-Table157[[#This Row],[Start year]],Table268[Generic  Lifetime])</f>
        <v>23</v>
      </c>
      <c r="I33" s="8">
        <v>2011</v>
      </c>
      <c r="J33" s="8">
        <f>IF(Table157[[#This Row],[Lifetime Option]]="fixed",Table157[[#This Row],[End of life (fixed)]],Table157[[#This Row],[Start year]]+Table268[Generic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IF(Table157[[#This Row],[Lifetime Option]]="fixed",Table157[[#This Row],[End of life (fixed)]]-Table157[[#This Row],[Start year]],Table268[Generic  Lifetime])</f>
        <v>34</v>
      </c>
      <c r="I34" s="8">
        <v>2022</v>
      </c>
      <c r="J34" s="8">
        <f>IF(Table157[[#This Row],[Lifetime Option]]="fixed",Table157[[#This Row],[End of life (fixed)]],Table157[[#This Row],[Start year]]+Table268[Generic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IF(Table157[[#This Row],[Lifetime Option]]="fixed",Table157[[#This Row],[End of life (fixed)]]-Table157[[#This Row],[Start year]],Table268[Generic  Lifetime])</f>
        <v>28</v>
      </c>
      <c r="I35" s="8">
        <v>2011</v>
      </c>
      <c r="J35" s="8">
        <f>IF(Table157[[#This Row],[Lifetime Option]]="fixed",Table157[[#This Row],[End of life (fixed)]],Table157[[#This Row],[Start year]]+Table268[Generic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IF(Table157[[#This Row],[Lifetime Option]]="fixed",Table157[[#This Row],[End of life (fixed)]]-Table157[[#This Row],[Start year]],Table268[Generic  Lifetime])</f>
        <v>33</v>
      </c>
      <c r="I36" s="8">
        <v>2022</v>
      </c>
      <c r="J36" s="8">
        <f>IF(Table157[[#This Row],[Lifetime Option]]="fixed",Table157[[#This Row],[End of life (fixed)]],Table157[[#This Row],[Start year]]+Table268[Generic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IF(Table157[[#This Row],[Lifetime Option]]="fixed",Table157[[#This Row],[End of life (fixed)]]-Table157[[#This Row],[Start year]],Table268[Generic  Lifetime])</f>
        <v>35</v>
      </c>
      <c r="I37" s="8">
        <v>2011</v>
      </c>
      <c r="J37" s="8">
        <f>IF(Table157[[#This Row],[Lifetime Option]]="fixed",Table157[[#This Row],[End of life (fixed)]],Table157[[#This Row],[Start year]]+Table268[Generic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IF(Table157[[#This Row],[Lifetime Option]]="fixed",Table157[[#This Row],[End of life (fixed)]]-Table157[[#This Row],[Start year]],Table268[Generic  Lifetime])</f>
        <v>32</v>
      </c>
      <c r="I38" s="8">
        <v>2011</v>
      </c>
      <c r="J38" s="8">
        <f>IF(Table157[[#This Row],[Lifetime Option]]="fixed",Table157[[#This Row],[End of life (fixed)]],Table157[[#This Row],[Start year]]+Table268[Generic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IF(Table157[[#This Row],[Lifetime Option]]="fixed",Table157[[#This Row],[End of life (fixed)]]-Table157[[#This Row],[Start year]],Table268[Generic  Lifetime])</f>
        <v>35</v>
      </c>
      <c r="I39" s="8">
        <v>2019</v>
      </c>
      <c r="J39" s="8">
        <f>IF(Table157[[#This Row],[Lifetime Option]]="fixed",Table157[[#This Row],[End of life (fixed)]],Table157[[#This Row],[Start year]]+Table268[Generic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IF(Table157[[#This Row],[Lifetime Option]]="fixed",Table157[[#This Row],[End of life (fixed)]]-Table157[[#This Row],[Start year]],Table268[Generic  Lifetime])</f>
        <v>33</v>
      </c>
      <c r="I40" s="8">
        <v>2011</v>
      </c>
      <c r="J40" s="8">
        <f>IF(Table157[[#This Row],[Lifetime Option]]="fixed",Table157[[#This Row],[End of life (fixed)]],Table157[[#This Row],[Start year]]+Table268[Generic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IF(Table157[[#This Row],[Lifetime Option]]="fixed",Table157[[#This Row],[End of life (fixed)]]-Table157[[#This Row],[Start year]],Table268[Generic  Lifetime])</f>
        <v>40</v>
      </c>
      <c r="I41" s="8"/>
      <c r="J41" s="8">
        <f>IF(Table157[[#This Row],[Lifetime Option]]="fixed",Table157[[#This Row],[End of life (fixed)]],Table157[[#This Row],[Start year]]+Table268[Generic  Lifetime])</f>
        <v>2023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IF(Table157[[#This Row],[Lifetime Option]]="fixed",Table157[[#This Row],[End of life (fixed)]]-Table157[[#This Row],[Start year]],Table268[Generic  Lifetime])</f>
        <v>40</v>
      </c>
      <c r="I42" s="8"/>
      <c r="J42" s="8">
        <f>IF(Table157[[#This Row],[Lifetime Option]]="fixed",Table157[[#This Row],[End of life (fixed)]],Table157[[#This Row],[Start year]]+Table268[Generic  Lifetime])</f>
        <v>2024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IF(Table157[[#This Row],[Lifetime Option]]="fixed",Table157[[#This Row],[End of life (fixed)]]-Table157[[#This Row],[Start year]],Table268[Generic  Lifetime])</f>
        <v>40</v>
      </c>
      <c r="I43" s="8"/>
      <c r="J43" s="8">
        <f>IF(Table157[[#This Row],[Lifetime Option]]="fixed",Table157[[#This Row],[End of life (fixed)]],Table157[[#This Row],[Start year]]+Table268[Generic  Lifetime])</f>
        <v>2023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IF(Table157[[#This Row],[Lifetime Option]]="fixed",Table157[[#This Row],[End of life (fixed)]]-Table157[[#This Row],[Start year]],Table268[Generic  Lifetime])</f>
        <v>40</v>
      </c>
      <c r="I44" s="8"/>
      <c r="J44" s="8">
        <f>IF(Table157[[#This Row],[Lifetime Option]]="fixed",Table157[[#This Row],[End of life (fixed)]],Table157[[#This Row],[Start year]]+Table268[Generic  Lifetime])</f>
        <v>2025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IF(Table157[[#This Row],[Lifetime Option]]="fixed",Table157[[#This Row],[End of life (fixed)]]-Table157[[#This Row],[Start year]],Table268[Generic  Lifetime])</f>
        <v>40</v>
      </c>
      <c r="I45" s="8"/>
      <c r="J45" s="8">
        <f>IF(Table157[[#This Row],[Lifetime Option]]="fixed",Table157[[#This Row],[End of life (fixed)]],Table157[[#This Row],[Start year]]+Table268[Generic  Lifetime])</f>
        <v>2025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IF(Table157[[#This Row],[Lifetime Option]]="fixed",Table157[[#This Row],[End of life (fixed)]]-Table157[[#This Row],[Start year]],Table268[Generic  Lifetime])</f>
        <v>40</v>
      </c>
      <c r="I46" s="8"/>
      <c r="J46" s="8">
        <f>IF(Table157[[#This Row],[Lifetime Option]]="fixed",Table157[[#This Row],[End of life (fixed)]],Table157[[#This Row],[Start year]]+Table268[Generic  Lifetime])</f>
        <v>2011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IF(Table157[[#This Row],[Lifetime Option]]="fixed",Table157[[#This Row],[End of life (fixed)]]-Table157[[#This Row],[Start year]],Table268[Generic  Lifetime])</f>
        <v>40</v>
      </c>
      <c r="I47" s="8"/>
      <c r="J47" s="8">
        <f>IF(Table157[[#This Row],[Lifetime Option]]="fixed",Table157[[#This Row],[End of life (fixed)]],Table157[[#This Row],[Start year]]+Table268[Generic  Lifetime])</f>
        <v>2028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IF(Table157[[#This Row],[Lifetime Option]]="fixed",Table157[[#This Row],[End of life (fixed)]]-Table157[[#This Row],[Start year]],Table268[Generic  Lifetime])</f>
        <v>40</v>
      </c>
      <c r="I48" s="8"/>
      <c r="J48" s="8">
        <f>IF(Table157[[#This Row],[Lifetime Option]]="fixed",Table157[[#This Row],[End of life (fixed)]],Table157[[#This Row],[Start year]]+Table268[Generic  Lifetime])</f>
        <v>2027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IF(Table157[[#This Row],[Lifetime Option]]="fixed",Table157[[#This Row],[End of life (fixed)]]-Table157[[#This Row],[Start year]],Table268[Generic  Lifetime])</f>
        <v>40</v>
      </c>
      <c r="I49" s="8"/>
      <c r="J49" s="8">
        <f>IF(Table157[[#This Row],[Lifetime Option]]="fixed",Table157[[#This Row],[End of life (fixed)]],Table157[[#This Row],[Start year]]+Table268[Generic  Lifetime])</f>
        <v>2017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IF(Table157[[#This Row],[Lifetime Option]]="fixed",Table157[[#This Row],[End of life (fixed)]]-Table157[[#This Row],[Start year]],Table268[Generic  Lifetime])</f>
        <v>40</v>
      </c>
      <c r="I50" s="8"/>
      <c r="J50" s="8">
        <f>IF(Table157[[#This Row],[Lifetime Option]]="fixed",Table157[[#This Row],[End of life (fixed)]],Table157[[#This Row],[Start year]]+Table268[Generic  Lifetime])</f>
        <v>2020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IF(Table157[[#This Row],[Lifetime Option]]="fixed",Table157[[#This Row],[End of life (fixed)]]-Table157[[#This Row],[Start year]],Table268[Generic  Lifetime])</f>
        <v>40</v>
      </c>
      <c r="I51" s="8"/>
      <c r="J51" s="8">
        <f>IF(Table157[[#This Row],[Lifetime Option]]="fixed",Table157[[#This Row],[End of life (fixed)]],Table157[[#This Row],[Start year]]+Table268[Generic  Lifetime])</f>
        <v>2018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IF(Table157[[#This Row],[Lifetime Option]]="fixed",Table157[[#This Row],[End of life (fixed)]]-Table157[[#This Row],[Start year]],Table268[Generic  Lifetime])</f>
        <v>40</v>
      </c>
      <c r="I52" s="8"/>
      <c r="J52" s="8">
        <f>IF(Table157[[#This Row],[Lifetime Option]]="fixed",Table157[[#This Row],[End of life (fixed)]],Table157[[#This Row],[Start year]]+Table268[Generic  Lifetime])</f>
        <v>2020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IF(Table157[[#This Row],[Lifetime Option]]="fixed",Table157[[#This Row],[End of life (fixed)]]-Table157[[#This Row],[Start year]],Table268[Generic  Lifetime])</f>
        <v>40</v>
      </c>
      <c r="I53" s="8"/>
      <c r="J53" s="8">
        <f>IF(Table157[[#This Row],[Lifetime Option]]="fixed",Table157[[#This Row],[End of life (fixed)]],Table157[[#This Row],[Start year]]+Table268[Generic  Lifetime])</f>
        <v>2027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IF(Table157[[#This Row],[Lifetime Option]]="fixed",Table157[[#This Row],[End of life (fixed)]]-Table157[[#This Row],[Start year]],Table268[Generic  Lifetime])</f>
        <v>40</v>
      </c>
      <c r="I54" s="8"/>
      <c r="J54" s="8">
        <f>IF(Table157[[#This Row],[Lifetime Option]]="fixed",Table157[[#This Row],[End of life (fixed)]],Table157[[#This Row],[Start year]]+Table268[Generic  Lifetime])</f>
        <v>2028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IF(Table157[[#This Row],[Lifetime Option]]="fixed",Table157[[#This Row],[End of life (fixed)]]-Table157[[#This Row],[Start year]],Table268[Generic  Lifetime])</f>
        <v>40</v>
      </c>
      <c r="I55" s="8"/>
      <c r="J55" s="8">
        <f>IF(Table157[[#This Row],[Lifetime Option]]="fixed",Table157[[#This Row],[End of life (fixed)]],Table157[[#This Row],[Start year]]+Table268[Generic  Lifetime])</f>
        <v>2021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IF(Table157[[#This Row],[Lifetime Option]]="fixed",Table157[[#This Row],[End of life (fixed)]]-Table157[[#This Row],[Start year]],Table268[Generic  Lifetime])</f>
        <v>40</v>
      </c>
      <c r="I56" s="8"/>
      <c r="J56" s="8">
        <f>IF(Table157[[#This Row],[Lifetime Option]]="fixed",Table157[[#This Row],[End of life (fixed)]],Table157[[#This Row],[Start year]]+Table268[Generic  Lifetime])</f>
        <v>2022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IF(Table157[[#This Row],[Lifetime Option]]="fixed",Table157[[#This Row],[End of life (fixed)]]-Table157[[#This Row],[Start year]],Table268[Generic  Lifetime])</f>
        <v>40</v>
      </c>
      <c r="I57" s="8"/>
      <c r="J57" s="8">
        <f>IF(Table157[[#This Row],[Lifetime Option]]="fixed",Table157[[#This Row],[End of life (fixed)]],Table157[[#This Row],[Start year]]+Table268[Generic  Lifetime])</f>
        <v>2023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IF(Table157[[#This Row],[Lifetime Option]]="fixed",Table157[[#This Row],[End of life (fixed)]]-Table157[[#This Row],[Start year]],Table268[Generic  Lifetime])</f>
        <v>40</v>
      </c>
      <c r="I58" s="8"/>
      <c r="J58" s="8">
        <f>IF(Table157[[#This Row],[Lifetime Option]]="fixed",Table157[[#This Row],[End of life (fixed)]],Table157[[#This Row],[Start year]]+Table268[Generic  Lifetime])</f>
        <v>2023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IF(Table157[[#This Row],[Lifetime Option]]="fixed",Table157[[#This Row],[End of life (fixed)]]-Table157[[#This Row],[Start year]],Table268[Generic  Lifetime])</f>
        <v>40</v>
      </c>
      <c r="I59" s="8"/>
      <c r="J59" s="8">
        <f>IF(Table157[[#This Row],[Lifetime Option]]="fixed",Table157[[#This Row],[End of life (fixed)]],Table157[[#This Row],[Start year]]+Table268[Generic  Lifetime])</f>
        <v>2018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IF(Table157[[#This Row],[Lifetime Option]]="fixed",Table157[[#This Row],[End of life (fixed)]]-Table157[[#This Row],[Start year]],Table268[Generic  Lifetime])</f>
        <v>40</v>
      </c>
      <c r="I60" s="8"/>
      <c r="J60" s="8">
        <f>IF(Table157[[#This Row],[Lifetime Option]]="fixed",Table157[[#This Row],[End of life (fixed)]],Table157[[#This Row],[Start year]]+Table268[Generic  Lifetime])</f>
        <v>2018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IF(Table157[[#This Row],[Lifetime Option]]="fixed",Table157[[#This Row],[End of life (fixed)]]-Table157[[#This Row],[Start year]],Table268[Generic  Lifetime])</f>
        <v>40</v>
      </c>
      <c r="I61" s="8"/>
      <c r="J61" s="8">
        <f>IF(Table157[[#This Row],[Lifetime Option]]="fixed",Table157[[#This Row],[End of life (fixed)]],Table157[[#This Row],[Start year]]+Table268[Generic  Lifetime])</f>
        <v>2019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IF(Table157[[#This Row],[Lifetime Option]]="fixed",Table157[[#This Row],[End of life (fixed)]]-Table157[[#This Row],[Start year]],Table268[Generic  Lifetime])</f>
        <v>40</v>
      </c>
      <c r="I62" s="8"/>
      <c r="J62" s="8">
        <f>IF(Table157[[#This Row],[Lifetime Option]]="fixed",Table157[[#This Row],[End of life (fixed)]],Table157[[#This Row],[Start year]]+Table268[Generic  Lifetime])</f>
        <v>2019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IF(Table157[[#This Row],[Lifetime Option]]="fixed",Table157[[#This Row],[End of life (fixed)]]-Table157[[#This Row],[Start year]],Table268[Generic  Lifetime])</f>
        <v>40</v>
      </c>
      <c r="I63" s="8"/>
      <c r="J63" s="8">
        <f>IF(Table157[[#This Row],[Lifetime Option]]="fixed",Table157[[#This Row],[End of life (fixed)]],Table157[[#This Row],[Start year]]+Table268[Generic  Lifetime])</f>
        <v>2026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IF(Table157[[#This Row],[Lifetime Option]]="fixed",Table157[[#This Row],[End of life (fixed)]]-Table157[[#This Row],[Start year]],Table268[Generic  Lifetime])</f>
        <v>40</v>
      </c>
      <c r="I64" s="8"/>
      <c r="J64" s="8">
        <f>IF(Table157[[#This Row],[Lifetime Option]]="fixed",Table157[[#This Row],[End of life (fixed)]],Table157[[#This Row],[Start year]]+Table268[Generic  Lifetime])</f>
        <v>2027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IF(Table157[[#This Row],[Lifetime Option]]="fixed",Table157[[#This Row],[End of life (fixed)]]-Table157[[#This Row],[Start year]],Table268[Generic  Lifetime])</f>
        <v>40</v>
      </c>
      <c r="I65" s="8"/>
      <c r="J65" s="8">
        <f>IF(Table157[[#This Row],[Lifetime Option]]="fixed",Table157[[#This Row],[End of life (fixed)]],Table157[[#This Row],[Start year]]+Table268[Generic  Lifetime])</f>
        <v>2030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IF(Table157[[#This Row],[Lifetime Option]]="fixed",Table157[[#This Row],[End of life (fixed)]]-Table157[[#This Row],[Start year]],Table268[Generic  Lifetime])</f>
        <v>40</v>
      </c>
      <c r="I66" s="8"/>
      <c r="J66" s="8">
        <f>IF(Table157[[#This Row],[Lifetime Option]]="fixed",Table157[[#This Row],[End of life (fixed)]],Table157[[#This Row],[Start year]]+Table268[Generic  Lifetime])</f>
        <v>2031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IF(Table157[[#This Row],[Lifetime Option]]="fixed",Table157[[#This Row],[End of life (fixed)]]-Table157[[#This Row],[Start year]],Table268[Generic  Lifetime])</f>
        <v>40</v>
      </c>
      <c r="I67" s="8"/>
      <c r="J67" s="8">
        <f>IF(Table157[[#This Row],[Lifetime Option]]="fixed",Table157[[#This Row],[End of life (fixed)]],Table157[[#This Row],[Start year]]+Table268[Generic  Lifetime])</f>
        <v>2022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IF(Table157[[#This Row],[Lifetime Option]]="fixed",Table157[[#This Row],[End of life (fixed)]]-Table157[[#This Row],[Start year]],Table268[Generic  Lifetime])</f>
        <v>40</v>
      </c>
      <c r="I68" s="8"/>
      <c r="J68" s="8">
        <f>IF(Table157[[#This Row],[Lifetime Option]]="fixed",Table157[[#This Row],[End of life (fixed)]],Table157[[#This Row],[Start year]]+Table268[Generic  Lifetime])</f>
        <v>2023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IF(Table157[[#This Row],[Lifetime Option]]="fixed",Table157[[#This Row],[End of life (fixed)]]-Table157[[#This Row],[Start year]],Table268[Generic  Lifetime])</f>
        <v>40</v>
      </c>
      <c r="I69" s="8"/>
      <c r="J69" s="8">
        <f>IF(Table157[[#This Row],[Lifetime Option]]="fixed",Table157[[#This Row],[End of life (fixed)]],Table157[[#This Row],[Start year]]+Table268[Generic  Lifetime])</f>
        <v>2026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IF(Table157[[#This Row],[Lifetime Option]]="fixed",Table157[[#This Row],[End of life (fixed)]]-Table157[[#This Row],[Start year]],Table268[Generic  Lifetime])</f>
        <v>40</v>
      </c>
      <c r="I70" s="8"/>
      <c r="J70" s="8">
        <f>IF(Table157[[#This Row],[Lifetime Option]]="fixed",Table157[[#This Row],[End of life (fixed)]],Table157[[#This Row],[Start year]]+Table268[Generic  Lifetime])</f>
        <v>2027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IF(Table157[[#This Row],[Lifetime Option]]="fixed",Table157[[#This Row],[End of life (fixed)]]-Table157[[#This Row],[Start year]],Table268[Generic  Lifetime])</f>
        <v>40</v>
      </c>
      <c r="I71" s="8"/>
      <c r="J71" s="8">
        <f>IF(Table157[[#This Row],[Lifetime Option]]="fixed",Table157[[#This Row],[End of life (fixed)]],Table157[[#This Row],[Start year]]+Table268[Generic  Lifetime])</f>
        <v>2036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IF(Table157[[#This Row],[Lifetime Option]]="fixed",Table157[[#This Row],[End of life (fixed)]]-Table157[[#This Row],[Start year]],Table268[Generic  Lifetime])</f>
        <v>40</v>
      </c>
      <c r="I72" s="8"/>
      <c r="J72" s="8">
        <f>IF(Table157[[#This Row],[Lifetime Option]]="fixed",Table157[[#This Row],[End of life (fixed)]],Table157[[#This Row],[Start year]]+Table268[Generic  Lifetime])</f>
        <v>2037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IF(Table157[[#This Row],[Lifetime Option]]="fixed",Table157[[#This Row],[End of life (fixed)]]-Table157[[#This Row],[Start year]],Table268[Generic  Lifetime])</f>
        <v>40</v>
      </c>
      <c r="I73" s="8"/>
      <c r="J73" s="8">
        <f>IF(Table157[[#This Row],[Lifetime Option]]="fixed",Table157[[#This Row],[End of life (fixed)]],Table157[[#This Row],[Start year]]+Table268[Generic  Lifetime])</f>
        <v>2037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IF(Table157[[#This Row],[Lifetime Option]]="fixed",Table157[[#This Row],[End of life (fixed)]]-Table157[[#This Row],[Start year]],Table268[Generic  Lifetime])</f>
        <v>40</v>
      </c>
      <c r="I74" s="8"/>
      <c r="J74" s="8">
        <f>IF(Table157[[#This Row],[Lifetime Option]]="fixed",Table157[[#This Row],[End of life (fixed)]],Table157[[#This Row],[Start year]]+Table268[Generic  Lifetime])</f>
        <v>2039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IF(Table157[[#This Row],[Lifetime Option]]="fixed",Table157[[#This Row],[End of life (fixed)]]-Table157[[#This Row],[Start year]],Table268[Generic  Lifetime])</f>
        <v>40</v>
      </c>
      <c r="I75" s="8"/>
      <c r="J75" s="8">
        <f>IF(Table157[[#This Row],[Lifetime Option]]="fixed",Table157[[#This Row],[End of life (fixed)]],Table157[[#This Row],[Start year]]+Table268[Generic  Lifetime])</f>
        <v>2023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IF(Table157[[#This Row],[Lifetime Option]]="fixed",Table157[[#This Row],[End of life (fixed)]]-Table157[[#This Row],[Start year]],Table268[Generic  Lifetime])</f>
        <v>40</v>
      </c>
      <c r="I76" s="8"/>
      <c r="J76" s="8">
        <f>IF(Table157[[#This Row],[Lifetime Option]]="fixed",Table157[[#This Row],[End of life (fixed)]],Table157[[#This Row],[Start year]]+Table268[Generic  Lifetime])</f>
        <v>2024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IF(Table157[[#This Row],[Lifetime Option]]="fixed",Table157[[#This Row],[End of life (fixed)]]-Table157[[#This Row],[Start year]],Table268[Generic  Lifetime])</f>
        <v>40</v>
      </c>
      <c r="I77" s="8"/>
      <c r="J77" s="8">
        <f>IF(Table157[[#This Row],[Lifetime Option]]="fixed",Table157[[#This Row],[End of life (fixed)]],Table157[[#This Row],[Start year]]+Table268[Generic  Lifetime])</f>
        <v>2024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IF(Table157[[#This Row],[Lifetime Option]]="fixed",Table157[[#This Row],[End of life (fixed)]]-Table157[[#This Row],[Start year]],Table268[Generic  Lifetime])</f>
        <v>40</v>
      </c>
      <c r="I78" s="8"/>
      <c r="J78" s="8">
        <f>IF(Table157[[#This Row],[Lifetime Option]]="fixed",Table157[[#This Row],[End of life (fixed)]],Table157[[#This Row],[Start year]]+Table268[Generic  Lifetime])</f>
        <v>2024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IF(Table157[[#This Row],[Lifetime Option]]="fixed",Table157[[#This Row],[End of life (fixed)]]-Table157[[#This Row],[Start year]],Table268[Generic  Lifetime])</f>
        <v>40</v>
      </c>
      <c r="I79" s="8"/>
      <c r="J79" s="8">
        <f>IF(Table157[[#This Row],[Lifetime Option]]="fixed",Table157[[#This Row],[End of life (fixed)]],Table157[[#This Row],[Start year]]+Table268[Generic  Lifetime])</f>
        <v>2020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IF(Table157[[#This Row],[Lifetime Option]]="fixed",Table157[[#This Row],[End of life (fixed)]]-Table157[[#This Row],[Start year]],Table268[Generic  Lifetime])</f>
        <v>40</v>
      </c>
      <c r="I80" s="8"/>
      <c r="J80" s="8">
        <f>IF(Table157[[#This Row],[Lifetime Option]]="fixed",Table157[[#This Row],[End of life (fixed)]],Table157[[#This Row],[Start year]]+Table268[Generic  Lifetime])</f>
        <v>2020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IF(Table157[[#This Row],[Lifetime Option]]="fixed",Table157[[#This Row],[End of life (fixed)]]-Table157[[#This Row],[Start year]],Table268[Generic  Lifetime])</f>
        <v>40</v>
      </c>
      <c r="I81" s="8"/>
      <c r="J81" s="8">
        <f>IF(Table157[[#This Row],[Lifetime Option]]="fixed",Table157[[#This Row],[End of life (fixed)]],Table157[[#This Row],[Start year]]+Table268[Generic  Lifetime])</f>
        <v>2021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IF(Table157[[#This Row],[Lifetime Option]]="fixed",Table157[[#This Row],[End of life (fixed)]]-Table157[[#This Row],[Start year]],Table268[Generic  Lifetime])</f>
        <v>40</v>
      </c>
      <c r="I82" s="8"/>
      <c r="J82" s="8">
        <f>IF(Table157[[#This Row],[Lifetime Option]]="fixed",Table157[[#This Row],[End of life (fixed)]],Table157[[#This Row],[Start year]]+Table268[Generic  Lifetime])</f>
        <v>2021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IF(Table157[[#This Row],[Lifetime Option]]="fixed",Table157[[#This Row],[End of life (fixed)]]-Table157[[#This Row],[Start year]],Table268[Generic  Lifetime])</f>
        <v>40</v>
      </c>
      <c r="I83" s="8">
        <v>2017</v>
      </c>
      <c r="J83" s="8">
        <f>IF(Table157[[#This Row],[Lifetime Option]]="fixed",Table157[[#This Row],[End of life (fixed)]],Table157[[#This Row],[Start year]]+Table268[Generic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IF(Table157[[#This Row],[Lifetime Option]]="fixed",Table157[[#This Row],[End of life (fixed)]]-Table157[[#This Row],[Start year]],Table268[Generic  Lifetime])</f>
        <v>40</v>
      </c>
      <c r="I84" s="8">
        <v>2017</v>
      </c>
      <c r="J84" s="8">
        <f>IF(Table157[[#This Row],[Lifetime Option]]="fixed",Table157[[#This Row],[End of life (fixed)]],Table157[[#This Row],[Start year]]+Table268[Generic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IF(Table157[[#This Row],[Lifetime Option]]="fixed",Table157[[#This Row],[End of life (fixed)]]-Table157[[#This Row],[Start year]],Table268[Generic  Lifetime])</f>
        <v>40</v>
      </c>
      <c r="I85" s="8"/>
      <c r="J85" s="8">
        <f>IF(Table157[[#This Row],[Lifetime Option]]="fixed",Table157[[#This Row],[End of life (fixed)]],Table157[[#This Row],[Start year]]+Table268[Generic  Lifetime])</f>
        <v>2025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IF(Table157[[#This Row],[Lifetime Option]]="fixed",Table157[[#This Row],[End of life (fixed)]]-Table157[[#This Row],[Start year]],Table268[Generic  Lifetime])</f>
        <v>40</v>
      </c>
      <c r="I86" s="8"/>
      <c r="J86" s="8">
        <f>IF(Table157[[#This Row],[Lifetime Option]]="fixed",Table157[[#This Row],[End of life (fixed)]],Table157[[#This Row],[Start year]]+Table268[Generic  Lifetime])</f>
        <v>2026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IF(Table157[[#This Row],[Lifetime Option]]="fixed",Table157[[#This Row],[End of life (fixed)]]-Table157[[#This Row],[Start year]],Table268[Generic  Lifetime])</f>
        <v>40</v>
      </c>
      <c r="I87" s="8"/>
      <c r="J87" s="8">
        <f>IF(Table157[[#This Row],[Lifetime Option]]="fixed",Table157[[#This Row],[End of life (fixed)]],Table157[[#This Row],[Start year]]+Table268[Generic  Lifetime])</f>
        <v>2030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IF(Table157[[#This Row],[Lifetime Option]]="fixed",Table157[[#This Row],[End of life (fixed)]]-Table157[[#This Row],[Start year]],Table268[Generic  Lifetime])</f>
        <v>40</v>
      </c>
      <c r="I88" s="8"/>
      <c r="J88" s="8">
        <f>IF(Table157[[#This Row],[Lifetime Option]]="fixed",Table157[[#This Row],[End of life (fixed)]],Table157[[#This Row],[Start year]]+Table268[Generic  Lifetime])</f>
        <v>2033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IF(Table157[[#This Row],[Lifetime Option]]="fixed",Table157[[#This Row],[End of life (fixed)]]-Table157[[#This Row],[Start year]],Table268[Generic  Lifetime])</f>
        <v>40</v>
      </c>
      <c r="I89" s="8"/>
      <c r="J89" s="8">
        <f>IF(Table157[[#This Row],[Lifetime Option]]="fixed",Table157[[#This Row],[End of life (fixed)]],Table157[[#This Row],[Start year]]+Table268[Generic  Lifetime])</f>
        <v>2020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IF(Table157[[#This Row],[Lifetime Option]]="fixed",Table157[[#This Row],[End of life (fixed)]]-Table157[[#This Row],[Start year]],Table268[Generic  Lifetime])</f>
        <v>40</v>
      </c>
      <c r="I90" s="8"/>
      <c r="J90" s="8">
        <f>IF(Table157[[#This Row],[Lifetime Option]]="fixed",Table157[[#This Row],[End of life (fixed)]],Table157[[#This Row],[Start year]]+Table268[Generic  Lifetime])</f>
        <v>2020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IF(Table157[[#This Row],[Lifetime Option]]="fixed",Table157[[#This Row],[End of life (fixed)]]-Table157[[#This Row],[Start year]],Table268[Generic  Lifetime])</f>
        <v>40</v>
      </c>
      <c r="I91" s="8"/>
      <c r="J91" s="8">
        <f>IF(Table157[[#This Row],[Lifetime Option]]="fixed",Table157[[#This Row],[End of life (fixed)]],Table157[[#This Row],[Start year]]+Table268[Generic  Lifetime])</f>
        <v>2020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IF(Table157[[#This Row],[Lifetime Option]]="fixed",Table157[[#This Row],[End of life (fixed)]]-Table157[[#This Row],[Start year]],Table268[Generic  Lifetime])</f>
        <v>40</v>
      </c>
      <c r="I92" s="8"/>
      <c r="J92" s="8">
        <f>IF(Table157[[#This Row],[Lifetime Option]]="fixed",Table157[[#This Row],[End of life (fixed)]],Table157[[#This Row],[Start year]]+Table268[Generic  Lifetime])</f>
        <v>2021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IF(Table157[[#This Row],[Lifetime Option]]="fixed",Table157[[#This Row],[End of life (fixed)]]-Table157[[#This Row],[Start year]],Table268[Generic  Lifetime])</f>
        <v>40</v>
      </c>
      <c r="I93" s="8"/>
      <c r="J93" s="8">
        <f>IF(Table157[[#This Row],[Lifetime Option]]="fixed",Table157[[#This Row],[End of life (fixed)]],Table157[[#This Row],[Start year]]+Table268[Generic  Lifetime])</f>
        <v>2024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IF(Table157[[#This Row],[Lifetime Option]]="fixed",Table157[[#This Row],[End of life (fixed)]]-Table157[[#This Row],[Start year]],Table268[Generic  Lifetime])</f>
        <v>40</v>
      </c>
      <c r="I94" s="8"/>
      <c r="J94" s="8">
        <f>IF(Table157[[#This Row],[Lifetime Option]]="fixed",Table157[[#This Row],[End of life (fixed)]],Table157[[#This Row],[Start year]]+Table268[Generic  Lifetime])</f>
        <v>2025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IF(Table157[[#This Row],[Lifetime Option]]="fixed",Table157[[#This Row],[End of life (fixed)]]-Table157[[#This Row],[Start year]],Table268[Generic  Lifetime])</f>
        <v>40</v>
      </c>
      <c r="I95" s="8"/>
      <c r="J95" s="8">
        <f>IF(Table157[[#This Row],[Lifetime Option]]="fixed",Table157[[#This Row],[End of life (fixed)]],Table157[[#This Row],[Start year]]+Table268[Generic  Lifetime])</f>
        <v>2027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IF(Table157[[#This Row],[Lifetime Option]]="fixed",Table157[[#This Row],[End of life (fixed)]]-Table157[[#This Row],[Start year]],Table268[Generic  Lifetime])</f>
        <v>40</v>
      </c>
      <c r="I96" s="8"/>
      <c r="J96" s="8">
        <f>IF(Table157[[#This Row],[Lifetime Option]]="fixed",Table157[[#This Row],[End of life (fixed)]],Table157[[#This Row],[Start year]]+Table268[Generic  Lifetime])</f>
        <v>2028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IF(Table157[[#This Row],[Lifetime Option]]="fixed",Table157[[#This Row],[End of life (fixed)]]-Table157[[#This Row],[Start year]],Table268[Generic  Lifetime])</f>
        <v>40</v>
      </c>
      <c r="I97" s="8"/>
      <c r="J97" s="8">
        <f>IF(Table157[[#This Row],[Lifetime Option]]="fixed",Table157[[#This Row],[End of life (fixed)]],Table157[[#This Row],[Start year]]+Table268[Generic  Lifetime])</f>
        <v>2024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IF(Table157[[#This Row],[Lifetime Option]]="fixed",Table157[[#This Row],[End of life (fixed)]]-Table157[[#This Row],[Start year]],Table268[Generic  Lifetime])</f>
        <v>40</v>
      </c>
      <c r="I98" s="8"/>
      <c r="J98" s="8">
        <f>IF(Table157[[#This Row],[Lifetime Option]]="fixed",Table157[[#This Row],[End of life (fixed)]],Table157[[#This Row],[Start year]]+Table268[Generic  Lifetime])</f>
        <v>2024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IF(Table157[[#This Row],[Lifetime Option]]="fixed",Table157[[#This Row],[End of life (fixed)]]-Table157[[#This Row],[Start year]],Table268[Generic  Lifetime])</f>
        <v>40</v>
      </c>
      <c r="I99" s="8"/>
      <c r="J99" s="8">
        <f>IF(Table157[[#This Row],[Lifetime Option]]="fixed",Table157[[#This Row],[End of life (fixed)]],Table157[[#This Row],[Start year]]+Table268[Generic  Lifetime])</f>
        <v>2025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IF(Table157[[#This Row],[Lifetime Option]]="fixed",Table157[[#This Row],[End of life (fixed)]]-Table157[[#This Row],[Start year]],Table268[Generic  Lifetime])</f>
        <v>40</v>
      </c>
      <c r="I100" s="8"/>
      <c r="J100" s="8">
        <f>IF(Table157[[#This Row],[Lifetime Option]]="fixed",Table157[[#This Row],[End of life (fixed)]],Table157[[#This Row],[Start year]]+Table268[Generic  Lifetime])</f>
        <v>2026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IF(Table157[[#This Row],[Lifetime Option]]="fixed",Table157[[#This Row],[End of life (fixed)]]-Table157[[#This Row],[Start year]],Table268[Generic  Lifetime])</f>
        <v>40</v>
      </c>
      <c r="I101" s="8"/>
      <c r="J101" s="8">
        <f>IF(Table157[[#This Row],[Lifetime Option]]="fixed",Table157[[#This Row],[End of life (fixed)]],Table157[[#This Row],[Start year]]+Table268[Generic  Lifetime])</f>
        <v>2030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IF(Table157[[#This Row],[Lifetime Option]]="fixed",Table157[[#This Row],[End of life (fixed)]]-Table157[[#This Row],[Start year]],Table268[Generic  Lifetime])</f>
        <v>40</v>
      </c>
      <c r="I102" s="8"/>
      <c r="J102" s="8">
        <f>IF(Table157[[#This Row],[Lifetime Option]]="fixed",Table157[[#This Row],[End of life (fixed)]],Table157[[#This Row],[Start year]]+Table268[Generic  Lifetime])</f>
        <v>2032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IF(Table157[[#This Row],[Lifetime Option]]="fixed",Table157[[#This Row],[End of life (fixed)]]-Table157[[#This Row],[Start year]],Table268[Generic  Lifetime])</f>
        <v>40</v>
      </c>
      <c r="I103" s="8"/>
      <c r="J103" s="8">
        <f>IF(Table157[[#This Row],[Lifetime Option]]="fixed",Table157[[#This Row],[End of life (fixed)]],Table157[[#This Row],[Start year]]+Table268[Generic  Lifetime])</f>
        <v>2013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IF(Table157[[#This Row],[Lifetime Option]]="fixed",Table157[[#This Row],[End of life (fixed)]]-Table157[[#This Row],[Start year]],Table268[Generic  Lifetime])</f>
        <v>40</v>
      </c>
      <c r="I104" s="8"/>
      <c r="J104" s="8">
        <f>IF(Table157[[#This Row],[Lifetime Option]]="fixed",Table157[[#This Row],[End of life (fixed)]],Table157[[#This Row],[Start year]]+Table268[Generic  Lifetime])</f>
        <v>2025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IF(Table157[[#This Row],[Lifetime Option]]="fixed",Table157[[#This Row],[End of life (fixed)]]-Table157[[#This Row],[Start year]],Table268[Generic  Lifetime])</f>
        <v>40</v>
      </c>
      <c r="I105" s="8"/>
      <c r="J105" s="8">
        <f>IF(Table157[[#This Row],[Lifetime Option]]="fixed",Table157[[#This Row],[End of life (fixed)]],Table157[[#This Row],[Start year]]+Table268[Generic  Lifetime])</f>
        <v>2026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IF(Table157[[#This Row],[Lifetime Option]]="fixed",Table157[[#This Row],[End of life (fixed)]]-Table157[[#This Row],[Start year]],Table268[Generic  Lifetime])</f>
        <v>40</v>
      </c>
      <c r="I106" s="8"/>
      <c r="J106" s="8">
        <f>IF(Table157[[#This Row],[Lifetime Option]]="fixed",Table157[[#This Row],[End of life (fixed)]],Table157[[#This Row],[Start year]]+Table268[Generic  Lifetime])</f>
        <v>2021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IF(Table157[[#This Row],[Lifetime Option]]="fixed",Table157[[#This Row],[End of life (fixed)]]-Table157[[#This Row],[Start year]],Table268[Generic  Lifetime])</f>
        <v>40</v>
      </c>
      <c r="I107" s="8"/>
      <c r="J107" s="8">
        <f>IF(Table157[[#This Row],[Lifetime Option]]="fixed",Table157[[#This Row],[End of life (fixed)]],Table157[[#This Row],[Start year]]+Table268[Generic  Lifetime])</f>
        <v>2021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IF(Table157[[#This Row],[Lifetime Option]]="fixed",Table157[[#This Row],[End of life (fixed)]]-Table157[[#This Row],[Start year]],Table268[Generic  Lifetime])</f>
        <v>40</v>
      </c>
      <c r="I108" s="8"/>
      <c r="J108" s="8">
        <f>IF(Table157[[#This Row],[Lifetime Option]]="fixed",Table157[[#This Row],[End of life (fixed)]],Table157[[#This Row],[Start year]]+Table268[Generic  Lifetime])</f>
        <v>2020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IF(Table157[[#This Row],[Lifetime Option]]="fixed",Table157[[#This Row],[End of life (fixed)]]-Table157[[#This Row],[Start year]],Table268[Generic  Lifetime])</f>
        <v>40</v>
      </c>
      <c r="I109" s="8"/>
      <c r="J109" s="8">
        <f>IF(Table157[[#This Row],[Lifetime Option]]="fixed",Table157[[#This Row],[End of life (fixed)]],Table157[[#This Row],[Start year]]+Table268[Generic  Lifetime])</f>
        <v>2020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IF(Table157[[#This Row],[Lifetime Option]]="fixed",Table157[[#This Row],[End of life (fixed)]]-Table157[[#This Row],[Start year]],Table268[Generic  Lifetime])</f>
        <v>40</v>
      </c>
      <c r="I110" s="8"/>
      <c r="J110" s="8">
        <f>IF(Table157[[#This Row],[Lifetime Option]]="fixed",Table157[[#This Row],[End of life (fixed)]],Table157[[#This Row],[Start year]]+Table268[Generic  Lifetime])</f>
        <v>2021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IF(Table157[[#This Row],[Lifetime Option]]="fixed",Table157[[#This Row],[End of life (fixed)]]-Table157[[#This Row],[Start year]],Table268[Generic  Lifetime])</f>
        <v>40</v>
      </c>
      <c r="I111" s="8"/>
      <c r="J111" s="8">
        <f>IF(Table157[[#This Row],[Lifetime Option]]="fixed",Table157[[#This Row],[End of life (fixed)]],Table157[[#This Row],[Start year]]+Table268[Generic  Lifetime])</f>
        <v>2021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IF(Table157[[#This Row],[Lifetime Option]]="fixed",Table157[[#This Row],[End of life (fixed)]]-Table157[[#This Row],[Start year]],Table268[Generic  Lifetime])</f>
        <v>40</v>
      </c>
      <c r="I112" s="8"/>
      <c r="J112" s="8">
        <f>IF(Table157[[#This Row],[Lifetime Option]]="fixed",Table157[[#This Row],[End of life (fixed)]],Table157[[#This Row],[Start year]]+Table268[Generic  Lifetime])</f>
        <v>2022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IF(Table157[[#This Row],[Lifetime Option]]="fixed",Table157[[#This Row],[End of life (fixed)]]-Table157[[#This Row],[Start year]],Table268[Generic  Lifetime])</f>
        <v>40</v>
      </c>
      <c r="I113" s="8"/>
      <c r="J113" s="8">
        <f>IF(Table157[[#This Row],[Lifetime Option]]="fixed",Table157[[#This Row],[End of life (fixed)]],Table157[[#This Row],[Start year]]+Table268[Generic  Lifetime])</f>
        <v>2024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IF(Table157[[#This Row],[Lifetime Option]]="fixed",Table157[[#This Row],[End of life (fixed)]]-Table157[[#This Row],[Start year]],Table268[Generic  Lifetime])</f>
        <v>40</v>
      </c>
      <c r="I114" s="8"/>
      <c r="J114" s="8">
        <f>IF(Table157[[#This Row],[Lifetime Option]]="fixed",Table157[[#This Row],[End of life (fixed)]],Table157[[#This Row],[Start year]]+Table268[Generic  Lifetime])</f>
        <v>2026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IF(Table157[[#This Row],[Lifetime Option]]="fixed",Table157[[#This Row],[End of life (fixed)]]-Table157[[#This Row],[Start year]],Table268[Generic  Lifetime])</f>
        <v>40</v>
      </c>
      <c r="I115" s="8"/>
      <c r="J115" s="8">
        <f>IF(Table157[[#This Row],[Lifetime Option]]="fixed",Table157[[#This Row],[End of life (fixed)]],Table157[[#This Row],[Start year]]+Table268[Generic  Lifetime])</f>
        <v>2027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IF(Table157[[#This Row],[Lifetime Option]]="fixed",Table157[[#This Row],[End of life (fixed)]]-Table157[[#This Row],[Start year]],Table268[Generic  Lifetime])</f>
        <v>21</v>
      </c>
      <c r="I116" s="8">
        <v>2004</v>
      </c>
      <c r="J116" s="8">
        <f>IF(Table157[[#This Row],[Lifetime Option]]="fixed",Table157[[#This Row],[End of life (fixed)]],Table157[[#This Row],[Start year]]+Table268[Generic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IF(Table157[[#This Row],[Lifetime Option]]="fixed",Table157[[#This Row],[End of life (fixed)]]-Table157[[#This Row],[Start year]],Table268[Generic  Lifetime])</f>
        <v>22</v>
      </c>
      <c r="I117" s="8">
        <v>2009</v>
      </c>
      <c r="J117" s="8">
        <f>IF(Table157[[#This Row],[Lifetime Option]]="fixed",Table157[[#This Row],[End of life (fixed)]],Table157[[#This Row],[Start year]]+Table268[Generic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IF(Table157[[#This Row],[Lifetime Option]]="fixed",Table157[[#This Row],[End of life (fixed)]]-Table157[[#This Row],[Start year]],Table268[Generic  Lifetime])</f>
        <v>61</v>
      </c>
      <c r="I118" s="8">
        <v>2034</v>
      </c>
      <c r="J118" s="8">
        <f>IF(Table157[[#This Row],[Lifetime Option]]="fixed",Table157[[#This Row],[End of life (fixed)]],Table157[[#This Row],[Start year]]+Table268[Generic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IF(Table157[[#This Row],[Lifetime Option]]="fixed",Table157[[#This Row],[End of life (fixed)]]-Table157[[#This Row],[Start year]],Table268[Generic  Lifetime])</f>
        <v>40</v>
      </c>
      <c r="I119" s="8"/>
      <c r="J119" s="8">
        <f>IF(Table157[[#This Row],[Lifetime Option]]="fixed",Table157[[#This Row],[End of life (fixed)]],Table157[[#This Row],[Start year]]+Table268[Generic  Lifetime])</f>
        <v>2036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IF(Table157[[#This Row],[Lifetime Option]]="fixed",Table157[[#This Row],[End of life (fixed)]]-Table157[[#This Row],[Start year]],Table268[Generic  Lifetime])</f>
        <v>40</v>
      </c>
      <c r="I120" s="8"/>
      <c r="J120" s="8">
        <f>IF(Table157[[#This Row],[Lifetime Option]]="fixed",Table157[[#This Row],[End of life (fixed)]],Table157[[#This Row],[Start year]]+Table268[Generic  Lifetime])</f>
        <v>2047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IF(Table157[[#This Row],[Lifetime Option]]="fixed",Table157[[#This Row],[End of life (fixed)]]-Table157[[#This Row],[Start year]],Table268[Generic  Lifetime])</f>
        <v>40</v>
      </c>
      <c r="I121" s="8"/>
      <c r="J121" s="8">
        <f>IF(Table157[[#This Row],[Lifetime Option]]="fixed",Table157[[#This Row],[End of life (fixed)]],Table157[[#This Row],[Start year]]+Table268[Generic  Lifetime])</f>
        <v>2020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IF(Table157[[#This Row],[Lifetime Option]]="fixed",Table157[[#This Row],[End of life (fixed)]]-Table157[[#This Row],[Start year]],Table268[Generic  Lifetime])</f>
        <v>40</v>
      </c>
      <c r="I122" s="8"/>
      <c r="J122" s="8">
        <f>IF(Table157[[#This Row],[Lifetime Option]]="fixed",Table157[[#This Row],[End of life (fixed)]],Table157[[#This Row],[Start year]]+Table268[Generic  Lifetime])</f>
        <v>2021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IF(Table157[[#This Row],[Lifetime Option]]="fixed",Table157[[#This Row],[End of life (fixed)]]-Table157[[#This Row],[Start year]],Table268[Generic  Lifetime])</f>
        <v>40</v>
      </c>
      <c r="I123" s="8"/>
      <c r="J123" s="8">
        <f>IF(Table157[[#This Row],[Lifetime Option]]="fixed",Table157[[#This Row],[End of life (fixed)]],Table157[[#This Row],[Start year]]+Table268[Generic  Lifetime])</f>
        <v>2025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IF(Table157[[#This Row],[Lifetime Option]]="fixed",Table157[[#This Row],[End of life (fixed)]]-Table157[[#This Row],[Start year]],Table268[Generic  Lifetime])</f>
        <v>47</v>
      </c>
      <c r="I124" s="8">
        <v>2018</v>
      </c>
      <c r="J124" s="8">
        <f>IF(Table157[[#This Row],[Lifetime Option]]="fixed",Table157[[#This Row],[End of life (fixed)]],Table157[[#This Row],[Start year]]+Table268[Generic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IF(Table157[[#This Row],[Lifetime Option]]="fixed",Table157[[#This Row],[End of life (fixed)]]-Table157[[#This Row],[Start year]],Table268[Generic  Lifetime])</f>
        <v>46</v>
      </c>
      <c r="I125" s="8">
        <v>2020</v>
      </c>
      <c r="J125" s="8">
        <f>IF(Table157[[#This Row],[Lifetime Option]]="fixed",Table157[[#This Row],[End of life (fixed)]],Table157[[#This Row],[Start year]]+Table268[Generic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IF(Table157[[#This Row],[Lifetime Option]]="fixed",Table157[[#This Row],[End of life (fixed)]]-Table157[[#This Row],[Start year]],Table268[Generic  Lifetime])</f>
        <v>40</v>
      </c>
      <c r="I126" s="8"/>
      <c r="J126" s="8">
        <f>IF(Table157[[#This Row],[Lifetime Option]]="fixed",Table157[[#This Row],[End of life (fixed)]],Table157[[#This Row],[Start year]]+Table268[Generic  Lifetime])</f>
        <v>2025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IF(Table157[[#This Row],[Lifetime Option]]="fixed",Table157[[#This Row],[End of life (fixed)]]-Table157[[#This Row],[Start year]],Table268[Generic  Lifetime])</f>
        <v>46</v>
      </c>
      <c r="I127" s="5">
        <v>2020</v>
      </c>
      <c r="J127" s="8">
        <f>IF(Table157[[#This Row],[Lifetime Option]]="fixed",Table157[[#This Row],[End of life (fixed)]],Table157[[#This Row],[Start year]]+Table268[Generic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IF(Table157[[#This Row],[Lifetime Option]]="fixed",Table157[[#This Row],[End of life (fixed)]]-Table157[[#This Row],[Start year]],Table268[Generic  Lifetime])</f>
        <v>46</v>
      </c>
      <c r="I128" s="5">
        <v>2020</v>
      </c>
      <c r="J128" s="8">
        <f>IF(Table157[[#This Row],[Lifetime Option]]="fixed",Table157[[#This Row],[End of life (fixed)]],Table157[[#This Row],[Start year]]+Table268[Generic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IF(Table157[[#This Row],[Lifetime Option]]="fixed",Table157[[#This Row],[End of life (fixed)]]-Table157[[#This Row],[Start year]],Table268[Generic  Lifetime])</f>
        <v>40</v>
      </c>
      <c r="I129" s="8"/>
      <c r="J129" s="8">
        <f>IF(Table157[[#This Row],[Lifetime Option]]="fixed",Table157[[#This Row],[End of life (fixed)]],Table157[[#This Row],[Start year]]+Table268[Generic  Lifetime])</f>
        <v>2020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IF(Table157[[#This Row],[Lifetime Option]]="fixed",Table157[[#This Row],[End of life (fixed)]]-Table157[[#This Row],[Start year]],Table268[Generic  Lifetime])</f>
        <v>40</v>
      </c>
      <c r="I130" s="8"/>
      <c r="J130" s="8">
        <f>IF(Table157[[#This Row],[Lifetime Option]]="fixed",Table157[[#This Row],[End of life (fixed)]],Table157[[#This Row],[Start year]]+Table268[Generic  Lifetime])</f>
        <v>2022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IF(Table157[[#This Row],[Lifetime Option]]="fixed",Table157[[#This Row],[End of life (fixed)]]-Table157[[#This Row],[Start year]],Table268[Generic  Lifetime])</f>
        <v>40</v>
      </c>
      <c r="I131" s="8">
        <f t="shared" ref="I131" si="0">E131+H131</f>
        <v>2021</v>
      </c>
      <c r="J131" s="8">
        <f>IF(Table157[[#This Row],[Lifetime Option]]="fixed",Table157[[#This Row],[End of life (fixed)]],Table157[[#This Row],[Start year]]+Table268[Generic  Lifetime])</f>
        <v>2021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IF(Table157[[#This Row],[Lifetime Option]]="fixed",Table157[[#This Row],[End of life (fixed)]]-Table157[[#This Row],[Start year]],Table268[Generic  Lifetime])</f>
        <v>28</v>
      </c>
      <c r="I132" s="8">
        <v>2006</v>
      </c>
      <c r="J132" s="8">
        <f>IF(Table157[[#This Row],[Lifetime Option]]="fixed",Table157[[#This Row],[End of life (fixed)]],Table157[[#This Row],[Start year]]+Table268[Generic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IF(Table157[[#This Row],[Lifetime Option]]="fixed",Table157[[#This Row],[End of life (fixed)]]-Table157[[#This Row],[Start year]],Table268[Generic  Lifetime])</f>
        <v>28</v>
      </c>
      <c r="I133" s="8">
        <v>2008</v>
      </c>
      <c r="J133" s="8">
        <f>IF(Table157[[#This Row],[Lifetime Option]]="fixed",Table157[[#This Row],[End of life (fixed)]],Table157[[#This Row],[Start year]]+Table268[Generic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IF(Table157[[#This Row],[Lifetime Option]]="fixed",Table157[[#This Row],[End of life (fixed)]]-Table157[[#This Row],[Start year]],Table268[Generic  Lifetime])</f>
        <v>40</v>
      </c>
      <c r="I134" s="8">
        <f>E134+H134</f>
        <v>2024</v>
      </c>
      <c r="J134" s="8">
        <f>IF(Table157[[#This Row],[Lifetime Option]]="fixed",Table157[[#This Row],[End of life (fixed)]],Table157[[#This Row],[Start year]]+Table268[Generic  Lifetime])</f>
        <v>2024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IF(Table157[[#This Row],[Lifetime Option]]="fixed",Table157[[#This Row],[End of life (fixed)]]-Table157[[#This Row],[Start year]],Table268[Generic  Lifetime])</f>
        <v>40</v>
      </c>
      <c r="I135" s="8">
        <f t="shared" ref="I135:I137" si="1">E135+H135</f>
        <v>2025</v>
      </c>
      <c r="J135" s="8">
        <f>IF(Table157[[#This Row],[Lifetime Option]]="fixed",Table157[[#This Row],[End of life (fixed)]],Table157[[#This Row],[Start year]]+Table268[Generic  Lifetime])</f>
        <v>2025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IF(Table157[[#This Row],[Lifetime Option]]="fixed",Table157[[#This Row],[End of life (fixed)]]-Table157[[#This Row],[Start year]],Table268[Generic  Lifetime])</f>
        <v>40</v>
      </c>
      <c r="I136" s="8">
        <f t="shared" si="1"/>
        <v>2038</v>
      </c>
      <c r="J136" s="8">
        <f>IF(Table157[[#This Row],[Lifetime Option]]="fixed",Table157[[#This Row],[End of life (fixed)]],Table157[[#This Row],[Start year]]+Table268[Generic  Lifetime])</f>
        <v>2038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IF(Table157[[#This Row],[Lifetime Option]]="fixed",Table157[[#This Row],[End of life (fixed)]]-Table157[[#This Row],[Start year]],Table268[Generic  Lifetime])</f>
        <v>40</v>
      </c>
      <c r="I137" s="8">
        <f t="shared" si="1"/>
        <v>2039</v>
      </c>
      <c r="J137" s="8">
        <f>IF(Table157[[#This Row],[Lifetime Option]]="fixed",Table157[[#This Row],[End of life (fixed)]],Table157[[#This Row],[Start year]]+Table268[Generic  Lifetime])</f>
        <v>2039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IF(Table157[[#This Row],[Lifetime Option]]="fixed",Table157[[#This Row],[End of life (fixed)]]-Table157[[#This Row],[Start year]],Table268[Generic  Lifetime])</f>
        <v>45</v>
      </c>
      <c r="I138" s="8">
        <v>2028</v>
      </c>
      <c r="J138" s="8">
        <f>IF(Table157[[#This Row],[Lifetime Option]]="fixed",Table157[[#This Row],[End of life (fixed)]],Table157[[#This Row],[Start year]]+Table268[Generic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IF(Table157[[#This Row],[Lifetime Option]]="fixed",Table157[[#This Row],[End of life (fixed)]]-Table157[[#This Row],[Start year]],Table268[Generic  Lifetime])</f>
        <v>43</v>
      </c>
      <c r="I139" s="8">
        <v>2028</v>
      </c>
      <c r="J139" s="8">
        <f>IF(Table157[[#This Row],[Lifetime Option]]="fixed",Table157[[#This Row],[End of life (fixed)]],Table157[[#This Row],[Start year]]+Table268[Generic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IF(Table157[[#This Row],[Lifetime Option]]="fixed",Table157[[#This Row],[End of life (fixed)]]-Table157[[#This Row],[Start year]],Table268[Generic  Lifetime])</f>
        <v>36</v>
      </c>
      <c r="I140" s="8">
        <v>2019</v>
      </c>
      <c r="J140" s="8">
        <f>IF(Table157[[#This Row],[Lifetime Option]]="fixed",Table157[[#This Row],[End of life (fixed)]],Table157[[#This Row],[Start year]]+Table268[Generic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IF(Table157[[#This Row],[Lifetime Option]]="fixed",Table157[[#This Row],[End of life (fixed)]]-Table157[[#This Row],[Start year]],Table268[Generic  Lifetime])</f>
        <v>35</v>
      </c>
      <c r="I141" s="8">
        <v>2019</v>
      </c>
      <c r="J141" s="8">
        <f>IF(Table157[[#This Row],[Lifetime Option]]="fixed",Table157[[#This Row],[End of life (fixed)]],Table157[[#This Row],[Start year]]+Table268[Generic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IF(Table157[[#This Row],[Lifetime Option]]="fixed",Table157[[#This Row],[End of life (fixed)]]-Table157[[#This Row],[Start year]],Table268[Generic  Lifetime])</f>
        <v>36</v>
      </c>
      <c r="I142" s="8">
        <v>2019</v>
      </c>
      <c r="J142" s="8">
        <f>IF(Table157[[#This Row],[Lifetime Option]]="fixed",Table157[[#This Row],[End of life (fixed)]],Table157[[#This Row],[Start year]]+Table268[Generic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IF(Table157[[#This Row],[Lifetime Option]]="fixed",Table157[[#This Row],[End of life (fixed)]]-Table157[[#This Row],[Start year]],Table268[Generic  Lifetime])</f>
        <v>35</v>
      </c>
      <c r="I143" s="8">
        <v>2019</v>
      </c>
      <c r="J143" s="8">
        <f>IF(Table157[[#This Row],[Lifetime Option]]="fixed",Table157[[#This Row],[End of life (fixed)]],Table157[[#This Row],[Start year]]+Table268[Generic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IF(Table157[[#This Row],[Lifetime Option]]="fixed",Table157[[#This Row],[End of life (fixed)]]-Table157[[#This Row],[Start year]],Table268[Generic  Lifetime])</f>
        <v>35</v>
      </c>
      <c r="I144" s="8">
        <v>2023</v>
      </c>
      <c r="J144" s="8">
        <f>IF(Table157[[#This Row],[Lifetime Option]]="fixed",Table157[[#This Row],[End of life (fixed)]],Table157[[#This Row],[Start year]]+Table268[Generic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IF(Table157[[#This Row],[Lifetime Option]]="fixed",Table157[[#This Row],[End of life (fixed)]]-Table157[[#This Row],[Start year]],Table268[Generic  Lifetime])</f>
        <v>35</v>
      </c>
      <c r="I145" s="8">
        <v>2023</v>
      </c>
      <c r="J145" s="8">
        <f>IF(Table157[[#This Row],[Lifetime Option]]="fixed",Table157[[#This Row],[End of life (fixed)]],Table157[[#This Row],[Start year]]+Table268[Generic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IF(Table157[[#This Row],[Lifetime Option]]="fixed",Table157[[#This Row],[End of life (fixed)]]-Table157[[#This Row],[Start year]],Table268[Generic  Lifetime])</f>
        <v>47</v>
      </c>
      <c r="I146" s="8">
        <v>2023</v>
      </c>
      <c r="J146" s="8">
        <f>IF(Table157[[#This Row],[Lifetime Option]]="fixed",Table157[[#This Row],[End of life (fixed)]],Table157[[#This Row],[Start year]]+Table268[Generic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IF(Table157[[#This Row],[Lifetime Option]]="fixed",Table157[[#This Row],[End of life (fixed)]]-Table157[[#This Row],[Start year]],Table268[Generic  Lifetime])</f>
        <v>47</v>
      </c>
      <c r="I147" s="8">
        <v>2023</v>
      </c>
      <c r="J147" s="8">
        <f>IF(Table157[[#This Row],[Lifetime Option]]="fixed",Table157[[#This Row],[End of life (fixed)]],Table157[[#This Row],[Start year]]+Table268[Generic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IF(Table157[[#This Row],[Lifetime Option]]="fixed",Table157[[#This Row],[End of life (fixed)]]-Table157[[#This Row],[Start year]],Table268[Generic  Lifetime])</f>
        <v>47</v>
      </c>
      <c r="I148" s="8">
        <v>2023</v>
      </c>
      <c r="J148" s="8">
        <f>IF(Table157[[#This Row],[Lifetime Option]]="fixed",Table157[[#This Row],[End of life (fixed)]],Table157[[#This Row],[Start year]]+Table268[Generic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IF(Table157[[#This Row],[Lifetime Option]]="fixed",Table157[[#This Row],[End of life (fixed)]]-Table157[[#This Row],[Start year]],Table268[Generic  Lifetime])</f>
        <v>46</v>
      </c>
      <c r="I149" s="8">
        <v>2023</v>
      </c>
      <c r="J149" s="8">
        <f>IF(Table157[[#This Row],[Lifetime Option]]="fixed",Table157[[#This Row],[End of life (fixed)]],Table157[[#This Row],[Start year]]+Table268[Generic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IF(Table157[[#This Row],[Lifetime Option]]="fixed",Table157[[#This Row],[End of life (fixed)]]-Table157[[#This Row],[Start year]],Table268[Generic  Lifetime])</f>
        <v>45</v>
      </c>
      <c r="I150" s="8">
        <v>2012</v>
      </c>
      <c r="J150" s="8">
        <f>IF(Table157[[#This Row],[Lifetime Option]]="fixed",Table157[[#This Row],[End of life (fixed)]],Table157[[#This Row],[Start year]]+Table268[Generic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IF(Table157[[#This Row],[Lifetime Option]]="fixed",Table157[[#This Row],[End of life (fixed)]]-Table157[[#This Row],[Start year]],Table268[Generic  Lifetime])</f>
        <v>40</v>
      </c>
      <c r="I151" s="8">
        <v>2035</v>
      </c>
      <c r="J151" s="8">
        <f>IF(Table157[[#This Row],[Lifetime Option]]="fixed",Table157[[#This Row],[End of life (fixed)]],Table157[[#This Row],[Start year]]+Table268[Generic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IF(Table157[[#This Row],[Lifetime Option]]="fixed",Table157[[#This Row],[End of life (fixed)]]-Table157[[#This Row],[Start year]],Table268[Generic  Lifetime])</f>
        <v>35</v>
      </c>
      <c r="I152" s="8">
        <v>2023</v>
      </c>
      <c r="J152" s="8">
        <f>IF(Table157[[#This Row],[Lifetime Option]]="fixed",Table157[[#This Row],[End of life (fixed)]],Table157[[#This Row],[Start year]]+Table268[Generic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IF(Table157[[#This Row],[Lifetime Option]]="fixed",Table157[[#This Row],[End of life (fixed)]]-Table157[[#This Row],[Start year]],Table268[Generic  Lifetime])</f>
        <v>34</v>
      </c>
      <c r="I153" s="8">
        <v>2023</v>
      </c>
      <c r="J153" s="8">
        <f>IF(Table157[[#This Row],[Lifetime Option]]="fixed",Table157[[#This Row],[End of life (fixed)]],Table157[[#This Row],[Start year]]+Table268[Generic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IF(Table157[[#This Row],[Lifetime Option]]="fixed",Table157[[#This Row],[End of life (fixed)]]-Table157[[#This Row],[Start year]],Table268[Generic  Lifetime])</f>
        <v>44</v>
      </c>
      <c r="I154" s="8">
        <v>2015</v>
      </c>
      <c r="J154" s="8">
        <f>IF(Table157[[#This Row],[Lifetime Option]]="fixed",Table157[[#This Row],[End of life (fixed)]],Table157[[#This Row],[Start year]]+Table268[Generic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IF(Table157[[#This Row],[Lifetime Option]]="fixed",Table157[[#This Row],[End of life (fixed)]]-Table157[[#This Row],[Start year]],Table268[Generic  Lifetime])</f>
        <v>41</v>
      </c>
      <c r="I155" s="8">
        <v>2012</v>
      </c>
      <c r="J155" s="8">
        <f>IF(Table157[[#This Row],[Lifetime Option]]="fixed",Table157[[#This Row],[End of life (fixed)]],Table157[[#This Row],[Start year]]+Table268[Generic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H2" sqref="H2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7" width="14.140625" style="5" customWidth="1"/>
    <col min="8" max="8" width="9.5703125" style="5" customWidth="1"/>
    <col min="9" max="9" width="14.5703125" style="5" customWidth="1"/>
    <col min="10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50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IF(Table15[[#This Row],[Lifetime Option]]="fixed",Table15[[#This Row],[End of life (fixed)]]-Table15[[#This Row],[Start year]],Table26[Generic  Lifetime])</f>
        <v>51</v>
      </c>
      <c r="I2" s="8">
        <v>2025</v>
      </c>
      <c r="J2" s="8">
        <f>IF(Table15[[#This Row],[Lifetime Option]]="fixed",Table15[[#This Row],[End of life (fixed)]],Table15[[#This Row],[Start year]]+Table26[Generic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IF(Table15[[#This Row],[Lifetime Option]]="fixed",Table15[[#This Row],[End of life (fixed)]]-Table15[[#This Row],[Start year]],Table26[Generic  Lifetime])</f>
        <v>50</v>
      </c>
      <c r="I3" s="8">
        <v>2025</v>
      </c>
      <c r="J3" s="8">
        <f>IF(Table15[[#This Row],[Lifetime Option]]="fixed",Table15[[#This Row],[End of life (fixed)]],Table15[[#This Row],[Start year]]+Table26[Generic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IF(Table15[[#This Row],[Lifetime Option]]="fixed",Table15[[#This Row],[End of life (fixed)]]-Table15[[#This Row],[Start year]],Table26[Generic  Lifetime])</f>
        <v>40</v>
      </c>
      <c r="I4" s="8">
        <v>2022</v>
      </c>
      <c r="J4" s="8">
        <f>IF(Table15[[#This Row],[Lifetime Option]]="fixed",Table15[[#This Row],[End of life (fixed)]],Table15[[#This Row],[Start year]]+Table26[Generic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IF(Table15[[#This Row],[Lifetime Option]]="fixed",Table15[[#This Row],[End of life (fixed)]]-Table15[[#This Row],[Start year]],Table26[Generic  Lifetime])</f>
        <v>40</v>
      </c>
      <c r="I5" s="8">
        <v>2025</v>
      </c>
      <c r="J5" s="8">
        <f>IF(Table15[[#This Row],[Lifetime Option]]="fixed",Table15[[#This Row],[End of life (fixed)]],Table15[[#This Row],[Start year]]+Table26[Generic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IF(Table15[[#This Row],[Lifetime Option]]="fixed",Table15[[#This Row],[End of life (fixed)]]-Table15[[#This Row],[Start year]],Table26[Generic  Lifetime])</f>
        <v>50</v>
      </c>
      <c r="I6" s="8">
        <v>2025</v>
      </c>
      <c r="J6" s="8">
        <f>IF(Table15[[#This Row],[Lifetime Option]]="fixed",Table15[[#This Row],[End of life (fixed)]],Table15[[#This Row],[Start year]]+Table26[Generic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IF(Table15[[#This Row],[Lifetime Option]]="fixed",Table15[[#This Row],[End of life (fixed)]]-Table15[[#This Row],[Start year]],Table26[Generic  Lifetime])</f>
        <v>40</v>
      </c>
      <c r="I7" s="8">
        <v>2022</v>
      </c>
      <c r="J7" s="8">
        <f>IF(Table15[[#This Row],[Lifetime Option]]="fixed",Table15[[#This Row],[End of life (fixed)]],Table15[[#This Row],[Start year]]+Table26[Generic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IF(Table15[[#This Row],[Lifetime Option]]="fixed",Table15[[#This Row],[End of life (fixed)]]-Table15[[#This Row],[Start year]],Table26[Generic  Lifetime])</f>
        <v>40</v>
      </c>
      <c r="I8" s="8">
        <v>2025</v>
      </c>
      <c r="J8" s="8">
        <f>IF(Table15[[#This Row],[Lifetime Option]]="fixed",Table15[[#This Row],[End of life (fixed)]],Table15[[#This Row],[Start year]]+Table26[Generic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IF(Table15[[#This Row],[Lifetime Option]]="fixed",Table15[[#This Row],[End of life (fixed)]]-Table15[[#This Row],[Start year]],Table26[Generic  Lifetime])</f>
        <v>26</v>
      </c>
      <c r="I9" s="8">
        <v>2006</v>
      </c>
      <c r="J9" s="8">
        <f>IF(Table15[[#This Row],[Lifetime Option]]="fixed",Table15[[#This Row],[End of life (fixed)]],Table15[[#This Row],[Start year]]+Table26[Generic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IF(Table15[[#This Row],[Lifetime Option]]="fixed",Table15[[#This Row],[End of life (fixed)]]-Table15[[#This Row],[Start year]],Table26[Generic  Lifetime])</f>
        <v>24</v>
      </c>
      <c r="I10" s="8">
        <v>2006</v>
      </c>
      <c r="J10" s="8">
        <f>IF(Table15[[#This Row],[Lifetime Option]]="fixed",Table15[[#This Row],[End of life (fixed)]],Table15[[#This Row],[Start year]]+Table26[Generic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IF(Table15[[#This Row],[Lifetime Option]]="fixed",Table15[[#This Row],[End of life (fixed)]]-Table15[[#This Row],[Start year]],Table26[Generic  Lifetime])</f>
        <v>50</v>
      </c>
      <c r="I11" s="8"/>
      <c r="J11" s="8">
        <f>IF(Table15[[#This Row],[Lifetime Option]]="fixed",Table15[[#This Row],[End of life (fixed)]],Table15[[#This Row],[Start year]]+Table26[Generic  Lifetime])</f>
        <v>2037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IF(Table15[[#This Row],[Lifetime Option]]="fixed",Table15[[#This Row],[End of life (fixed)]]-Table15[[#This Row],[Start year]],Table26[Generic  Lifetime])</f>
        <v>50</v>
      </c>
      <c r="I12" s="8"/>
      <c r="J12" s="8">
        <f>IF(Table15[[#This Row],[Lifetime Option]]="fixed",Table15[[#This Row],[End of life (fixed)]],Table15[[#This Row],[Start year]]+Table26[Generic  Lifetime])</f>
        <v>2041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IF(Table15[[#This Row],[Lifetime Option]]="fixed",Table15[[#This Row],[End of life (fixed)]]-Table15[[#This Row],[Start year]],Table26[Generic  Lifetime])</f>
        <v>50</v>
      </c>
      <c r="I13" s="8">
        <v>2019</v>
      </c>
      <c r="J13" s="8">
        <f>IF(Table15[[#This Row],[Lifetime Option]]="fixed",Table15[[#This Row],[End of life (fixed)]],Table15[[#This Row],[Start year]]+Table26[Generic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IF(Table15[[#This Row],[Lifetime Option]]="fixed",Table15[[#This Row],[End of life (fixed)]]-Table15[[#This Row],[Start year]],Table26[Generic  Lifetime])</f>
        <v>50</v>
      </c>
      <c r="I14" s="8">
        <v>2021</v>
      </c>
      <c r="J14" s="8">
        <f>IF(Table15[[#This Row],[Lifetime Option]]="fixed",Table15[[#This Row],[End of life (fixed)]],Table15[[#This Row],[Start year]]+Table26[Generic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IF(Table15[[#This Row],[Lifetime Option]]="fixed",Table15[[#This Row],[End of life (fixed)]]-Table15[[#This Row],[Start year]],Table26[Generic  Lifetime])</f>
        <v>50</v>
      </c>
      <c r="I15" s="8">
        <v>2029</v>
      </c>
      <c r="J15" s="8">
        <f>IF(Table15[[#This Row],[Lifetime Option]]="fixed",Table15[[#This Row],[End of life (fixed)]],Table15[[#This Row],[Start year]]+Table26[Generic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IF(Table15[[#This Row],[Lifetime Option]]="fixed",Table15[[#This Row],[End of life (fixed)]]-Table15[[#This Row],[Start year]],Table26[Generic  Lifetime])</f>
        <v>50</v>
      </c>
      <c r="I16" s="8">
        <v>2034</v>
      </c>
      <c r="J16" s="8">
        <f>IF(Table15[[#This Row],[Lifetime Option]]="fixed",Table15[[#This Row],[End of life (fixed)]],Table15[[#This Row],[Start year]]+Table26[Generic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IF(Table15[[#This Row],[Lifetime Option]]="fixed",Table15[[#This Row],[End of life (fixed)]]-Table15[[#This Row],[Start year]],Table26[Generic  Lifetime])</f>
        <v>48</v>
      </c>
      <c r="I17" s="8">
        <v>2019</v>
      </c>
      <c r="J17" s="8">
        <f>IF(Table15[[#This Row],[Lifetime Option]]="fixed",Table15[[#This Row],[End of life (fixed)]],Table15[[#This Row],[Start year]]+Table26[Generic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IF(Table15[[#This Row],[Lifetime Option]]="fixed",Table15[[#This Row],[End of life (fixed)]]-Table15[[#This Row],[Start year]],Table26[Generic  Lifetime])</f>
        <v>50</v>
      </c>
      <c r="I18" s="8"/>
      <c r="J18" s="8">
        <f>IF(Table15[[#This Row],[Lifetime Option]]="fixed",Table15[[#This Row],[End of life (fixed)]],Table15[[#This Row],[Start year]]+Table26[Generic  Lifetime])</f>
        <v>2035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IF(Table15[[#This Row],[Lifetime Option]]="fixed",Table15[[#This Row],[End of life (fixed)]]-Table15[[#This Row],[Start year]],Table26[Generic  Lifetime])</f>
        <v>50</v>
      </c>
      <c r="I19" s="8"/>
      <c r="J19" s="8">
        <f>IF(Table15[[#This Row],[Lifetime Option]]="fixed",Table15[[#This Row],[End of life (fixed)]],Table15[[#This Row],[Start year]]+Table26[Generic  Lifetime])</f>
        <v>2036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IF(Table15[[#This Row],[Lifetime Option]]="fixed",Table15[[#This Row],[End of life (fixed)]]-Table15[[#This Row],[Start year]],Table26[Generic  Lifetime])</f>
        <v>50</v>
      </c>
      <c r="I20" s="8"/>
      <c r="J20" s="8">
        <f>IF(Table15[[#This Row],[Lifetime Option]]="fixed",Table15[[#This Row],[End of life (fixed)]],Table15[[#This Row],[Start year]]+Table26[Generic  Lifetime])</f>
        <v>2036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IF(Table15[[#This Row],[Lifetime Option]]="fixed",Table15[[#This Row],[End of life (fixed)]]-Table15[[#This Row],[Start year]],Table26[Generic  Lifetime])</f>
        <v>50</v>
      </c>
      <c r="I21" s="8"/>
      <c r="J21" s="8">
        <f>IF(Table15[[#This Row],[Lifetime Option]]="fixed",Table15[[#This Row],[End of life (fixed)]],Table15[[#This Row],[Start year]]+Table26[Generic  Lifetime])</f>
        <v>2037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IF(Table15[[#This Row],[Lifetime Option]]="fixed",Table15[[#This Row],[End of life (fixed)]]-Table15[[#This Row],[Start year]],Table26[Generic  Lifetime])</f>
        <v>50</v>
      </c>
      <c r="I22" s="8"/>
      <c r="J22" s="8">
        <f>IF(Table15[[#This Row],[Lifetime Option]]="fixed",Table15[[#This Row],[End of life (fixed)]],Table15[[#This Row],[Start year]]+Table26[Generic  Lifetime])</f>
        <v>2050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IF(Table15[[#This Row],[Lifetime Option]]="fixed",Table15[[#This Row],[End of life (fixed)]]-Table15[[#This Row],[Start year]],Table26[Generic  Lifetime])</f>
        <v>50</v>
      </c>
      <c r="I23" s="8"/>
      <c r="J23" s="8">
        <f>IF(Table15[[#This Row],[Lifetime Option]]="fixed",Table15[[#This Row],[End of life (fixed)]],Table15[[#This Row],[Start year]]+Table26[Generic  Lifetime])</f>
        <v>2052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IF(Table15[[#This Row],[Lifetime Option]]="fixed",Table15[[#This Row],[End of life (fixed)]]-Table15[[#This Row],[Start year]],Table26[Generic  Lifetime])</f>
        <v>37</v>
      </c>
      <c r="I24" s="8">
        <v>2011</v>
      </c>
      <c r="J24" s="8">
        <f>IF(Table15[[#This Row],[Lifetime Option]]="fixed",Table15[[#This Row],[End of life (fixed)]],Table15[[#This Row],[Start year]]+Table26[Generic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IF(Table15[[#This Row],[Lifetime Option]]="fixed",Table15[[#This Row],[End of life (fixed)]]-Table15[[#This Row],[Start year]],Table26[Generic  Lifetime])</f>
        <v>35</v>
      </c>
      <c r="I25" s="8">
        <v>2011</v>
      </c>
      <c r="J25" s="8">
        <f>IF(Table15[[#This Row],[Lifetime Option]]="fixed",Table15[[#This Row],[End of life (fixed)]],Table15[[#This Row],[Start year]]+Table26[Generic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IF(Table15[[#This Row],[Lifetime Option]]="fixed",Table15[[#This Row],[End of life (fixed)]]-Table15[[#This Row],[Start year]],Table26[Generic  Lifetime])</f>
        <v>35</v>
      </c>
      <c r="I26" s="8">
        <v>2021</v>
      </c>
      <c r="J26" s="8">
        <f>IF(Table15[[#This Row],[Lifetime Option]]="fixed",Table15[[#This Row],[End of life (fixed)]],Table15[[#This Row],[Start year]]+Table26[Generic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IF(Table15[[#This Row],[Lifetime Option]]="fixed",Table15[[#This Row],[End of life (fixed)]]-Table15[[#This Row],[Start year]],Table26[Generic  Lifetime])</f>
        <v>35</v>
      </c>
      <c r="I27" s="8">
        <v>2011</v>
      </c>
      <c r="J27" s="8">
        <f>IF(Table15[[#This Row],[Lifetime Option]]="fixed",Table15[[#This Row],[End of life (fixed)]],Table15[[#This Row],[Start year]]+Table26[Generic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IF(Table15[[#This Row],[Lifetime Option]]="fixed",Table15[[#This Row],[End of life (fixed)]]-Table15[[#This Row],[Start year]],Table26[Generic  Lifetime])</f>
        <v>34</v>
      </c>
      <c r="I28" s="8">
        <v>2022</v>
      </c>
      <c r="J28" s="8">
        <f>IF(Table15[[#This Row],[Lifetime Option]]="fixed",Table15[[#This Row],[End of life (fixed)]],Table15[[#This Row],[Start year]]+Table26[Generic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IF(Table15[[#This Row],[Lifetime Option]]="fixed",Table15[[#This Row],[End of life (fixed)]]-Table15[[#This Row],[Start year]],Table26[Generic  Lifetime])</f>
        <v>34</v>
      </c>
      <c r="I29" s="8">
        <v>2015</v>
      </c>
      <c r="J29" s="8">
        <f>IF(Table15[[#This Row],[Lifetime Option]]="fixed",Table15[[#This Row],[End of life (fixed)]],Table15[[#This Row],[Start year]]+Table26[Generic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IF(Table15[[#This Row],[Lifetime Option]]="fixed",Table15[[#This Row],[End of life (fixed)]]-Table15[[#This Row],[Start year]],Table26[Generic  Lifetime])</f>
        <v>37</v>
      </c>
      <c r="I30" s="8">
        <v>2021</v>
      </c>
      <c r="J30" s="8">
        <f>IF(Table15[[#This Row],[Lifetime Option]]="fixed",Table15[[#This Row],[End of life (fixed)]],Table15[[#This Row],[Start year]]+Table26[Generic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IF(Table15[[#This Row],[Lifetime Option]]="fixed",Table15[[#This Row],[End of life (fixed)]]-Table15[[#This Row],[Start year]],Table26[Generic  Lifetime])</f>
        <v>33</v>
      </c>
      <c r="I31" s="8">
        <v>2017</v>
      </c>
      <c r="J31" s="8">
        <f>IF(Table15[[#This Row],[Lifetime Option]]="fixed",Table15[[#This Row],[End of life (fixed)]],Table15[[#This Row],[Start year]]+Table26[Generic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IF(Table15[[#This Row],[Lifetime Option]]="fixed",Table15[[#This Row],[End of life (fixed)]]-Table15[[#This Row],[Start year]],Table26[Generic  Lifetime])</f>
        <v>37</v>
      </c>
      <c r="I32" s="8">
        <v>2021</v>
      </c>
      <c r="J32" s="8">
        <f>IF(Table15[[#This Row],[Lifetime Option]]="fixed",Table15[[#This Row],[End of life (fixed)]],Table15[[#This Row],[Start year]]+Table26[Generic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IF(Table15[[#This Row],[Lifetime Option]]="fixed",Table15[[#This Row],[End of life (fixed)]]-Table15[[#This Row],[Start year]],Table26[Generic  Lifetime])</f>
        <v>23</v>
      </c>
      <c r="I33" s="8">
        <v>2011</v>
      </c>
      <c r="J33" s="8">
        <f>IF(Table15[[#This Row],[Lifetime Option]]="fixed",Table15[[#This Row],[End of life (fixed)]],Table15[[#This Row],[Start year]]+Table26[Generic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IF(Table15[[#This Row],[Lifetime Option]]="fixed",Table15[[#This Row],[End of life (fixed)]]-Table15[[#This Row],[Start year]],Table26[Generic  Lifetime])</f>
        <v>34</v>
      </c>
      <c r="I34" s="8">
        <v>2022</v>
      </c>
      <c r="J34" s="8">
        <f>IF(Table15[[#This Row],[Lifetime Option]]="fixed",Table15[[#This Row],[End of life (fixed)]],Table15[[#This Row],[Start year]]+Table26[Generic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IF(Table15[[#This Row],[Lifetime Option]]="fixed",Table15[[#This Row],[End of life (fixed)]]-Table15[[#This Row],[Start year]],Table26[Generic  Lifetime])</f>
        <v>28</v>
      </c>
      <c r="I35" s="8">
        <v>2011</v>
      </c>
      <c r="J35" s="8">
        <f>IF(Table15[[#This Row],[Lifetime Option]]="fixed",Table15[[#This Row],[End of life (fixed)]],Table15[[#This Row],[Start year]]+Table26[Generic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IF(Table15[[#This Row],[Lifetime Option]]="fixed",Table15[[#This Row],[End of life (fixed)]]-Table15[[#This Row],[Start year]],Table26[Generic  Lifetime])</f>
        <v>33</v>
      </c>
      <c r="I36" s="8">
        <v>2022</v>
      </c>
      <c r="J36" s="8">
        <f>IF(Table15[[#This Row],[Lifetime Option]]="fixed",Table15[[#This Row],[End of life (fixed)]],Table15[[#This Row],[Start year]]+Table26[Generic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IF(Table15[[#This Row],[Lifetime Option]]="fixed",Table15[[#This Row],[End of life (fixed)]]-Table15[[#This Row],[Start year]],Table26[Generic  Lifetime])</f>
        <v>35</v>
      </c>
      <c r="I37" s="8">
        <v>2011</v>
      </c>
      <c r="J37" s="8">
        <f>IF(Table15[[#This Row],[Lifetime Option]]="fixed",Table15[[#This Row],[End of life (fixed)]],Table15[[#This Row],[Start year]]+Table26[Generic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IF(Table15[[#This Row],[Lifetime Option]]="fixed",Table15[[#This Row],[End of life (fixed)]]-Table15[[#This Row],[Start year]],Table26[Generic  Lifetime])</f>
        <v>32</v>
      </c>
      <c r="I38" s="8">
        <v>2011</v>
      </c>
      <c r="J38" s="8">
        <f>IF(Table15[[#This Row],[Lifetime Option]]="fixed",Table15[[#This Row],[End of life (fixed)]],Table15[[#This Row],[Start year]]+Table26[Generic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IF(Table15[[#This Row],[Lifetime Option]]="fixed",Table15[[#This Row],[End of life (fixed)]]-Table15[[#This Row],[Start year]],Table26[Generic  Lifetime])</f>
        <v>35</v>
      </c>
      <c r="I39" s="8">
        <v>2019</v>
      </c>
      <c r="J39" s="8">
        <f>IF(Table15[[#This Row],[Lifetime Option]]="fixed",Table15[[#This Row],[End of life (fixed)]],Table15[[#This Row],[Start year]]+Table26[Generic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IF(Table15[[#This Row],[Lifetime Option]]="fixed",Table15[[#This Row],[End of life (fixed)]]-Table15[[#This Row],[Start year]],Table26[Generic  Lifetime])</f>
        <v>33</v>
      </c>
      <c r="I40" s="8">
        <v>2011</v>
      </c>
      <c r="J40" s="8">
        <f>IF(Table15[[#This Row],[Lifetime Option]]="fixed",Table15[[#This Row],[End of life (fixed)]],Table15[[#This Row],[Start year]]+Table26[Generic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IF(Table15[[#This Row],[Lifetime Option]]="fixed",Table15[[#This Row],[End of life (fixed)]]-Table15[[#This Row],[Start year]],Table26[Generic  Lifetime])</f>
        <v>50</v>
      </c>
      <c r="I41" s="8"/>
      <c r="J41" s="8">
        <f>IF(Table15[[#This Row],[Lifetime Option]]="fixed",Table15[[#This Row],[End of life (fixed)]],Table15[[#This Row],[Start year]]+Table26[Generic  Lifetime])</f>
        <v>2033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IF(Table15[[#This Row],[Lifetime Option]]="fixed",Table15[[#This Row],[End of life (fixed)]]-Table15[[#This Row],[Start year]],Table26[Generic  Lifetime])</f>
        <v>50</v>
      </c>
      <c r="I42" s="8"/>
      <c r="J42" s="8">
        <f>IF(Table15[[#This Row],[Lifetime Option]]="fixed",Table15[[#This Row],[End of life (fixed)]],Table15[[#This Row],[Start year]]+Table26[Generic  Lifetime])</f>
        <v>2034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IF(Table15[[#This Row],[Lifetime Option]]="fixed",Table15[[#This Row],[End of life (fixed)]]-Table15[[#This Row],[Start year]],Table26[Generic  Lifetime])</f>
        <v>50</v>
      </c>
      <c r="I43" s="8"/>
      <c r="J43" s="8">
        <f>IF(Table15[[#This Row],[Lifetime Option]]="fixed",Table15[[#This Row],[End of life (fixed)]],Table15[[#This Row],[Start year]]+Table26[Generic  Lifetime])</f>
        <v>2033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IF(Table15[[#This Row],[Lifetime Option]]="fixed",Table15[[#This Row],[End of life (fixed)]]-Table15[[#This Row],[Start year]],Table26[Generic  Lifetime])</f>
        <v>50</v>
      </c>
      <c r="I44" s="8"/>
      <c r="J44" s="8">
        <f>IF(Table15[[#This Row],[Lifetime Option]]="fixed",Table15[[#This Row],[End of life (fixed)]],Table15[[#This Row],[Start year]]+Table26[Generic  Lifetime])</f>
        <v>2035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IF(Table15[[#This Row],[Lifetime Option]]="fixed",Table15[[#This Row],[End of life (fixed)]]-Table15[[#This Row],[Start year]],Table26[Generic  Lifetime])</f>
        <v>50</v>
      </c>
      <c r="I45" s="8"/>
      <c r="J45" s="8">
        <f>IF(Table15[[#This Row],[Lifetime Option]]="fixed",Table15[[#This Row],[End of life (fixed)]],Table15[[#This Row],[Start year]]+Table26[Generic  Lifetime])</f>
        <v>2035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IF(Table15[[#This Row],[Lifetime Option]]="fixed",Table15[[#This Row],[End of life (fixed)]]-Table15[[#This Row],[Start year]],Table26[Generic  Lifetime])</f>
        <v>50</v>
      </c>
      <c r="I46" s="8"/>
      <c r="J46" s="8">
        <f>IF(Table15[[#This Row],[Lifetime Option]]="fixed",Table15[[#This Row],[End of life (fixed)]],Table15[[#This Row],[Start year]]+Table26[Generic  Lifetime])</f>
        <v>2021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IF(Table15[[#This Row],[Lifetime Option]]="fixed",Table15[[#This Row],[End of life (fixed)]]-Table15[[#This Row],[Start year]],Table26[Generic  Lifetime])</f>
        <v>50</v>
      </c>
      <c r="I47" s="8"/>
      <c r="J47" s="8">
        <f>IF(Table15[[#This Row],[Lifetime Option]]="fixed",Table15[[#This Row],[End of life (fixed)]],Table15[[#This Row],[Start year]]+Table26[Generic  Lifetime])</f>
        <v>2038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IF(Table15[[#This Row],[Lifetime Option]]="fixed",Table15[[#This Row],[End of life (fixed)]]-Table15[[#This Row],[Start year]],Table26[Generic  Lifetime])</f>
        <v>50</v>
      </c>
      <c r="I48" s="8"/>
      <c r="J48" s="8">
        <f>IF(Table15[[#This Row],[Lifetime Option]]="fixed",Table15[[#This Row],[End of life (fixed)]],Table15[[#This Row],[Start year]]+Table26[Generic  Lifetime])</f>
        <v>2037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IF(Table15[[#This Row],[Lifetime Option]]="fixed",Table15[[#This Row],[End of life (fixed)]]-Table15[[#This Row],[Start year]],Table26[Generic  Lifetime])</f>
        <v>50</v>
      </c>
      <c r="I49" s="8"/>
      <c r="J49" s="8">
        <f>IF(Table15[[#This Row],[Lifetime Option]]="fixed",Table15[[#This Row],[End of life (fixed)]],Table15[[#This Row],[Start year]]+Table26[Generic  Lifetime])</f>
        <v>2027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IF(Table15[[#This Row],[Lifetime Option]]="fixed",Table15[[#This Row],[End of life (fixed)]]-Table15[[#This Row],[Start year]],Table26[Generic  Lifetime])</f>
        <v>50</v>
      </c>
      <c r="I50" s="8"/>
      <c r="J50" s="8">
        <f>IF(Table15[[#This Row],[Lifetime Option]]="fixed",Table15[[#This Row],[End of life (fixed)]],Table15[[#This Row],[Start year]]+Table26[Generic  Lifetime])</f>
        <v>2030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IF(Table15[[#This Row],[Lifetime Option]]="fixed",Table15[[#This Row],[End of life (fixed)]]-Table15[[#This Row],[Start year]],Table26[Generic  Lifetime])</f>
        <v>50</v>
      </c>
      <c r="I51" s="8"/>
      <c r="J51" s="8">
        <f>IF(Table15[[#This Row],[Lifetime Option]]="fixed",Table15[[#This Row],[End of life (fixed)]],Table15[[#This Row],[Start year]]+Table26[Generic  Lifetime])</f>
        <v>2028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IF(Table15[[#This Row],[Lifetime Option]]="fixed",Table15[[#This Row],[End of life (fixed)]]-Table15[[#This Row],[Start year]],Table26[Generic  Lifetime])</f>
        <v>50</v>
      </c>
      <c r="I52" s="8"/>
      <c r="J52" s="8">
        <f>IF(Table15[[#This Row],[Lifetime Option]]="fixed",Table15[[#This Row],[End of life (fixed)]],Table15[[#This Row],[Start year]]+Table26[Generic  Lifetime])</f>
        <v>2030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IF(Table15[[#This Row],[Lifetime Option]]="fixed",Table15[[#This Row],[End of life (fixed)]]-Table15[[#This Row],[Start year]],Table26[Generic  Lifetime])</f>
        <v>50</v>
      </c>
      <c r="I53" s="8"/>
      <c r="J53" s="8">
        <f>IF(Table15[[#This Row],[Lifetime Option]]="fixed",Table15[[#This Row],[End of life (fixed)]],Table15[[#This Row],[Start year]]+Table26[Generic  Lifetime])</f>
        <v>2037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IF(Table15[[#This Row],[Lifetime Option]]="fixed",Table15[[#This Row],[End of life (fixed)]]-Table15[[#This Row],[Start year]],Table26[Generic  Lifetime])</f>
        <v>50</v>
      </c>
      <c r="I54" s="8"/>
      <c r="J54" s="8">
        <f>IF(Table15[[#This Row],[Lifetime Option]]="fixed",Table15[[#This Row],[End of life (fixed)]],Table15[[#This Row],[Start year]]+Table26[Generic  Lifetime])</f>
        <v>2038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IF(Table15[[#This Row],[Lifetime Option]]="fixed",Table15[[#This Row],[End of life (fixed)]]-Table15[[#This Row],[Start year]],Table26[Generic  Lifetime])</f>
        <v>50</v>
      </c>
      <c r="I55" s="8"/>
      <c r="J55" s="8">
        <f>IF(Table15[[#This Row],[Lifetime Option]]="fixed",Table15[[#This Row],[End of life (fixed)]],Table15[[#This Row],[Start year]]+Table26[Generic  Lifetime])</f>
        <v>2031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IF(Table15[[#This Row],[Lifetime Option]]="fixed",Table15[[#This Row],[End of life (fixed)]]-Table15[[#This Row],[Start year]],Table26[Generic  Lifetime])</f>
        <v>50</v>
      </c>
      <c r="I56" s="8"/>
      <c r="J56" s="8">
        <f>IF(Table15[[#This Row],[Lifetime Option]]="fixed",Table15[[#This Row],[End of life (fixed)]],Table15[[#This Row],[Start year]]+Table26[Generic  Lifetime])</f>
        <v>2032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IF(Table15[[#This Row],[Lifetime Option]]="fixed",Table15[[#This Row],[End of life (fixed)]]-Table15[[#This Row],[Start year]],Table26[Generic  Lifetime])</f>
        <v>50</v>
      </c>
      <c r="I57" s="8"/>
      <c r="J57" s="8">
        <f>IF(Table15[[#This Row],[Lifetime Option]]="fixed",Table15[[#This Row],[End of life (fixed)]],Table15[[#This Row],[Start year]]+Table26[Generic  Lifetime])</f>
        <v>2033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IF(Table15[[#This Row],[Lifetime Option]]="fixed",Table15[[#This Row],[End of life (fixed)]]-Table15[[#This Row],[Start year]],Table26[Generic  Lifetime])</f>
        <v>50</v>
      </c>
      <c r="I58" s="8"/>
      <c r="J58" s="8">
        <f>IF(Table15[[#This Row],[Lifetime Option]]="fixed",Table15[[#This Row],[End of life (fixed)]],Table15[[#This Row],[Start year]]+Table26[Generic  Lifetime])</f>
        <v>2033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IF(Table15[[#This Row],[Lifetime Option]]="fixed",Table15[[#This Row],[End of life (fixed)]]-Table15[[#This Row],[Start year]],Table26[Generic  Lifetime])</f>
        <v>50</v>
      </c>
      <c r="I59" s="8"/>
      <c r="J59" s="8">
        <f>IF(Table15[[#This Row],[Lifetime Option]]="fixed",Table15[[#This Row],[End of life (fixed)]],Table15[[#This Row],[Start year]]+Table26[Generic  Lifetime])</f>
        <v>2028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IF(Table15[[#This Row],[Lifetime Option]]="fixed",Table15[[#This Row],[End of life (fixed)]]-Table15[[#This Row],[Start year]],Table26[Generic  Lifetime])</f>
        <v>50</v>
      </c>
      <c r="I60" s="8"/>
      <c r="J60" s="8">
        <f>IF(Table15[[#This Row],[Lifetime Option]]="fixed",Table15[[#This Row],[End of life (fixed)]],Table15[[#This Row],[Start year]]+Table26[Generic  Lifetime])</f>
        <v>2028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IF(Table15[[#This Row],[Lifetime Option]]="fixed",Table15[[#This Row],[End of life (fixed)]]-Table15[[#This Row],[Start year]],Table26[Generic  Lifetime])</f>
        <v>50</v>
      </c>
      <c r="I61" s="8"/>
      <c r="J61" s="8">
        <f>IF(Table15[[#This Row],[Lifetime Option]]="fixed",Table15[[#This Row],[End of life (fixed)]],Table15[[#This Row],[Start year]]+Table26[Generic  Lifetime])</f>
        <v>2029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IF(Table15[[#This Row],[Lifetime Option]]="fixed",Table15[[#This Row],[End of life (fixed)]]-Table15[[#This Row],[Start year]],Table26[Generic  Lifetime])</f>
        <v>50</v>
      </c>
      <c r="I62" s="8"/>
      <c r="J62" s="8">
        <f>IF(Table15[[#This Row],[Lifetime Option]]="fixed",Table15[[#This Row],[End of life (fixed)]],Table15[[#This Row],[Start year]]+Table26[Generic  Lifetime])</f>
        <v>2029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IF(Table15[[#This Row],[Lifetime Option]]="fixed",Table15[[#This Row],[End of life (fixed)]]-Table15[[#This Row],[Start year]],Table26[Generic  Lifetime])</f>
        <v>50</v>
      </c>
      <c r="I63" s="8"/>
      <c r="J63" s="8">
        <f>IF(Table15[[#This Row],[Lifetime Option]]="fixed",Table15[[#This Row],[End of life (fixed)]],Table15[[#This Row],[Start year]]+Table26[Generic  Lifetime])</f>
        <v>2036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IF(Table15[[#This Row],[Lifetime Option]]="fixed",Table15[[#This Row],[End of life (fixed)]]-Table15[[#This Row],[Start year]],Table26[Generic  Lifetime])</f>
        <v>50</v>
      </c>
      <c r="I64" s="8"/>
      <c r="J64" s="8">
        <f>IF(Table15[[#This Row],[Lifetime Option]]="fixed",Table15[[#This Row],[End of life (fixed)]],Table15[[#This Row],[Start year]]+Table26[Generic  Lifetime])</f>
        <v>2037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IF(Table15[[#This Row],[Lifetime Option]]="fixed",Table15[[#This Row],[End of life (fixed)]]-Table15[[#This Row],[Start year]],Table26[Generic  Lifetime])</f>
        <v>50</v>
      </c>
      <c r="I65" s="8"/>
      <c r="J65" s="8">
        <f>IF(Table15[[#This Row],[Lifetime Option]]="fixed",Table15[[#This Row],[End of life (fixed)]],Table15[[#This Row],[Start year]]+Table26[Generic  Lifetime])</f>
        <v>2040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IF(Table15[[#This Row],[Lifetime Option]]="fixed",Table15[[#This Row],[End of life (fixed)]]-Table15[[#This Row],[Start year]],Table26[Generic  Lifetime])</f>
        <v>50</v>
      </c>
      <c r="I66" s="8"/>
      <c r="J66" s="8">
        <f>IF(Table15[[#This Row],[Lifetime Option]]="fixed",Table15[[#This Row],[End of life (fixed)]],Table15[[#This Row],[Start year]]+Table26[Generic  Lifetime])</f>
        <v>2041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IF(Table15[[#This Row],[Lifetime Option]]="fixed",Table15[[#This Row],[End of life (fixed)]]-Table15[[#This Row],[Start year]],Table26[Generic  Lifetime])</f>
        <v>50</v>
      </c>
      <c r="I67" s="8"/>
      <c r="J67" s="8">
        <f>IF(Table15[[#This Row],[Lifetime Option]]="fixed",Table15[[#This Row],[End of life (fixed)]],Table15[[#This Row],[Start year]]+Table26[Generic  Lifetime])</f>
        <v>2032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IF(Table15[[#This Row],[Lifetime Option]]="fixed",Table15[[#This Row],[End of life (fixed)]]-Table15[[#This Row],[Start year]],Table26[Generic  Lifetime])</f>
        <v>50</v>
      </c>
      <c r="I68" s="8"/>
      <c r="J68" s="8">
        <f>IF(Table15[[#This Row],[Lifetime Option]]="fixed",Table15[[#This Row],[End of life (fixed)]],Table15[[#This Row],[Start year]]+Table26[Generic  Lifetime])</f>
        <v>2033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IF(Table15[[#This Row],[Lifetime Option]]="fixed",Table15[[#This Row],[End of life (fixed)]]-Table15[[#This Row],[Start year]],Table26[Generic  Lifetime])</f>
        <v>50</v>
      </c>
      <c r="I69" s="8"/>
      <c r="J69" s="8">
        <f>IF(Table15[[#This Row],[Lifetime Option]]="fixed",Table15[[#This Row],[End of life (fixed)]],Table15[[#This Row],[Start year]]+Table26[Generic  Lifetime])</f>
        <v>2036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IF(Table15[[#This Row],[Lifetime Option]]="fixed",Table15[[#This Row],[End of life (fixed)]]-Table15[[#This Row],[Start year]],Table26[Generic  Lifetime])</f>
        <v>50</v>
      </c>
      <c r="I70" s="8"/>
      <c r="J70" s="8">
        <f>IF(Table15[[#This Row],[Lifetime Option]]="fixed",Table15[[#This Row],[End of life (fixed)]],Table15[[#This Row],[Start year]]+Table26[Generic  Lifetime])</f>
        <v>2037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IF(Table15[[#This Row],[Lifetime Option]]="fixed",Table15[[#This Row],[End of life (fixed)]]-Table15[[#This Row],[Start year]],Table26[Generic  Lifetime])</f>
        <v>50</v>
      </c>
      <c r="I71" s="8"/>
      <c r="J71" s="8">
        <f>IF(Table15[[#This Row],[Lifetime Option]]="fixed",Table15[[#This Row],[End of life (fixed)]],Table15[[#This Row],[Start year]]+Table26[Generic  Lifetime])</f>
        <v>2046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IF(Table15[[#This Row],[Lifetime Option]]="fixed",Table15[[#This Row],[End of life (fixed)]]-Table15[[#This Row],[Start year]],Table26[Generic  Lifetime])</f>
        <v>50</v>
      </c>
      <c r="I72" s="8"/>
      <c r="J72" s="8">
        <f>IF(Table15[[#This Row],[Lifetime Option]]="fixed",Table15[[#This Row],[End of life (fixed)]],Table15[[#This Row],[Start year]]+Table26[Generic  Lifetime])</f>
        <v>2047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IF(Table15[[#This Row],[Lifetime Option]]="fixed",Table15[[#This Row],[End of life (fixed)]]-Table15[[#This Row],[Start year]],Table26[Generic  Lifetime])</f>
        <v>50</v>
      </c>
      <c r="I73" s="8"/>
      <c r="J73" s="8">
        <f>IF(Table15[[#This Row],[Lifetime Option]]="fixed",Table15[[#This Row],[End of life (fixed)]],Table15[[#This Row],[Start year]]+Table26[Generic  Lifetime])</f>
        <v>2047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IF(Table15[[#This Row],[Lifetime Option]]="fixed",Table15[[#This Row],[End of life (fixed)]]-Table15[[#This Row],[Start year]],Table26[Generic  Lifetime])</f>
        <v>50</v>
      </c>
      <c r="I74" s="8"/>
      <c r="J74" s="8">
        <f>IF(Table15[[#This Row],[Lifetime Option]]="fixed",Table15[[#This Row],[End of life (fixed)]],Table15[[#This Row],[Start year]]+Table26[Generic  Lifetime])</f>
        <v>2049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IF(Table15[[#This Row],[Lifetime Option]]="fixed",Table15[[#This Row],[End of life (fixed)]]-Table15[[#This Row],[Start year]],Table26[Generic  Lifetime])</f>
        <v>50</v>
      </c>
      <c r="I75" s="8"/>
      <c r="J75" s="8">
        <f>IF(Table15[[#This Row],[Lifetime Option]]="fixed",Table15[[#This Row],[End of life (fixed)]],Table15[[#This Row],[Start year]]+Table26[Generic  Lifetime])</f>
        <v>2033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IF(Table15[[#This Row],[Lifetime Option]]="fixed",Table15[[#This Row],[End of life (fixed)]]-Table15[[#This Row],[Start year]],Table26[Generic  Lifetime])</f>
        <v>50</v>
      </c>
      <c r="I76" s="8"/>
      <c r="J76" s="8">
        <f>IF(Table15[[#This Row],[Lifetime Option]]="fixed",Table15[[#This Row],[End of life (fixed)]],Table15[[#This Row],[Start year]]+Table26[Generic  Lifetime])</f>
        <v>2034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IF(Table15[[#This Row],[Lifetime Option]]="fixed",Table15[[#This Row],[End of life (fixed)]]-Table15[[#This Row],[Start year]],Table26[Generic  Lifetime])</f>
        <v>50</v>
      </c>
      <c r="I77" s="8"/>
      <c r="J77" s="8">
        <f>IF(Table15[[#This Row],[Lifetime Option]]="fixed",Table15[[#This Row],[End of life (fixed)]],Table15[[#This Row],[Start year]]+Table26[Generic  Lifetime])</f>
        <v>2034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IF(Table15[[#This Row],[Lifetime Option]]="fixed",Table15[[#This Row],[End of life (fixed)]]-Table15[[#This Row],[Start year]],Table26[Generic  Lifetime])</f>
        <v>50</v>
      </c>
      <c r="I78" s="8"/>
      <c r="J78" s="8">
        <f>IF(Table15[[#This Row],[Lifetime Option]]="fixed",Table15[[#This Row],[End of life (fixed)]],Table15[[#This Row],[Start year]]+Table26[Generic  Lifetime])</f>
        <v>2034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IF(Table15[[#This Row],[Lifetime Option]]="fixed",Table15[[#This Row],[End of life (fixed)]]-Table15[[#This Row],[Start year]],Table26[Generic  Lifetime])</f>
        <v>50</v>
      </c>
      <c r="I79" s="8"/>
      <c r="J79" s="8">
        <f>IF(Table15[[#This Row],[Lifetime Option]]="fixed",Table15[[#This Row],[End of life (fixed)]],Table15[[#This Row],[Start year]]+Table26[Generic  Lifetime])</f>
        <v>2030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IF(Table15[[#This Row],[Lifetime Option]]="fixed",Table15[[#This Row],[End of life (fixed)]]-Table15[[#This Row],[Start year]],Table26[Generic  Lifetime])</f>
        <v>50</v>
      </c>
      <c r="I80" s="8"/>
      <c r="J80" s="8">
        <f>IF(Table15[[#This Row],[Lifetime Option]]="fixed",Table15[[#This Row],[End of life (fixed)]],Table15[[#This Row],[Start year]]+Table26[Generic  Lifetime])</f>
        <v>2030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IF(Table15[[#This Row],[Lifetime Option]]="fixed",Table15[[#This Row],[End of life (fixed)]]-Table15[[#This Row],[Start year]],Table26[Generic  Lifetime])</f>
        <v>50</v>
      </c>
      <c r="I81" s="8"/>
      <c r="J81" s="8">
        <f>IF(Table15[[#This Row],[Lifetime Option]]="fixed",Table15[[#This Row],[End of life (fixed)]],Table15[[#This Row],[Start year]]+Table26[Generic  Lifetime])</f>
        <v>2031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IF(Table15[[#This Row],[Lifetime Option]]="fixed",Table15[[#This Row],[End of life (fixed)]]-Table15[[#This Row],[Start year]],Table26[Generic  Lifetime])</f>
        <v>50</v>
      </c>
      <c r="I82" s="8"/>
      <c r="J82" s="8">
        <f>IF(Table15[[#This Row],[Lifetime Option]]="fixed",Table15[[#This Row],[End of life (fixed)]],Table15[[#This Row],[Start year]]+Table26[Generic  Lifetime])</f>
        <v>2031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IF(Table15[[#This Row],[Lifetime Option]]="fixed",Table15[[#This Row],[End of life (fixed)]]-Table15[[#This Row],[Start year]],Table26[Generic  Lifetime])</f>
        <v>40</v>
      </c>
      <c r="I83" s="8">
        <v>2017</v>
      </c>
      <c r="J83" s="8">
        <f>IF(Table15[[#This Row],[Lifetime Option]]="fixed",Table15[[#This Row],[End of life (fixed)]],Table15[[#This Row],[Start year]]+Table26[Generic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IF(Table15[[#This Row],[Lifetime Option]]="fixed",Table15[[#This Row],[End of life (fixed)]]-Table15[[#This Row],[Start year]],Table26[Generic  Lifetime])</f>
        <v>40</v>
      </c>
      <c r="I84" s="8">
        <v>2017</v>
      </c>
      <c r="J84" s="8">
        <f>IF(Table15[[#This Row],[Lifetime Option]]="fixed",Table15[[#This Row],[End of life (fixed)]],Table15[[#This Row],[Start year]]+Table26[Generic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IF(Table15[[#This Row],[Lifetime Option]]="fixed",Table15[[#This Row],[End of life (fixed)]]-Table15[[#This Row],[Start year]],Table26[Generic  Lifetime])</f>
        <v>50</v>
      </c>
      <c r="I85" s="8"/>
      <c r="J85" s="8">
        <f>IF(Table15[[#This Row],[Lifetime Option]]="fixed",Table15[[#This Row],[End of life (fixed)]],Table15[[#This Row],[Start year]]+Table26[Generic  Lifetime])</f>
        <v>2035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IF(Table15[[#This Row],[Lifetime Option]]="fixed",Table15[[#This Row],[End of life (fixed)]]-Table15[[#This Row],[Start year]],Table26[Generic  Lifetime])</f>
        <v>50</v>
      </c>
      <c r="I86" s="8"/>
      <c r="J86" s="8">
        <f>IF(Table15[[#This Row],[Lifetime Option]]="fixed",Table15[[#This Row],[End of life (fixed)]],Table15[[#This Row],[Start year]]+Table26[Generic  Lifetime])</f>
        <v>2036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IF(Table15[[#This Row],[Lifetime Option]]="fixed",Table15[[#This Row],[End of life (fixed)]]-Table15[[#This Row],[Start year]],Table26[Generic  Lifetime])</f>
        <v>50</v>
      </c>
      <c r="I87" s="8"/>
      <c r="J87" s="8">
        <f>IF(Table15[[#This Row],[Lifetime Option]]="fixed",Table15[[#This Row],[End of life (fixed)]],Table15[[#This Row],[Start year]]+Table26[Generic  Lifetime])</f>
        <v>2040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IF(Table15[[#This Row],[Lifetime Option]]="fixed",Table15[[#This Row],[End of life (fixed)]]-Table15[[#This Row],[Start year]],Table26[Generic  Lifetime])</f>
        <v>50</v>
      </c>
      <c r="I88" s="8"/>
      <c r="J88" s="8">
        <f>IF(Table15[[#This Row],[Lifetime Option]]="fixed",Table15[[#This Row],[End of life (fixed)]],Table15[[#This Row],[Start year]]+Table26[Generic  Lifetime])</f>
        <v>2043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IF(Table15[[#This Row],[Lifetime Option]]="fixed",Table15[[#This Row],[End of life (fixed)]]-Table15[[#This Row],[Start year]],Table26[Generic  Lifetime])</f>
        <v>50</v>
      </c>
      <c r="I89" s="8"/>
      <c r="J89" s="8">
        <f>IF(Table15[[#This Row],[Lifetime Option]]="fixed",Table15[[#This Row],[End of life (fixed)]],Table15[[#This Row],[Start year]]+Table26[Generic  Lifetime])</f>
        <v>2030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IF(Table15[[#This Row],[Lifetime Option]]="fixed",Table15[[#This Row],[End of life (fixed)]]-Table15[[#This Row],[Start year]],Table26[Generic  Lifetime])</f>
        <v>50</v>
      </c>
      <c r="I90" s="8"/>
      <c r="J90" s="8">
        <f>IF(Table15[[#This Row],[Lifetime Option]]="fixed",Table15[[#This Row],[End of life (fixed)]],Table15[[#This Row],[Start year]]+Table26[Generic  Lifetime])</f>
        <v>2030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IF(Table15[[#This Row],[Lifetime Option]]="fixed",Table15[[#This Row],[End of life (fixed)]]-Table15[[#This Row],[Start year]],Table26[Generic  Lifetime])</f>
        <v>50</v>
      </c>
      <c r="I91" s="8"/>
      <c r="J91" s="8">
        <f>IF(Table15[[#This Row],[Lifetime Option]]="fixed",Table15[[#This Row],[End of life (fixed)]],Table15[[#This Row],[Start year]]+Table26[Generic  Lifetime])</f>
        <v>2030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IF(Table15[[#This Row],[Lifetime Option]]="fixed",Table15[[#This Row],[End of life (fixed)]]-Table15[[#This Row],[Start year]],Table26[Generic  Lifetime])</f>
        <v>50</v>
      </c>
      <c r="I92" s="8"/>
      <c r="J92" s="8">
        <f>IF(Table15[[#This Row],[Lifetime Option]]="fixed",Table15[[#This Row],[End of life (fixed)]],Table15[[#This Row],[Start year]]+Table26[Generic  Lifetime])</f>
        <v>2031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IF(Table15[[#This Row],[Lifetime Option]]="fixed",Table15[[#This Row],[End of life (fixed)]]-Table15[[#This Row],[Start year]],Table26[Generic  Lifetime])</f>
        <v>50</v>
      </c>
      <c r="I93" s="8"/>
      <c r="J93" s="8">
        <f>IF(Table15[[#This Row],[Lifetime Option]]="fixed",Table15[[#This Row],[End of life (fixed)]],Table15[[#This Row],[Start year]]+Table26[Generic  Lifetime])</f>
        <v>2034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IF(Table15[[#This Row],[Lifetime Option]]="fixed",Table15[[#This Row],[End of life (fixed)]]-Table15[[#This Row],[Start year]],Table26[Generic  Lifetime])</f>
        <v>50</v>
      </c>
      <c r="I94" s="8"/>
      <c r="J94" s="8">
        <f>IF(Table15[[#This Row],[Lifetime Option]]="fixed",Table15[[#This Row],[End of life (fixed)]],Table15[[#This Row],[Start year]]+Table26[Generic  Lifetime])</f>
        <v>2035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IF(Table15[[#This Row],[Lifetime Option]]="fixed",Table15[[#This Row],[End of life (fixed)]]-Table15[[#This Row],[Start year]],Table26[Generic  Lifetime])</f>
        <v>50</v>
      </c>
      <c r="I95" s="8"/>
      <c r="J95" s="8">
        <f>IF(Table15[[#This Row],[Lifetime Option]]="fixed",Table15[[#This Row],[End of life (fixed)]],Table15[[#This Row],[Start year]]+Table26[Generic  Lifetime])</f>
        <v>2037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IF(Table15[[#This Row],[Lifetime Option]]="fixed",Table15[[#This Row],[End of life (fixed)]]-Table15[[#This Row],[Start year]],Table26[Generic  Lifetime])</f>
        <v>50</v>
      </c>
      <c r="I96" s="8"/>
      <c r="J96" s="8">
        <f>IF(Table15[[#This Row],[Lifetime Option]]="fixed",Table15[[#This Row],[End of life (fixed)]],Table15[[#This Row],[Start year]]+Table26[Generic  Lifetime])</f>
        <v>2038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IF(Table15[[#This Row],[Lifetime Option]]="fixed",Table15[[#This Row],[End of life (fixed)]]-Table15[[#This Row],[Start year]],Table26[Generic  Lifetime])</f>
        <v>50</v>
      </c>
      <c r="I97" s="8"/>
      <c r="J97" s="8">
        <f>IF(Table15[[#This Row],[Lifetime Option]]="fixed",Table15[[#This Row],[End of life (fixed)]],Table15[[#This Row],[Start year]]+Table26[Generic  Lifetime])</f>
        <v>2034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IF(Table15[[#This Row],[Lifetime Option]]="fixed",Table15[[#This Row],[End of life (fixed)]]-Table15[[#This Row],[Start year]],Table26[Generic  Lifetime])</f>
        <v>50</v>
      </c>
      <c r="I98" s="8"/>
      <c r="J98" s="8">
        <f>IF(Table15[[#This Row],[Lifetime Option]]="fixed",Table15[[#This Row],[End of life (fixed)]],Table15[[#This Row],[Start year]]+Table26[Generic  Lifetime])</f>
        <v>2034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IF(Table15[[#This Row],[Lifetime Option]]="fixed",Table15[[#This Row],[End of life (fixed)]]-Table15[[#This Row],[Start year]],Table26[Generic  Lifetime])</f>
        <v>50</v>
      </c>
      <c r="I99" s="8"/>
      <c r="J99" s="8">
        <f>IF(Table15[[#This Row],[Lifetime Option]]="fixed",Table15[[#This Row],[End of life (fixed)]],Table15[[#This Row],[Start year]]+Table26[Generic  Lifetime])</f>
        <v>2035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IF(Table15[[#This Row],[Lifetime Option]]="fixed",Table15[[#This Row],[End of life (fixed)]]-Table15[[#This Row],[Start year]],Table26[Generic  Lifetime])</f>
        <v>50</v>
      </c>
      <c r="I100" s="8"/>
      <c r="J100" s="8">
        <f>IF(Table15[[#This Row],[Lifetime Option]]="fixed",Table15[[#This Row],[End of life (fixed)]],Table15[[#This Row],[Start year]]+Table26[Generic  Lifetime])</f>
        <v>2036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IF(Table15[[#This Row],[Lifetime Option]]="fixed",Table15[[#This Row],[End of life (fixed)]]-Table15[[#This Row],[Start year]],Table26[Generic  Lifetime])</f>
        <v>50</v>
      </c>
      <c r="I101" s="8"/>
      <c r="J101" s="8">
        <f>IF(Table15[[#This Row],[Lifetime Option]]="fixed",Table15[[#This Row],[End of life (fixed)]],Table15[[#This Row],[Start year]]+Table26[Generic  Lifetime])</f>
        <v>2040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IF(Table15[[#This Row],[Lifetime Option]]="fixed",Table15[[#This Row],[End of life (fixed)]]-Table15[[#This Row],[Start year]],Table26[Generic  Lifetime])</f>
        <v>50</v>
      </c>
      <c r="I102" s="8"/>
      <c r="J102" s="8">
        <f>IF(Table15[[#This Row],[Lifetime Option]]="fixed",Table15[[#This Row],[End of life (fixed)]],Table15[[#This Row],[Start year]]+Table26[Generic  Lifetime])</f>
        <v>2042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IF(Table15[[#This Row],[Lifetime Option]]="fixed",Table15[[#This Row],[End of life (fixed)]]-Table15[[#This Row],[Start year]],Table26[Generic  Lifetime])</f>
        <v>50</v>
      </c>
      <c r="I103" s="8"/>
      <c r="J103" s="8">
        <f>IF(Table15[[#This Row],[Lifetime Option]]="fixed",Table15[[#This Row],[End of life (fixed)]],Table15[[#This Row],[Start year]]+Table26[Generic  Lifetime])</f>
        <v>2023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IF(Table15[[#This Row],[Lifetime Option]]="fixed",Table15[[#This Row],[End of life (fixed)]]-Table15[[#This Row],[Start year]],Table26[Generic  Lifetime])</f>
        <v>50</v>
      </c>
      <c r="I104" s="8"/>
      <c r="J104" s="8">
        <f>IF(Table15[[#This Row],[Lifetime Option]]="fixed",Table15[[#This Row],[End of life (fixed)]],Table15[[#This Row],[Start year]]+Table26[Generic  Lifetime])</f>
        <v>2035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IF(Table15[[#This Row],[Lifetime Option]]="fixed",Table15[[#This Row],[End of life (fixed)]]-Table15[[#This Row],[Start year]],Table26[Generic  Lifetime])</f>
        <v>50</v>
      </c>
      <c r="I105" s="8"/>
      <c r="J105" s="8">
        <f>IF(Table15[[#This Row],[Lifetime Option]]="fixed",Table15[[#This Row],[End of life (fixed)]],Table15[[#This Row],[Start year]]+Table26[Generic  Lifetime])</f>
        <v>2036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IF(Table15[[#This Row],[Lifetime Option]]="fixed",Table15[[#This Row],[End of life (fixed)]]-Table15[[#This Row],[Start year]],Table26[Generic  Lifetime])</f>
        <v>50</v>
      </c>
      <c r="I106" s="8"/>
      <c r="J106" s="8">
        <f>IF(Table15[[#This Row],[Lifetime Option]]="fixed",Table15[[#This Row],[End of life (fixed)]],Table15[[#This Row],[Start year]]+Table26[Generic  Lifetime])</f>
        <v>2031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IF(Table15[[#This Row],[Lifetime Option]]="fixed",Table15[[#This Row],[End of life (fixed)]]-Table15[[#This Row],[Start year]],Table26[Generic  Lifetime])</f>
        <v>50</v>
      </c>
      <c r="I107" s="8"/>
      <c r="J107" s="8">
        <f>IF(Table15[[#This Row],[Lifetime Option]]="fixed",Table15[[#This Row],[End of life (fixed)]],Table15[[#This Row],[Start year]]+Table26[Generic  Lifetime])</f>
        <v>2031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IF(Table15[[#This Row],[Lifetime Option]]="fixed",Table15[[#This Row],[End of life (fixed)]]-Table15[[#This Row],[Start year]],Table26[Generic  Lifetime])</f>
        <v>50</v>
      </c>
      <c r="I108" s="8"/>
      <c r="J108" s="8">
        <f>IF(Table15[[#This Row],[Lifetime Option]]="fixed",Table15[[#This Row],[End of life (fixed)]],Table15[[#This Row],[Start year]]+Table26[Generic  Lifetime])</f>
        <v>2030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IF(Table15[[#This Row],[Lifetime Option]]="fixed",Table15[[#This Row],[End of life (fixed)]]-Table15[[#This Row],[Start year]],Table26[Generic  Lifetime])</f>
        <v>50</v>
      </c>
      <c r="I109" s="8"/>
      <c r="J109" s="8">
        <f>IF(Table15[[#This Row],[Lifetime Option]]="fixed",Table15[[#This Row],[End of life (fixed)]],Table15[[#This Row],[Start year]]+Table26[Generic  Lifetime])</f>
        <v>2030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IF(Table15[[#This Row],[Lifetime Option]]="fixed",Table15[[#This Row],[End of life (fixed)]]-Table15[[#This Row],[Start year]],Table26[Generic  Lifetime])</f>
        <v>50</v>
      </c>
      <c r="I110" s="8"/>
      <c r="J110" s="8">
        <f>IF(Table15[[#This Row],[Lifetime Option]]="fixed",Table15[[#This Row],[End of life (fixed)]],Table15[[#This Row],[Start year]]+Table26[Generic  Lifetime])</f>
        <v>2031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IF(Table15[[#This Row],[Lifetime Option]]="fixed",Table15[[#This Row],[End of life (fixed)]]-Table15[[#This Row],[Start year]],Table26[Generic  Lifetime])</f>
        <v>50</v>
      </c>
      <c r="I111" s="8"/>
      <c r="J111" s="8">
        <f>IF(Table15[[#This Row],[Lifetime Option]]="fixed",Table15[[#This Row],[End of life (fixed)]],Table15[[#This Row],[Start year]]+Table26[Generic  Lifetime])</f>
        <v>2031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IF(Table15[[#This Row],[Lifetime Option]]="fixed",Table15[[#This Row],[End of life (fixed)]]-Table15[[#This Row],[Start year]],Table26[Generic  Lifetime])</f>
        <v>50</v>
      </c>
      <c r="I112" s="8"/>
      <c r="J112" s="8">
        <f>IF(Table15[[#This Row],[Lifetime Option]]="fixed",Table15[[#This Row],[End of life (fixed)]],Table15[[#This Row],[Start year]]+Table26[Generic  Lifetime])</f>
        <v>2032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IF(Table15[[#This Row],[Lifetime Option]]="fixed",Table15[[#This Row],[End of life (fixed)]]-Table15[[#This Row],[Start year]],Table26[Generic  Lifetime])</f>
        <v>50</v>
      </c>
      <c r="I113" s="8"/>
      <c r="J113" s="8">
        <f>IF(Table15[[#This Row],[Lifetime Option]]="fixed",Table15[[#This Row],[End of life (fixed)]],Table15[[#This Row],[Start year]]+Table26[Generic  Lifetime])</f>
        <v>2034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IF(Table15[[#This Row],[Lifetime Option]]="fixed",Table15[[#This Row],[End of life (fixed)]]-Table15[[#This Row],[Start year]],Table26[Generic  Lifetime])</f>
        <v>50</v>
      </c>
      <c r="I114" s="8"/>
      <c r="J114" s="8">
        <f>IF(Table15[[#This Row],[Lifetime Option]]="fixed",Table15[[#This Row],[End of life (fixed)]],Table15[[#This Row],[Start year]]+Table26[Generic  Lifetime])</f>
        <v>2036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IF(Table15[[#This Row],[Lifetime Option]]="fixed",Table15[[#This Row],[End of life (fixed)]]-Table15[[#This Row],[Start year]],Table26[Generic  Lifetime])</f>
        <v>50</v>
      </c>
      <c r="I115" s="8"/>
      <c r="J115" s="8">
        <f>IF(Table15[[#This Row],[Lifetime Option]]="fixed",Table15[[#This Row],[End of life (fixed)]],Table15[[#This Row],[Start year]]+Table26[Generic  Lifetime])</f>
        <v>2037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IF(Table15[[#This Row],[Lifetime Option]]="fixed",Table15[[#This Row],[End of life (fixed)]]-Table15[[#This Row],[Start year]],Table26[Generic  Lifetime])</f>
        <v>21</v>
      </c>
      <c r="I116" s="8">
        <v>2004</v>
      </c>
      <c r="J116" s="8">
        <f>IF(Table15[[#This Row],[Lifetime Option]]="fixed",Table15[[#This Row],[End of life (fixed)]],Table15[[#This Row],[Start year]]+Table26[Generic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IF(Table15[[#This Row],[Lifetime Option]]="fixed",Table15[[#This Row],[End of life (fixed)]]-Table15[[#This Row],[Start year]],Table26[Generic  Lifetime])</f>
        <v>22</v>
      </c>
      <c r="I117" s="8">
        <v>2009</v>
      </c>
      <c r="J117" s="8">
        <f>IF(Table15[[#This Row],[Lifetime Option]]="fixed",Table15[[#This Row],[End of life (fixed)]],Table15[[#This Row],[Start year]]+Table26[Generic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IF(Table15[[#This Row],[Lifetime Option]]="fixed",Table15[[#This Row],[End of life (fixed)]]-Table15[[#This Row],[Start year]],Table26[Generic  Lifetime])</f>
        <v>61</v>
      </c>
      <c r="I118" s="8">
        <v>2034</v>
      </c>
      <c r="J118" s="8">
        <f>IF(Table15[[#This Row],[Lifetime Option]]="fixed",Table15[[#This Row],[End of life (fixed)]],Table15[[#This Row],[Start year]]+Table26[Generic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IF(Table15[[#This Row],[Lifetime Option]]="fixed",Table15[[#This Row],[End of life (fixed)]]-Table15[[#This Row],[Start year]],Table26[Generic  Lifetime])</f>
        <v>50</v>
      </c>
      <c r="I119" s="8"/>
      <c r="J119" s="8">
        <f>IF(Table15[[#This Row],[Lifetime Option]]="fixed",Table15[[#This Row],[End of life (fixed)]],Table15[[#This Row],[Start year]]+Table26[Generic  Lifetime])</f>
        <v>2046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IF(Table15[[#This Row],[Lifetime Option]]="fixed",Table15[[#This Row],[End of life (fixed)]]-Table15[[#This Row],[Start year]],Table26[Generic  Lifetime])</f>
        <v>50</v>
      </c>
      <c r="I120" s="8"/>
      <c r="J120" s="8">
        <f>IF(Table15[[#This Row],[Lifetime Option]]="fixed",Table15[[#This Row],[End of life (fixed)]],Table15[[#This Row],[Start year]]+Table26[Generic  Lifetime])</f>
        <v>2057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IF(Table15[[#This Row],[Lifetime Option]]="fixed",Table15[[#This Row],[End of life (fixed)]]-Table15[[#This Row],[Start year]],Table26[Generic  Lifetime])</f>
        <v>50</v>
      </c>
      <c r="I121" s="8"/>
      <c r="J121" s="8">
        <f>IF(Table15[[#This Row],[Lifetime Option]]="fixed",Table15[[#This Row],[End of life (fixed)]],Table15[[#This Row],[Start year]]+Table26[Generic  Lifetime])</f>
        <v>2030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IF(Table15[[#This Row],[Lifetime Option]]="fixed",Table15[[#This Row],[End of life (fixed)]]-Table15[[#This Row],[Start year]],Table26[Generic  Lifetime])</f>
        <v>50</v>
      </c>
      <c r="I122" s="8"/>
      <c r="J122" s="8">
        <f>IF(Table15[[#This Row],[Lifetime Option]]="fixed",Table15[[#This Row],[End of life (fixed)]],Table15[[#This Row],[Start year]]+Table26[Generic  Lifetime])</f>
        <v>2031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IF(Table15[[#This Row],[Lifetime Option]]="fixed",Table15[[#This Row],[End of life (fixed)]]-Table15[[#This Row],[Start year]],Table26[Generic  Lifetime])</f>
        <v>50</v>
      </c>
      <c r="I123" s="8"/>
      <c r="J123" s="8">
        <f>IF(Table15[[#This Row],[Lifetime Option]]="fixed",Table15[[#This Row],[End of life (fixed)]],Table15[[#This Row],[Start year]]+Table26[Generic  Lifetime])</f>
        <v>2035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IF(Table15[[#This Row],[Lifetime Option]]="fixed",Table15[[#This Row],[End of life (fixed)]]-Table15[[#This Row],[Start year]],Table26[Generic  Lifetime])</f>
        <v>47</v>
      </c>
      <c r="I124" s="8">
        <v>2018</v>
      </c>
      <c r="J124" s="8">
        <f>IF(Table15[[#This Row],[Lifetime Option]]="fixed",Table15[[#This Row],[End of life (fixed)]],Table15[[#This Row],[Start year]]+Table26[Generic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IF(Table15[[#This Row],[Lifetime Option]]="fixed",Table15[[#This Row],[End of life (fixed)]]-Table15[[#This Row],[Start year]],Table26[Generic  Lifetime])</f>
        <v>46</v>
      </c>
      <c r="I125" s="8">
        <v>2020</v>
      </c>
      <c r="J125" s="8">
        <f>IF(Table15[[#This Row],[Lifetime Option]]="fixed",Table15[[#This Row],[End of life (fixed)]],Table15[[#This Row],[Start year]]+Table26[Generic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IF(Table15[[#This Row],[Lifetime Option]]="fixed",Table15[[#This Row],[End of life (fixed)]]-Table15[[#This Row],[Start year]],Table26[Generic  Lifetime])</f>
        <v>50</v>
      </c>
      <c r="I126" s="8"/>
      <c r="J126" s="8">
        <f>IF(Table15[[#This Row],[Lifetime Option]]="fixed",Table15[[#This Row],[End of life (fixed)]],Table15[[#This Row],[Start year]]+Table26[Generic  Lifetime])</f>
        <v>2035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IF(Table15[[#This Row],[Lifetime Option]]="fixed",Table15[[#This Row],[End of life (fixed)]]-Table15[[#This Row],[Start year]],Table26[Generic  Lifetime])</f>
        <v>46</v>
      </c>
      <c r="I127" s="5">
        <v>2020</v>
      </c>
      <c r="J127" s="8">
        <f>IF(Table15[[#This Row],[Lifetime Option]]="fixed",Table15[[#This Row],[End of life (fixed)]],Table15[[#This Row],[Start year]]+Table26[Generic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IF(Table15[[#This Row],[Lifetime Option]]="fixed",Table15[[#This Row],[End of life (fixed)]]-Table15[[#This Row],[Start year]],Table26[Generic  Lifetime])</f>
        <v>46</v>
      </c>
      <c r="I128" s="5">
        <v>2020</v>
      </c>
      <c r="J128" s="8">
        <f>IF(Table15[[#This Row],[Lifetime Option]]="fixed",Table15[[#This Row],[End of life (fixed)]],Table15[[#This Row],[Start year]]+Table26[Generic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IF(Table15[[#This Row],[Lifetime Option]]="fixed",Table15[[#This Row],[End of life (fixed)]]-Table15[[#This Row],[Start year]],Table26[Generic  Lifetime])</f>
        <v>50</v>
      </c>
      <c r="I129" s="8"/>
      <c r="J129" s="8">
        <f>IF(Table15[[#This Row],[Lifetime Option]]="fixed",Table15[[#This Row],[End of life (fixed)]],Table15[[#This Row],[Start year]]+Table26[Generic  Lifetime])</f>
        <v>2030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IF(Table15[[#This Row],[Lifetime Option]]="fixed",Table15[[#This Row],[End of life (fixed)]]-Table15[[#This Row],[Start year]],Table26[Generic  Lifetime])</f>
        <v>50</v>
      </c>
      <c r="I130" s="8"/>
      <c r="J130" s="8">
        <f>IF(Table15[[#This Row],[Lifetime Option]]="fixed",Table15[[#This Row],[End of life (fixed)]],Table15[[#This Row],[Start year]]+Table26[Generic  Lifetime])</f>
        <v>2032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IF(Table15[[#This Row],[Lifetime Option]]="fixed",Table15[[#This Row],[End of life (fixed)]]-Table15[[#This Row],[Start year]],Table26[Generic  Lifetime])</f>
        <v>50</v>
      </c>
      <c r="I131" s="8">
        <f t="shared" ref="I131" si="0">E131+H131</f>
        <v>2031</v>
      </c>
      <c r="J131" s="8">
        <f>IF(Table15[[#This Row],[Lifetime Option]]="fixed",Table15[[#This Row],[End of life (fixed)]],Table15[[#This Row],[Start year]]+Table26[Generic  Lifetime])</f>
        <v>2031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IF(Table15[[#This Row],[Lifetime Option]]="fixed",Table15[[#This Row],[End of life (fixed)]]-Table15[[#This Row],[Start year]],Table26[Generic  Lifetime])</f>
        <v>28</v>
      </c>
      <c r="I132" s="8">
        <v>2006</v>
      </c>
      <c r="J132" s="8">
        <f>IF(Table15[[#This Row],[Lifetime Option]]="fixed",Table15[[#This Row],[End of life (fixed)]],Table15[[#This Row],[Start year]]+Table26[Generic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IF(Table15[[#This Row],[Lifetime Option]]="fixed",Table15[[#This Row],[End of life (fixed)]]-Table15[[#This Row],[Start year]],Table26[Generic  Lifetime])</f>
        <v>28</v>
      </c>
      <c r="I133" s="8">
        <v>2008</v>
      </c>
      <c r="J133" s="8">
        <f>IF(Table15[[#This Row],[Lifetime Option]]="fixed",Table15[[#This Row],[End of life (fixed)]],Table15[[#This Row],[Start year]]+Table26[Generic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IF(Table15[[#This Row],[Lifetime Option]]="fixed",Table15[[#This Row],[End of life (fixed)]]-Table15[[#This Row],[Start year]],Table26[Generic  Lifetime])</f>
        <v>50</v>
      </c>
      <c r="I134" s="8">
        <f>E134+H134</f>
        <v>2034</v>
      </c>
      <c r="J134" s="8">
        <f>IF(Table15[[#This Row],[Lifetime Option]]="fixed",Table15[[#This Row],[End of life (fixed)]],Table15[[#This Row],[Start year]]+Table26[Generic  Lifetime])</f>
        <v>2034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IF(Table15[[#This Row],[Lifetime Option]]="fixed",Table15[[#This Row],[End of life (fixed)]]-Table15[[#This Row],[Start year]],Table26[Generic  Lifetime])</f>
        <v>50</v>
      </c>
      <c r="I135" s="8">
        <f t="shared" ref="I135:I137" si="1">E135+H135</f>
        <v>2035</v>
      </c>
      <c r="J135" s="8">
        <f>IF(Table15[[#This Row],[Lifetime Option]]="fixed",Table15[[#This Row],[End of life (fixed)]],Table15[[#This Row],[Start year]]+Table26[Generic  Lifetime])</f>
        <v>2035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IF(Table15[[#This Row],[Lifetime Option]]="fixed",Table15[[#This Row],[End of life (fixed)]]-Table15[[#This Row],[Start year]],Table26[Generic  Lifetime])</f>
        <v>50</v>
      </c>
      <c r="I136" s="8">
        <f t="shared" si="1"/>
        <v>2048</v>
      </c>
      <c r="J136" s="8">
        <f>IF(Table15[[#This Row],[Lifetime Option]]="fixed",Table15[[#This Row],[End of life (fixed)]],Table15[[#This Row],[Start year]]+Table26[Generic  Lifetime])</f>
        <v>2048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IF(Table15[[#This Row],[Lifetime Option]]="fixed",Table15[[#This Row],[End of life (fixed)]]-Table15[[#This Row],[Start year]],Table26[Generic  Lifetime])</f>
        <v>50</v>
      </c>
      <c r="I137" s="8">
        <f t="shared" si="1"/>
        <v>2049</v>
      </c>
      <c r="J137" s="8">
        <f>IF(Table15[[#This Row],[Lifetime Option]]="fixed",Table15[[#This Row],[End of life (fixed)]],Table15[[#This Row],[Start year]]+Table26[Generic  Lifetime])</f>
        <v>2049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IF(Table15[[#This Row],[Lifetime Option]]="fixed",Table15[[#This Row],[End of life (fixed)]]-Table15[[#This Row],[Start year]],Table26[Generic  Lifetime])</f>
        <v>45</v>
      </c>
      <c r="I138" s="8">
        <v>2028</v>
      </c>
      <c r="J138" s="8">
        <f>IF(Table15[[#This Row],[Lifetime Option]]="fixed",Table15[[#This Row],[End of life (fixed)]],Table15[[#This Row],[Start year]]+Table26[Generic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IF(Table15[[#This Row],[Lifetime Option]]="fixed",Table15[[#This Row],[End of life (fixed)]]-Table15[[#This Row],[Start year]],Table26[Generic  Lifetime])</f>
        <v>43</v>
      </c>
      <c r="I139" s="8">
        <v>2028</v>
      </c>
      <c r="J139" s="8">
        <f>IF(Table15[[#This Row],[Lifetime Option]]="fixed",Table15[[#This Row],[End of life (fixed)]],Table15[[#This Row],[Start year]]+Table26[Generic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IF(Table15[[#This Row],[Lifetime Option]]="fixed",Table15[[#This Row],[End of life (fixed)]]-Table15[[#This Row],[Start year]],Table26[Generic  Lifetime])</f>
        <v>36</v>
      </c>
      <c r="I140" s="8">
        <v>2019</v>
      </c>
      <c r="J140" s="8">
        <f>IF(Table15[[#This Row],[Lifetime Option]]="fixed",Table15[[#This Row],[End of life (fixed)]],Table15[[#This Row],[Start year]]+Table26[Generic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IF(Table15[[#This Row],[Lifetime Option]]="fixed",Table15[[#This Row],[End of life (fixed)]]-Table15[[#This Row],[Start year]],Table26[Generic  Lifetime])</f>
        <v>35</v>
      </c>
      <c r="I141" s="8">
        <v>2019</v>
      </c>
      <c r="J141" s="8">
        <f>IF(Table15[[#This Row],[Lifetime Option]]="fixed",Table15[[#This Row],[End of life (fixed)]],Table15[[#This Row],[Start year]]+Table26[Generic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IF(Table15[[#This Row],[Lifetime Option]]="fixed",Table15[[#This Row],[End of life (fixed)]]-Table15[[#This Row],[Start year]],Table26[Generic  Lifetime])</f>
        <v>36</v>
      </c>
      <c r="I142" s="8">
        <v>2019</v>
      </c>
      <c r="J142" s="8">
        <f>IF(Table15[[#This Row],[Lifetime Option]]="fixed",Table15[[#This Row],[End of life (fixed)]],Table15[[#This Row],[Start year]]+Table26[Generic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IF(Table15[[#This Row],[Lifetime Option]]="fixed",Table15[[#This Row],[End of life (fixed)]]-Table15[[#This Row],[Start year]],Table26[Generic  Lifetime])</f>
        <v>35</v>
      </c>
      <c r="I143" s="8">
        <v>2019</v>
      </c>
      <c r="J143" s="8">
        <f>IF(Table15[[#This Row],[Lifetime Option]]="fixed",Table15[[#This Row],[End of life (fixed)]],Table15[[#This Row],[Start year]]+Table26[Generic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IF(Table15[[#This Row],[Lifetime Option]]="fixed",Table15[[#This Row],[End of life (fixed)]]-Table15[[#This Row],[Start year]],Table26[Generic  Lifetime])</f>
        <v>35</v>
      </c>
      <c r="I144" s="8">
        <v>2023</v>
      </c>
      <c r="J144" s="8">
        <f>IF(Table15[[#This Row],[Lifetime Option]]="fixed",Table15[[#This Row],[End of life (fixed)]],Table15[[#This Row],[Start year]]+Table26[Generic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IF(Table15[[#This Row],[Lifetime Option]]="fixed",Table15[[#This Row],[End of life (fixed)]]-Table15[[#This Row],[Start year]],Table26[Generic  Lifetime])</f>
        <v>35</v>
      </c>
      <c r="I145" s="8">
        <v>2023</v>
      </c>
      <c r="J145" s="8">
        <f>IF(Table15[[#This Row],[Lifetime Option]]="fixed",Table15[[#This Row],[End of life (fixed)]],Table15[[#This Row],[Start year]]+Table26[Generic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IF(Table15[[#This Row],[Lifetime Option]]="fixed",Table15[[#This Row],[End of life (fixed)]]-Table15[[#This Row],[Start year]],Table26[Generic  Lifetime])</f>
        <v>47</v>
      </c>
      <c r="I146" s="8">
        <v>2023</v>
      </c>
      <c r="J146" s="8">
        <f>IF(Table15[[#This Row],[Lifetime Option]]="fixed",Table15[[#This Row],[End of life (fixed)]],Table15[[#This Row],[Start year]]+Table26[Generic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IF(Table15[[#This Row],[Lifetime Option]]="fixed",Table15[[#This Row],[End of life (fixed)]]-Table15[[#This Row],[Start year]],Table26[Generic  Lifetime])</f>
        <v>47</v>
      </c>
      <c r="I147" s="8">
        <v>2023</v>
      </c>
      <c r="J147" s="8">
        <f>IF(Table15[[#This Row],[Lifetime Option]]="fixed",Table15[[#This Row],[End of life (fixed)]],Table15[[#This Row],[Start year]]+Table26[Generic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IF(Table15[[#This Row],[Lifetime Option]]="fixed",Table15[[#This Row],[End of life (fixed)]]-Table15[[#This Row],[Start year]],Table26[Generic  Lifetime])</f>
        <v>47</v>
      </c>
      <c r="I148" s="8">
        <v>2023</v>
      </c>
      <c r="J148" s="8">
        <f>IF(Table15[[#This Row],[Lifetime Option]]="fixed",Table15[[#This Row],[End of life (fixed)]],Table15[[#This Row],[Start year]]+Table26[Generic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IF(Table15[[#This Row],[Lifetime Option]]="fixed",Table15[[#This Row],[End of life (fixed)]]-Table15[[#This Row],[Start year]],Table26[Generic  Lifetime])</f>
        <v>46</v>
      </c>
      <c r="I149" s="8">
        <v>2023</v>
      </c>
      <c r="J149" s="8">
        <f>IF(Table15[[#This Row],[Lifetime Option]]="fixed",Table15[[#This Row],[End of life (fixed)]],Table15[[#This Row],[Start year]]+Table26[Generic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IF(Table15[[#This Row],[Lifetime Option]]="fixed",Table15[[#This Row],[End of life (fixed)]]-Table15[[#This Row],[Start year]],Table26[Generic  Lifetime])</f>
        <v>45</v>
      </c>
      <c r="I150" s="8">
        <v>2012</v>
      </c>
      <c r="J150" s="8">
        <f>IF(Table15[[#This Row],[Lifetime Option]]="fixed",Table15[[#This Row],[End of life (fixed)]],Table15[[#This Row],[Start year]]+Table26[Generic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IF(Table15[[#This Row],[Lifetime Option]]="fixed",Table15[[#This Row],[End of life (fixed)]]-Table15[[#This Row],[Start year]],Table26[Generic  Lifetime])</f>
        <v>40</v>
      </c>
      <c r="I151" s="8">
        <v>2035</v>
      </c>
      <c r="J151" s="8">
        <f>IF(Table15[[#This Row],[Lifetime Option]]="fixed",Table15[[#This Row],[End of life (fixed)]],Table15[[#This Row],[Start year]]+Table26[Generic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IF(Table15[[#This Row],[Lifetime Option]]="fixed",Table15[[#This Row],[End of life (fixed)]]-Table15[[#This Row],[Start year]],Table26[Generic  Lifetime])</f>
        <v>35</v>
      </c>
      <c r="I152" s="8">
        <v>2023</v>
      </c>
      <c r="J152" s="8">
        <f>IF(Table15[[#This Row],[Lifetime Option]]="fixed",Table15[[#This Row],[End of life (fixed)]],Table15[[#This Row],[Start year]]+Table26[Generic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IF(Table15[[#This Row],[Lifetime Option]]="fixed",Table15[[#This Row],[End of life (fixed)]]-Table15[[#This Row],[Start year]],Table26[Generic  Lifetime])</f>
        <v>34</v>
      </c>
      <c r="I153" s="8">
        <v>2023</v>
      </c>
      <c r="J153" s="8">
        <f>IF(Table15[[#This Row],[Lifetime Option]]="fixed",Table15[[#This Row],[End of life (fixed)]],Table15[[#This Row],[Start year]]+Table26[Generic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IF(Table15[[#This Row],[Lifetime Option]]="fixed",Table15[[#This Row],[End of life (fixed)]]-Table15[[#This Row],[Start year]],Table26[Generic  Lifetime])</f>
        <v>44</v>
      </c>
      <c r="I154" s="8">
        <v>2015</v>
      </c>
      <c r="J154" s="8">
        <f>IF(Table15[[#This Row],[Lifetime Option]]="fixed",Table15[[#This Row],[End of life (fixed)]],Table15[[#This Row],[Start year]]+Table26[Generic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IF(Table15[[#This Row],[Lifetime Option]]="fixed",Table15[[#This Row],[End of life (fixed)]]-Table15[[#This Row],[Start year]],Table26[Generic  Lifetime])</f>
        <v>41</v>
      </c>
      <c r="I155" s="8">
        <v>2012</v>
      </c>
      <c r="J155" s="8">
        <f>IF(Table15[[#This Row],[Lifetime Option]]="fixed",Table15[[#This Row],[End of life (fixed)]],Table15[[#This Row],[Start year]]+Table26[Generic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5" tint="-0.499984740745262"/>
    <pageSetUpPr fitToPage="1"/>
  </sheetPr>
  <dimension ref="A1:M155"/>
  <sheetViews>
    <sheetView zoomScaleNormal="100" workbookViewId="0">
      <pane xSplit="3" ySplit="1" topLeftCell="D118" activePane="bottomRight" state="frozen"/>
      <selection pane="topRight" activeCell="C1" sqref="C1"/>
      <selection pane="bottomLeft" activeCell="A5" sqref="A5"/>
      <selection pane="bottomRight" activeCell="E159" sqref="E159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60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IF(Table1[[#This Row],[Lifetime Option]]="fixed",Table1[[#This Row],[End of life (fixed)]]-Table1[[#This Row],[Start year]],Table2[Generic  Lifetime])</f>
        <v>51</v>
      </c>
      <c r="I2" s="8">
        <v>2025</v>
      </c>
      <c r="J2" s="8">
        <f>IF(Table1[[#This Row],[Lifetime Option]]="fixed",Table1[[#This Row],[End of life (fixed)]],Table1[[#This Row],[Start year]]+Table2[Generic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IF(Table1[[#This Row],[Lifetime Option]]="fixed",Table1[[#This Row],[End of life (fixed)]]-Table1[[#This Row],[Start year]],Table2[Generic  Lifetime])</f>
        <v>50</v>
      </c>
      <c r="I3" s="8">
        <v>2025</v>
      </c>
      <c r="J3" s="8">
        <f>IF(Table1[[#This Row],[Lifetime Option]]="fixed",Table1[[#This Row],[End of life (fixed)]],Table1[[#This Row],[Start year]]+Table2[Generic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IF(Table1[[#This Row],[Lifetime Option]]="fixed",Table1[[#This Row],[End of life (fixed)]]-Table1[[#This Row],[Start year]],Table2[Generic  Lifetime])</f>
        <v>40</v>
      </c>
      <c r="I4" s="8">
        <v>2022</v>
      </c>
      <c r="J4" s="8">
        <f>IF(Table1[[#This Row],[Lifetime Option]]="fixed",Table1[[#This Row],[End of life (fixed)]],Table1[[#This Row],[Start year]]+Table2[Generic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IF(Table1[[#This Row],[Lifetime Option]]="fixed",Table1[[#This Row],[End of life (fixed)]]-Table1[[#This Row],[Start year]],Table2[Generic  Lifetime])</f>
        <v>40</v>
      </c>
      <c r="I5" s="8">
        <v>2025</v>
      </c>
      <c r="J5" s="8">
        <f>IF(Table1[[#This Row],[Lifetime Option]]="fixed",Table1[[#This Row],[End of life (fixed)]],Table1[[#This Row],[Start year]]+Table2[Generic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IF(Table1[[#This Row],[Lifetime Option]]="fixed",Table1[[#This Row],[End of life (fixed)]]-Table1[[#This Row],[Start year]],Table2[Generic  Lifetime])</f>
        <v>50</v>
      </c>
      <c r="I6" s="8">
        <v>2025</v>
      </c>
      <c r="J6" s="8">
        <f>IF(Table1[[#This Row],[Lifetime Option]]="fixed",Table1[[#This Row],[End of life (fixed)]],Table1[[#This Row],[Start year]]+Table2[Generic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IF(Table1[[#This Row],[Lifetime Option]]="fixed",Table1[[#This Row],[End of life (fixed)]]-Table1[[#This Row],[Start year]],Table2[Generic  Lifetime])</f>
        <v>40</v>
      </c>
      <c r="I7" s="8">
        <v>2022</v>
      </c>
      <c r="J7" s="8">
        <f>IF(Table1[[#This Row],[Lifetime Option]]="fixed",Table1[[#This Row],[End of life (fixed)]],Table1[[#This Row],[Start year]]+Table2[Generic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IF(Table1[[#This Row],[Lifetime Option]]="fixed",Table1[[#This Row],[End of life (fixed)]]-Table1[[#This Row],[Start year]],Table2[Generic  Lifetime])</f>
        <v>40</v>
      </c>
      <c r="I8" s="8">
        <v>2025</v>
      </c>
      <c r="J8" s="8">
        <f>IF(Table1[[#This Row],[Lifetime Option]]="fixed",Table1[[#This Row],[End of life (fixed)]],Table1[[#This Row],[Start year]]+Table2[Generic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IF(Table1[[#This Row],[Lifetime Option]]="fixed",Table1[[#This Row],[End of life (fixed)]]-Table1[[#This Row],[Start year]],Table2[Generic  Lifetime])</f>
        <v>26</v>
      </c>
      <c r="I9" s="8">
        <v>2006</v>
      </c>
      <c r="J9" s="8">
        <f>IF(Table1[[#This Row],[Lifetime Option]]="fixed",Table1[[#This Row],[End of life (fixed)]],Table1[[#This Row],[Start year]]+Table2[Generic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IF(Table1[[#This Row],[Lifetime Option]]="fixed",Table1[[#This Row],[End of life (fixed)]]-Table1[[#This Row],[Start year]],Table2[Generic  Lifetime])</f>
        <v>24</v>
      </c>
      <c r="I10" s="8">
        <v>2006</v>
      </c>
      <c r="J10" s="8">
        <f>IF(Table1[[#This Row],[Lifetime Option]]="fixed",Table1[[#This Row],[End of life (fixed)]],Table1[[#This Row],[Start year]]+Table2[Generic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IF(Table1[[#This Row],[Lifetime Option]]="fixed",Table1[[#This Row],[End of life (fixed)]]-Table1[[#This Row],[Start year]],Table2[Generic  Lifetime])</f>
        <v>60</v>
      </c>
      <c r="I11" s="8"/>
      <c r="J11" s="8">
        <f>IF(Table1[[#This Row],[Lifetime Option]]="fixed",Table1[[#This Row],[End of life (fixed)]],Table1[[#This Row],[Start year]]+Table2[Generic  Lifetime])</f>
        <v>2047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IF(Table1[[#This Row],[Lifetime Option]]="fixed",Table1[[#This Row],[End of life (fixed)]]-Table1[[#This Row],[Start year]],Table2[Generic  Lifetime])</f>
        <v>60</v>
      </c>
      <c r="I12" s="8"/>
      <c r="J12" s="8">
        <f>IF(Table1[[#This Row],[Lifetime Option]]="fixed",Table1[[#This Row],[End of life (fixed)]],Table1[[#This Row],[Start year]]+Table2[Generic  Lifetime])</f>
        <v>2051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IF(Table1[[#This Row],[Lifetime Option]]="fixed",Table1[[#This Row],[End of life (fixed)]]-Table1[[#This Row],[Start year]],Table2[Generic  Lifetime])</f>
        <v>50</v>
      </c>
      <c r="I13" s="8">
        <v>2019</v>
      </c>
      <c r="J13" s="8">
        <f>IF(Table1[[#This Row],[Lifetime Option]]="fixed",Table1[[#This Row],[End of life (fixed)]],Table1[[#This Row],[Start year]]+Table2[Generic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IF(Table1[[#This Row],[Lifetime Option]]="fixed",Table1[[#This Row],[End of life (fixed)]]-Table1[[#This Row],[Start year]],Table2[Generic  Lifetime])</f>
        <v>50</v>
      </c>
      <c r="I14" s="8">
        <v>2021</v>
      </c>
      <c r="J14" s="8">
        <f>IF(Table1[[#This Row],[Lifetime Option]]="fixed",Table1[[#This Row],[End of life (fixed)]],Table1[[#This Row],[Start year]]+Table2[Generic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IF(Table1[[#This Row],[Lifetime Option]]="fixed",Table1[[#This Row],[End of life (fixed)]]-Table1[[#This Row],[Start year]],Table2[Generic  Lifetime])</f>
        <v>50</v>
      </c>
      <c r="I15" s="8">
        <v>2029</v>
      </c>
      <c r="J15" s="8">
        <f>IF(Table1[[#This Row],[Lifetime Option]]="fixed",Table1[[#This Row],[End of life (fixed)]],Table1[[#This Row],[Start year]]+Table2[Generic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IF(Table1[[#This Row],[Lifetime Option]]="fixed",Table1[[#This Row],[End of life (fixed)]]-Table1[[#This Row],[Start year]],Table2[Generic  Lifetime])</f>
        <v>50</v>
      </c>
      <c r="I16" s="8">
        <v>2034</v>
      </c>
      <c r="J16" s="8">
        <f>IF(Table1[[#This Row],[Lifetime Option]]="fixed",Table1[[#This Row],[End of life (fixed)]],Table1[[#This Row],[Start year]]+Table2[Generic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IF(Table1[[#This Row],[Lifetime Option]]="fixed",Table1[[#This Row],[End of life (fixed)]]-Table1[[#This Row],[Start year]],Table2[Generic  Lifetime])</f>
        <v>48</v>
      </c>
      <c r="I17" s="8">
        <v>2019</v>
      </c>
      <c r="J17" s="8">
        <f>IF(Table1[[#This Row],[Lifetime Option]]="fixed",Table1[[#This Row],[End of life (fixed)]],Table1[[#This Row],[Start year]]+Table2[Generic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IF(Table1[[#This Row],[Lifetime Option]]="fixed",Table1[[#This Row],[End of life (fixed)]]-Table1[[#This Row],[Start year]],Table2[Generic  Lifetime])</f>
        <v>60</v>
      </c>
      <c r="I18" s="8"/>
      <c r="J18" s="8">
        <f>IF(Table1[[#This Row],[Lifetime Option]]="fixed",Table1[[#This Row],[End of life (fixed)]],Table1[[#This Row],[Start year]]+Table2[Generic  Lifetime])</f>
        <v>2045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IF(Table1[[#This Row],[Lifetime Option]]="fixed",Table1[[#This Row],[End of life (fixed)]]-Table1[[#This Row],[Start year]],Table2[Generic  Lifetime])</f>
        <v>60</v>
      </c>
      <c r="I19" s="8"/>
      <c r="J19" s="8">
        <f>IF(Table1[[#This Row],[Lifetime Option]]="fixed",Table1[[#This Row],[End of life (fixed)]],Table1[[#This Row],[Start year]]+Table2[Generic  Lifetime])</f>
        <v>2046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IF(Table1[[#This Row],[Lifetime Option]]="fixed",Table1[[#This Row],[End of life (fixed)]]-Table1[[#This Row],[Start year]],Table2[Generic  Lifetime])</f>
        <v>60</v>
      </c>
      <c r="I20" s="8"/>
      <c r="J20" s="8">
        <f>IF(Table1[[#This Row],[Lifetime Option]]="fixed",Table1[[#This Row],[End of life (fixed)]],Table1[[#This Row],[Start year]]+Table2[Generic  Lifetime])</f>
        <v>2046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IF(Table1[[#This Row],[Lifetime Option]]="fixed",Table1[[#This Row],[End of life (fixed)]]-Table1[[#This Row],[Start year]],Table2[Generic  Lifetime])</f>
        <v>60</v>
      </c>
      <c r="I21" s="8"/>
      <c r="J21" s="8">
        <f>IF(Table1[[#This Row],[Lifetime Option]]="fixed",Table1[[#This Row],[End of life (fixed)]],Table1[[#This Row],[Start year]]+Table2[Generic  Lifetime])</f>
        <v>2047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IF(Table1[[#This Row],[Lifetime Option]]="fixed",Table1[[#This Row],[End of life (fixed)]]-Table1[[#This Row],[Start year]],Table2[Generic  Lifetime])</f>
        <v>60</v>
      </c>
      <c r="I22" s="8"/>
      <c r="J22" s="8">
        <f>IF(Table1[[#This Row],[Lifetime Option]]="fixed",Table1[[#This Row],[End of life (fixed)]],Table1[[#This Row],[Start year]]+Table2[Generic  Lifetime])</f>
        <v>2060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IF(Table1[[#This Row],[Lifetime Option]]="fixed",Table1[[#This Row],[End of life (fixed)]]-Table1[[#This Row],[Start year]],Table2[Generic  Lifetime])</f>
        <v>60</v>
      </c>
      <c r="I23" s="8"/>
      <c r="J23" s="8">
        <f>IF(Table1[[#This Row],[Lifetime Option]]="fixed",Table1[[#This Row],[End of life (fixed)]],Table1[[#This Row],[Start year]]+Table2[Generic  Lifetime])</f>
        <v>2062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IF(Table1[[#This Row],[Lifetime Option]]="fixed",Table1[[#This Row],[End of life (fixed)]]-Table1[[#This Row],[Start year]],Table2[Generic  Lifetime])</f>
        <v>37</v>
      </c>
      <c r="I24" s="8">
        <v>2011</v>
      </c>
      <c r="J24" s="8">
        <f>IF(Table1[[#This Row],[Lifetime Option]]="fixed",Table1[[#This Row],[End of life (fixed)]],Table1[[#This Row],[Start year]]+Table2[Generic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IF(Table1[[#This Row],[Lifetime Option]]="fixed",Table1[[#This Row],[End of life (fixed)]]-Table1[[#This Row],[Start year]],Table2[Generic  Lifetime])</f>
        <v>35</v>
      </c>
      <c r="I25" s="8">
        <v>2011</v>
      </c>
      <c r="J25" s="8">
        <f>IF(Table1[[#This Row],[Lifetime Option]]="fixed",Table1[[#This Row],[End of life (fixed)]],Table1[[#This Row],[Start year]]+Table2[Generic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IF(Table1[[#This Row],[Lifetime Option]]="fixed",Table1[[#This Row],[End of life (fixed)]]-Table1[[#This Row],[Start year]],Table2[Generic  Lifetime])</f>
        <v>35</v>
      </c>
      <c r="I26" s="8">
        <v>2021</v>
      </c>
      <c r="J26" s="8">
        <f>IF(Table1[[#This Row],[Lifetime Option]]="fixed",Table1[[#This Row],[End of life (fixed)]],Table1[[#This Row],[Start year]]+Table2[Generic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IF(Table1[[#This Row],[Lifetime Option]]="fixed",Table1[[#This Row],[End of life (fixed)]]-Table1[[#This Row],[Start year]],Table2[Generic  Lifetime])</f>
        <v>35</v>
      </c>
      <c r="I27" s="8">
        <v>2011</v>
      </c>
      <c r="J27" s="8">
        <f>IF(Table1[[#This Row],[Lifetime Option]]="fixed",Table1[[#This Row],[End of life (fixed)]],Table1[[#This Row],[Start year]]+Table2[Generic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IF(Table1[[#This Row],[Lifetime Option]]="fixed",Table1[[#This Row],[End of life (fixed)]]-Table1[[#This Row],[Start year]],Table2[Generic  Lifetime])</f>
        <v>34</v>
      </c>
      <c r="I28" s="8">
        <v>2022</v>
      </c>
      <c r="J28" s="8">
        <f>IF(Table1[[#This Row],[Lifetime Option]]="fixed",Table1[[#This Row],[End of life (fixed)]],Table1[[#This Row],[Start year]]+Table2[Generic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IF(Table1[[#This Row],[Lifetime Option]]="fixed",Table1[[#This Row],[End of life (fixed)]]-Table1[[#This Row],[Start year]],Table2[Generic  Lifetime])</f>
        <v>34</v>
      </c>
      <c r="I29" s="8">
        <v>2015</v>
      </c>
      <c r="J29" s="8">
        <f>IF(Table1[[#This Row],[Lifetime Option]]="fixed",Table1[[#This Row],[End of life (fixed)]],Table1[[#This Row],[Start year]]+Table2[Generic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IF(Table1[[#This Row],[Lifetime Option]]="fixed",Table1[[#This Row],[End of life (fixed)]]-Table1[[#This Row],[Start year]],Table2[Generic  Lifetime])</f>
        <v>37</v>
      </c>
      <c r="I30" s="8">
        <v>2021</v>
      </c>
      <c r="J30" s="8">
        <f>IF(Table1[[#This Row],[Lifetime Option]]="fixed",Table1[[#This Row],[End of life (fixed)]],Table1[[#This Row],[Start year]]+Table2[Generic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IF(Table1[[#This Row],[Lifetime Option]]="fixed",Table1[[#This Row],[End of life (fixed)]]-Table1[[#This Row],[Start year]],Table2[Generic  Lifetime])</f>
        <v>33</v>
      </c>
      <c r="I31" s="8">
        <v>2017</v>
      </c>
      <c r="J31" s="8">
        <f>IF(Table1[[#This Row],[Lifetime Option]]="fixed",Table1[[#This Row],[End of life (fixed)]],Table1[[#This Row],[Start year]]+Table2[Generic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IF(Table1[[#This Row],[Lifetime Option]]="fixed",Table1[[#This Row],[End of life (fixed)]]-Table1[[#This Row],[Start year]],Table2[Generic  Lifetime])</f>
        <v>37</v>
      </c>
      <c r="I32" s="8">
        <v>2021</v>
      </c>
      <c r="J32" s="8">
        <f>IF(Table1[[#This Row],[Lifetime Option]]="fixed",Table1[[#This Row],[End of life (fixed)]],Table1[[#This Row],[Start year]]+Table2[Generic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IF(Table1[[#This Row],[Lifetime Option]]="fixed",Table1[[#This Row],[End of life (fixed)]]-Table1[[#This Row],[Start year]],Table2[Generic  Lifetime])</f>
        <v>23</v>
      </c>
      <c r="I33" s="8">
        <v>2011</v>
      </c>
      <c r="J33" s="8">
        <f>IF(Table1[[#This Row],[Lifetime Option]]="fixed",Table1[[#This Row],[End of life (fixed)]],Table1[[#This Row],[Start year]]+Table2[Generic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IF(Table1[[#This Row],[Lifetime Option]]="fixed",Table1[[#This Row],[End of life (fixed)]]-Table1[[#This Row],[Start year]],Table2[Generic  Lifetime])</f>
        <v>34</v>
      </c>
      <c r="I34" s="8">
        <v>2022</v>
      </c>
      <c r="J34" s="8">
        <f>IF(Table1[[#This Row],[Lifetime Option]]="fixed",Table1[[#This Row],[End of life (fixed)]],Table1[[#This Row],[Start year]]+Table2[Generic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IF(Table1[[#This Row],[Lifetime Option]]="fixed",Table1[[#This Row],[End of life (fixed)]]-Table1[[#This Row],[Start year]],Table2[Generic  Lifetime])</f>
        <v>28</v>
      </c>
      <c r="I35" s="8">
        <v>2011</v>
      </c>
      <c r="J35" s="8">
        <f>IF(Table1[[#This Row],[Lifetime Option]]="fixed",Table1[[#This Row],[End of life (fixed)]],Table1[[#This Row],[Start year]]+Table2[Generic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IF(Table1[[#This Row],[Lifetime Option]]="fixed",Table1[[#This Row],[End of life (fixed)]]-Table1[[#This Row],[Start year]],Table2[Generic  Lifetime])</f>
        <v>33</v>
      </c>
      <c r="I36" s="8">
        <v>2022</v>
      </c>
      <c r="J36" s="8">
        <f>IF(Table1[[#This Row],[Lifetime Option]]="fixed",Table1[[#This Row],[End of life (fixed)]],Table1[[#This Row],[Start year]]+Table2[Generic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IF(Table1[[#This Row],[Lifetime Option]]="fixed",Table1[[#This Row],[End of life (fixed)]]-Table1[[#This Row],[Start year]],Table2[Generic  Lifetime])</f>
        <v>35</v>
      </c>
      <c r="I37" s="8">
        <v>2011</v>
      </c>
      <c r="J37" s="8">
        <f>IF(Table1[[#This Row],[Lifetime Option]]="fixed",Table1[[#This Row],[End of life (fixed)]],Table1[[#This Row],[Start year]]+Table2[Generic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IF(Table1[[#This Row],[Lifetime Option]]="fixed",Table1[[#This Row],[End of life (fixed)]]-Table1[[#This Row],[Start year]],Table2[Generic  Lifetime])</f>
        <v>32</v>
      </c>
      <c r="I38" s="8">
        <v>2011</v>
      </c>
      <c r="J38" s="8">
        <f>IF(Table1[[#This Row],[Lifetime Option]]="fixed",Table1[[#This Row],[End of life (fixed)]],Table1[[#This Row],[Start year]]+Table2[Generic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IF(Table1[[#This Row],[Lifetime Option]]="fixed",Table1[[#This Row],[End of life (fixed)]]-Table1[[#This Row],[Start year]],Table2[Generic  Lifetime])</f>
        <v>35</v>
      </c>
      <c r="I39" s="8">
        <v>2019</v>
      </c>
      <c r="J39" s="8">
        <f>IF(Table1[[#This Row],[Lifetime Option]]="fixed",Table1[[#This Row],[End of life (fixed)]],Table1[[#This Row],[Start year]]+Table2[Generic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IF(Table1[[#This Row],[Lifetime Option]]="fixed",Table1[[#This Row],[End of life (fixed)]]-Table1[[#This Row],[Start year]],Table2[Generic  Lifetime])</f>
        <v>33</v>
      </c>
      <c r="I40" s="8">
        <v>2011</v>
      </c>
      <c r="J40" s="8">
        <f>IF(Table1[[#This Row],[Lifetime Option]]="fixed",Table1[[#This Row],[End of life (fixed)]],Table1[[#This Row],[Start year]]+Table2[Generic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IF(Table1[[#This Row],[Lifetime Option]]="fixed",Table1[[#This Row],[End of life (fixed)]]-Table1[[#This Row],[Start year]],Table2[Generic  Lifetime])</f>
        <v>60</v>
      </c>
      <c r="I41" s="8"/>
      <c r="J41" s="8">
        <f>IF(Table1[[#This Row],[Lifetime Option]]="fixed",Table1[[#This Row],[End of life (fixed)]],Table1[[#This Row],[Start year]]+Table2[Generic  Lifetime])</f>
        <v>2043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IF(Table1[[#This Row],[Lifetime Option]]="fixed",Table1[[#This Row],[End of life (fixed)]]-Table1[[#This Row],[Start year]],Table2[Generic  Lifetime])</f>
        <v>60</v>
      </c>
      <c r="I42" s="8"/>
      <c r="J42" s="8">
        <f>IF(Table1[[#This Row],[Lifetime Option]]="fixed",Table1[[#This Row],[End of life (fixed)]],Table1[[#This Row],[Start year]]+Table2[Generic  Lifetime])</f>
        <v>2044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IF(Table1[[#This Row],[Lifetime Option]]="fixed",Table1[[#This Row],[End of life (fixed)]]-Table1[[#This Row],[Start year]],Table2[Generic  Lifetime])</f>
        <v>60</v>
      </c>
      <c r="I43" s="8"/>
      <c r="J43" s="8">
        <f>IF(Table1[[#This Row],[Lifetime Option]]="fixed",Table1[[#This Row],[End of life (fixed)]],Table1[[#This Row],[Start year]]+Table2[Generic  Lifetime])</f>
        <v>2043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IF(Table1[[#This Row],[Lifetime Option]]="fixed",Table1[[#This Row],[End of life (fixed)]]-Table1[[#This Row],[Start year]],Table2[Generic  Lifetime])</f>
        <v>60</v>
      </c>
      <c r="I44" s="8"/>
      <c r="J44" s="8">
        <f>IF(Table1[[#This Row],[Lifetime Option]]="fixed",Table1[[#This Row],[End of life (fixed)]],Table1[[#This Row],[Start year]]+Table2[Generic  Lifetime])</f>
        <v>2045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IF(Table1[[#This Row],[Lifetime Option]]="fixed",Table1[[#This Row],[End of life (fixed)]]-Table1[[#This Row],[Start year]],Table2[Generic  Lifetime])</f>
        <v>60</v>
      </c>
      <c r="I45" s="8"/>
      <c r="J45" s="8">
        <f>IF(Table1[[#This Row],[Lifetime Option]]="fixed",Table1[[#This Row],[End of life (fixed)]],Table1[[#This Row],[Start year]]+Table2[Generic  Lifetime])</f>
        <v>2045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IF(Table1[[#This Row],[Lifetime Option]]="fixed",Table1[[#This Row],[End of life (fixed)]]-Table1[[#This Row],[Start year]],Table2[Generic  Lifetime])</f>
        <v>60</v>
      </c>
      <c r="I46" s="8"/>
      <c r="J46" s="8">
        <f>IF(Table1[[#This Row],[Lifetime Option]]="fixed",Table1[[#This Row],[End of life (fixed)]],Table1[[#This Row],[Start year]]+Table2[Generic  Lifetime])</f>
        <v>2031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IF(Table1[[#This Row],[Lifetime Option]]="fixed",Table1[[#This Row],[End of life (fixed)]]-Table1[[#This Row],[Start year]],Table2[Generic  Lifetime])</f>
        <v>60</v>
      </c>
      <c r="I47" s="8"/>
      <c r="J47" s="8">
        <f>IF(Table1[[#This Row],[Lifetime Option]]="fixed",Table1[[#This Row],[End of life (fixed)]],Table1[[#This Row],[Start year]]+Table2[Generic  Lifetime])</f>
        <v>2048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IF(Table1[[#This Row],[Lifetime Option]]="fixed",Table1[[#This Row],[End of life (fixed)]]-Table1[[#This Row],[Start year]],Table2[Generic  Lifetime])</f>
        <v>60</v>
      </c>
      <c r="I48" s="8"/>
      <c r="J48" s="8">
        <f>IF(Table1[[#This Row],[Lifetime Option]]="fixed",Table1[[#This Row],[End of life (fixed)]],Table1[[#This Row],[Start year]]+Table2[Generic  Lifetime])</f>
        <v>2047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IF(Table1[[#This Row],[Lifetime Option]]="fixed",Table1[[#This Row],[End of life (fixed)]]-Table1[[#This Row],[Start year]],Table2[Generic  Lifetime])</f>
        <v>60</v>
      </c>
      <c r="I49" s="8"/>
      <c r="J49" s="8">
        <f>IF(Table1[[#This Row],[Lifetime Option]]="fixed",Table1[[#This Row],[End of life (fixed)]],Table1[[#This Row],[Start year]]+Table2[Generic  Lifetime])</f>
        <v>2037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IF(Table1[[#This Row],[Lifetime Option]]="fixed",Table1[[#This Row],[End of life (fixed)]]-Table1[[#This Row],[Start year]],Table2[Generic  Lifetime])</f>
        <v>60</v>
      </c>
      <c r="I50" s="8"/>
      <c r="J50" s="8">
        <f>IF(Table1[[#This Row],[Lifetime Option]]="fixed",Table1[[#This Row],[End of life (fixed)]],Table1[[#This Row],[Start year]]+Table2[Generic  Lifetime])</f>
        <v>2040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IF(Table1[[#This Row],[Lifetime Option]]="fixed",Table1[[#This Row],[End of life (fixed)]]-Table1[[#This Row],[Start year]],Table2[Generic  Lifetime])</f>
        <v>60</v>
      </c>
      <c r="I51" s="8"/>
      <c r="J51" s="8">
        <f>IF(Table1[[#This Row],[Lifetime Option]]="fixed",Table1[[#This Row],[End of life (fixed)]],Table1[[#This Row],[Start year]]+Table2[Generic  Lifetime])</f>
        <v>2038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IF(Table1[[#This Row],[Lifetime Option]]="fixed",Table1[[#This Row],[End of life (fixed)]]-Table1[[#This Row],[Start year]],Table2[Generic  Lifetime])</f>
        <v>60</v>
      </c>
      <c r="I52" s="8"/>
      <c r="J52" s="8">
        <f>IF(Table1[[#This Row],[Lifetime Option]]="fixed",Table1[[#This Row],[End of life (fixed)]],Table1[[#This Row],[Start year]]+Table2[Generic  Lifetime])</f>
        <v>2040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IF(Table1[[#This Row],[Lifetime Option]]="fixed",Table1[[#This Row],[End of life (fixed)]]-Table1[[#This Row],[Start year]],Table2[Generic  Lifetime])</f>
        <v>60</v>
      </c>
      <c r="I53" s="8"/>
      <c r="J53" s="8">
        <f>IF(Table1[[#This Row],[Lifetime Option]]="fixed",Table1[[#This Row],[End of life (fixed)]],Table1[[#This Row],[Start year]]+Table2[Generic  Lifetime])</f>
        <v>2047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IF(Table1[[#This Row],[Lifetime Option]]="fixed",Table1[[#This Row],[End of life (fixed)]]-Table1[[#This Row],[Start year]],Table2[Generic  Lifetime])</f>
        <v>60</v>
      </c>
      <c r="I54" s="8"/>
      <c r="J54" s="8">
        <f>IF(Table1[[#This Row],[Lifetime Option]]="fixed",Table1[[#This Row],[End of life (fixed)]],Table1[[#This Row],[Start year]]+Table2[Generic  Lifetime])</f>
        <v>2048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IF(Table1[[#This Row],[Lifetime Option]]="fixed",Table1[[#This Row],[End of life (fixed)]]-Table1[[#This Row],[Start year]],Table2[Generic  Lifetime])</f>
        <v>60</v>
      </c>
      <c r="I55" s="8"/>
      <c r="J55" s="8">
        <f>IF(Table1[[#This Row],[Lifetime Option]]="fixed",Table1[[#This Row],[End of life (fixed)]],Table1[[#This Row],[Start year]]+Table2[Generic  Lifetime])</f>
        <v>2041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IF(Table1[[#This Row],[Lifetime Option]]="fixed",Table1[[#This Row],[End of life (fixed)]]-Table1[[#This Row],[Start year]],Table2[Generic  Lifetime])</f>
        <v>60</v>
      </c>
      <c r="I56" s="8"/>
      <c r="J56" s="8">
        <f>IF(Table1[[#This Row],[Lifetime Option]]="fixed",Table1[[#This Row],[End of life (fixed)]],Table1[[#This Row],[Start year]]+Table2[Generic  Lifetime])</f>
        <v>2042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IF(Table1[[#This Row],[Lifetime Option]]="fixed",Table1[[#This Row],[End of life (fixed)]]-Table1[[#This Row],[Start year]],Table2[Generic  Lifetime])</f>
        <v>60</v>
      </c>
      <c r="I57" s="8"/>
      <c r="J57" s="8">
        <f>IF(Table1[[#This Row],[Lifetime Option]]="fixed",Table1[[#This Row],[End of life (fixed)]],Table1[[#This Row],[Start year]]+Table2[Generic  Lifetime])</f>
        <v>2043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IF(Table1[[#This Row],[Lifetime Option]]="fixed",Table1[[#This Row],[End of life (fixed)]]-Table1[[#This Row],[Start year]],Table2[Generic  Lifetime])</f>
        <v>60</v>
      </c>
      <c r="I58" s="8"/>
      <c r="J58" s="8">
        <f>IF(Table1[[#This Row],[Lifetime Option]]="fixed",Table1[[#This Row],[End of life (fixed)]],Table1[[#This Row],[Start year]]+Table2[Generic  Lifetime])</f>
        <v>2043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IF(Table1[[#This Row],[Lifetime Option]]="fixed",Table1[[#This Row],[End of life (fixed)]]-Table1[[#This Row],[Start year]],Table2[Generic  Lifetime])</f>
        <v>60</v>
      </c>
      <c r="I59" s="8"/>
      <c r="J59" s="8">
        <f>IF(Table1[[#This Row],[Lifetime Option]]="fixed",Table1[[#This Row],[End of life (fixed)]],Table1[[#This Row],[Start year]]+Table2[Generic  Lifetime])</f>
        <v>2038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IF(Table1[[#This Row],[Lifetime Option]]="fixed",Table1[[#This Row],[End of life (fixed)]]-Table1[[#This Row],[Start year]],Table2[Generic  Lifetime])</f>
        <v>60</v>
      </c>
      <c r="I60" s="8"/>
      <c r="J60" s="8">
        <f>IF(Table1[[#This Row],[Lifetime Option]]="fixed",Table1[[#This Row],[End of life (fixed)]],Table1[[#This Row],[Start year]]+Table2[Generic  Lifetime])</f>
        <v>2038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IF(Table1[[#This Row],[Lifetime Option]]="fixed",Table1[[#This Row],[End of life (fixed)]]-Table1[[#This Row],[Start year]],Table2[Generic  Lifetime])</f>
        <v>60</v>
      </c>
      <c r="I61" s="8"/>
      <c r="J61" s="8">
        <f>IF(Table1[[#This Row],[Lifetime Option]]="fixed",Table1[[#This Row],[End of life (fixed)]],Table1[[#This Row],[Start year]]+Table2[Generic  Lifetime])</f>
        <v>2039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IF(Table1[[#This Row],[Lifetime Option]]="fixed",Table1[[#This Row],[End of life (fixed)]]-Table1[[#This Row],[Start year]],Table2[Generic  Lifetime])</f>
        <v>60</v>
      </c>
      <c r="I62" s="8"/>
      <c r="J62" s="8">
        <f>IF(Table1[[#This Row],[Lifetime Option]]="fixed",Table1[[#This Row],[End of life (fixed)]],Table1[[#This Row],[Start year]]+Table2[Generic  Lifetime])</f>
        <v>2039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IF(Table1[[#This Row],[Lifetime Option]]="fixed",Table1[[#This Row],[End of life (fixed)]]-Table1[[#This Row],[Start year]],Table2[Generic  Lifetime])</f>
        <v>60</v>
      </c>
      <c r="I63" s="8"/>
      <c r="J63" s="8">
        <f>IF(Table1[[#This Row],[Lifetime Option]]="fixed",Table1[[#This Row],[End of life (fixed)]],Table1[[#This Row],[Start year]]+Table2[Generic  Lifetime])</f>
        <v>2046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IF(Table1[[#This Row],[Lifetime Option]]="fixed",Table1[[#This Row],[End of life (fixed)]]-Table1[[#This Row],[Start year]],Table2[Generic  Lifetime])</f>
        <v>60</v>
      </c>
      <c r="I64" s="8"/>
      <c r="J64" s="8">
        <f>IF(Table1[[#This Row],[Lifetime Option]]="fixed",Table1[[#This Row],[End of life (fixed)]],Table1[[#This Row],[Start year]]+Table2[Generic  Lifetime])</f>
        <v>2047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IF(Table1[[#This Row],[Lifetime Option]]="fixed",Table1[[#This Row],[End of life (fixed)]]-Table1[[#This Row],[Start year]],Table2[Generic  Lifetime])</f>
        <v>60</v>
      </c>
      <c r="I65" s="8"/>
      <c r="J65" s="8">
        <f>IF(Table1[[#This Row],[Lifetime Option]]="fixed",Table1[[#This Row],[End of life (fixed)]],Table1[[#This Row],[Start year]]+Table2[Generic  Lifetime])</f>
        <v>2050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IF(Table1[[#This Row],[Lifetime Option]]="fixed",Table1[[#This Row],[End of life (fixed)]]-Table1[[#This Row],[Start year]],Table2[Generic  Lifetime])</f>
        <v>60</v>
      </c>
      <c r="I66" s="8"/>
      <c r="J66" s="8">
        <f>IF(Table1[[#This Row],[Lifetime Option]]="fixed",Table1[[#This Row],[End of life (fixed)]],Table1[[#This Row],[Start year]]+Table2[Generic  Lifetime])</f>
        <v>2051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IF(Table1[[#This Row],[Lifetime Option]]="fixed",Table1[[#This Row],[End of life (fixed)]]-Table1[[#This Row],[Start year]],Table2[Generic  Lifetime])</f>
        <v>60</v>
      </c>
      <c r="I67" s="8"/>
      <c r="J67" s="8">
        <f>IF(Table1[[#This Row],[Lifetime Option]]="fixed",Table1[[#This Row],[End of life (fixed)]],Table1[[#This Row],[Start year]]+Table2[Generic  Lifetime])</f>
        <v>2042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IF(Table1[[#This Row],[Lifetime Option]]="fixed",Table1[[#This Row],[End of life (fixed)]]-Table1[[#This Row],[Start year]],Table2[Generic  Lifetime])</f>
        <v>60</v>
      </c>
      <c r="I68" s="8"/>
      <c r="J68" s="8">
        <f>IF(Table1[[#This Row],[Lifetime Option]]="fixed",Table1[[#This Row],[End of life (fixed)]],Table1[[#This Row],[Start year]]+Table2[Generic  Lifetime])</f>
        <v>2043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IF(Table1[[#This Row],[Lifetime Option]]="fixed",Table1[[#This Row],[End of life (fixed)]]-Table1[[#This Row],[Start year]],Table2[Generic  Lifetime])</f>
        <v>60</v>
      </c>
      <c r="I69" s="8"/>
      <c r="J69" s="8">
        <f>IF(Table1[[#This Row],[Lifetime Option]]="fixed",Table1[[#This Row],[End of life (fixed)]],Table1[[#This Row],[Start year]]+Table2[Generic  Lifetime])</f>
        <v>2046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IF(Table1[[#This Row],[Lifetime Option]]="fixed",Table1[[#This Row],[End of life (fixed)]]-Table1[[#This Row],[Start year]],Table2[Generic  Lifetime])</f>
        <v>60</v>
      </c>
      <c r="I70" s="8"/>
      <c r="J70" s="8">
        <f>IF(Table1[[#This Row],[Lifetime Option]]="fixed",Table1[[#This Row],[End of life (fixed)]],Table1[[#This Row],[Start year]]+Table2[Generic  Lifetime])</f>
        <v>2047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IF(Table1[[#This Row],[Lifetime Option]]="fixed",Table1[[#This Row],[End of life (fixed)]]-Table1[[#This Row],[Start year]],Table2[Generic  Lifetime])</f>
        <v>60</v>
      </c>
      <c r="I71" s="8"/>
      <c r="J71" s="8">
        <f>IF(Table1[[#This Row],[Lifetime Option]]="fixed",Table1[[#This Row],[End of life (fixed)]],Table1[[#This Row],[Start year]]+Table2[Generic  Lifetime])</f>
        <v>2056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IF(Table1[[#This Row],[Lifetime Option]]="fixed",Table1[[#This Row],[End of life (fixed)]]-Table1[[#This Row],[Start year]],Table2[Generic  Lifetime])</f>
        <v>60</v>
      </c>
      <c r="I72" s="8"/>
      <c r="J72" s="8">
        <f>IF(Table1[[#This Row],[Lifetime Option]]="fixed",Table1[[#This Row],[End of life (fixed)]],Table1[[#This Row],[Start year]]+Table2[Generic  Lifetime])</f>
        <v>2057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IF(Table1[[#This Row],[Lifetime Option]]="fixed",Table1[[#This Row],[End of life (fixed)]]-Table1[[#This Row],[Start year]],Table2[Generic  Lifetime])</f>
        <v>60</v>
      </c>
      <c r="I73" s="8"/>
      <c r="J73" s="8">
        <f>IF(Table1[[#This Row],[Lifetime Option]]="fixed",Table1[[#This Row],[End of life (fixed)]],Table1[[#This Row],[Start year]]+Table2[Generic  Lifetime])</f>
        <v>2057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IF(Table1[[#This Row],[Lifetime Option]]="fixed",Table1[[#This Row],[End of life (fixed)]]-Table1[[#This Row],[Start year]],Table2[Generic  Lifetime])</f>
        <v>60</v>
      </c>
      <c r="I74" s="8"/>
      <c r="J74" s="8">
        <f>IF(Table1[[#This Row],[Lifetime Option]]="fixed",Table1[[#This Row],[End of life (fixed)]],Table1[[#This Row],[Start year]]+Table2[Generic  Lifetime])</f>
        <v>2059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IF(Table1[[#This Row],[Lifetime Option]]="fixed",Table1[[#This Row],[End of life (fixed)]]-Table1[[#This Row],[Start year]],Table2[Generic  Lifetime])</f>
        <v>60</v>
      </c>
      <c r="I75" s="8"/>
      <c r="J75" s="8">
        <f>IF(Table1[[#This Row],[Lifetime Option]]="fixed",Table1[[#This Row],[End of life (fixed)]],Table1[[#This Row],[Start year]]+Table2[Generic  Lifetime])</f>
        <v>2043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IF(Table1[[#This Row],[Lifetime Option]]="fixed",Table1[[#This Row],[End of life (fixed)]]-Table1[[#This Row],[Start year]],Table2[Generic  Lifetime])</f>
        <v>60</v>
      </c>
      <c r="I76" s="8"/>
      <c r="J76" s="8">
        <f>IF(Table1[[#This Row],[Lifetime Option]]="fixed",Table1[[#This Row],[End of life (fixed)]],Table1[[#This Row],[Start year]]+Table2[Generic  Lifetime])</f>
        <v>2044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IF(Table1[[#This Row],[Lifetime Option]]="fixed",Table1[[#This Row],[End of life (fixed)]]-Table1[[#This Row],[Start year]],Table2[Generic  Lifetime])</f>
        <v>60</v>
      </c>
      <c r="I77" s="8"/>
      <c r="J77" s="8">
        <f>IF(Table1[[#This Row],[Lifetime Option]]="fixed",Table1[[#This Row],[End of life (fixed)]],Table1[[#This Row],[Start year]]+Table2[Generic  Lifetime])</f>
        <v>2044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IF(Table1[[#This Row],[Lifetime Option]]="fixed",Table1[[#This Row],[End of life (fixed)]]-Table1[[#This Row],[Start year]],Table2[Generic  Lifetime])</f>
        <v>60</v>
      </c>
      <c r="I78" s="8"/>
      <c r="J78" s="8">
        <f>IF(Table1[[#This Row],[Lifetime Option]]="fixed",Table1[[#This Row],[End of life (fixed)]],Table1[[#This Row],[Start year]]+Table2[Generic  Lifetime])</f>
        <v>2044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IF(Table1[[#This Row],[Lifetime Option]]="fixed",Table1[[#This Row],[End of life (fixed)]]-Table1[[#This Row],[Start year]],Table2[Generic  Lifetime])</f>
        <v>60</v>
      </c>
      <c r="I79" s="8"/>
      <c r="J79" s="8">
        <f>IF(Table1[[#This Row],[Lifetime Option]]="fixed",Table1[[#This Row],[End of life (fixed)]],Table1[[#This Row],[Start year]]+Table2[Generic  Lifetime])</f>
        <v>2040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IF(Table1[[#This Row],[Lifetime Option]]="fixed",Table1[[#This Row],[End of life (fixed)]]-Table1[[#This Row],[Start year]],Table2[Generic  Lifetime])</f>
        <v>60</v>
      </c>
      <c r="I80" s="8"/>
      <c r="J80" s="8">
        <f>IF(Table1[[#This Row],[Lifetime Option]]="fixed",Table1[[#This Row],[End of life (fixed)]],Table1[[#This Row],[Start year]]+Table2[Generic  Lifetime])</f>
        <v>2040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IF(Table1[[#This Row],[Lifetime Option]]="fixed",Table1[[#This Row],[End of life (fixed)]]-Table1[[#This Row],[Start year]],Table2[Generic  Lifetime])</f>
        <v>60</v>
      </c>
      <c r="I81" s="8"/>
      <c r="J81" s="8">
        <f>IF(Table1[[#This Row],[Lifetime Option]]="fixed",Table1[[#This Row],[End of life (fixed)]],Table1[[#This Row],[Start year]]+Table2[Generic  Lifetime])</f>
        <v>2041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IF(Table1[[#This Row],[Lifetime Option]]="fixed",Table1[[#This Row],[End of life (fixed)]]-Table1[[#This Row],[Start year]],Table2[Generic  Lifetime])</f>
        <v>60</v>
      </c>
      <c r="I82" s="8"/>
      <c r="J82" s="8">
        <f>IF(Table1[[#This Row],[Lifetime Option]]="fixed",Table1[[#This Row],[End of life (fixed)]],Table1[[#This Row],[Start year]]+Table2[Generic  Lifetime])</f>
        <v>2041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IF(Table1[[#This Row],[Lifetime Option]]="fixed",Table1[[#This Row],[End of life (fixed)]]-Table1[[#This Row],[Start year]],Table2[Generic  Lifetime])</f>
        <v>40</v>
      </c>
      <c r="I83" s="8">
        <v>2017</v>
      </c>
      <c r="J83" s="8">
        <f>IF(Table1[[#This Row],[Lifetime Option]]="fixed",Table1[[#This Row],[End of life (fixed)]],Table1[[#This Row],[Start year]]+Table2[Generic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IF(Table1[[#This Row],[Lifetime Option]]="fixed",Table1[[#This Row],[End of life (fixed)]]-Table1[[#This Row],[Start year]],Table2[Generic  Lifetime])</f>
        <v>40</v>
      </c>
      <c r="I84" s="8">
        <v>2017</v>
      </c>
      <c r="J84" s="8">
        <f>IF(Table1[[#This Row],[Lifetime Option]]="fixed",Table1[[#This Row],[End of life (fixed)]],Table1[[#This Row],[Start year]]+Table2[Generic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IF(Table1[[#This Row],[Lifetime Option]]="fixed",Table1[[#This Row],[End of life (fixed)]]-Table1[[#This Row],[Start year]],Table2[Generic  Lifetime])</f>
        <v>60</v>
      </c>
      <c r="I85" s="8"/>
      <c r="J85" s="8">
        <f>IF(Table1[[#This Row],[Lifetime Option]]="fixed",Table1[[#This Row],[End of life (fixed)]],Table1[[#This Row],[Start year]]+Table2[Generic  Lifetime])</f>
        <v>2045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IF(Table1[[#This Row],[Lifetime Option]]="fixed",Table1[[#This Row],[End of life (fixed)]]-Table1[[#This Row],[Start year]],Table2[Generic  Lifetime])</f>
        <v>60</v>
      </c>
      <c r="I86" s="8"/>
      <c r="J86" s="8">
        <f>IF(Table1[[#This Row],[Lifetime Option]]="fixed",Table1[[#This Row],[End of life (fixed)]],Table1[[#This Row],[Start year]]+Table2[Generic  Lifetime])</f>
        <v>2046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IF(Table1[[#This Row],[Lifetime Option]]="fixed",Table1[[#This Row],[End of life (fixed)]]-Table1[[#This Row],[Start year]],Table2[Generic  Lifetime])</f>
        <v>60</v>
      </c>
      <c r="I87" s="8"/>
      <c r="J87" s="8">
        <f>IF(Table1[[#This Row],[Lifetime Option]]="fixed",Table1[[#This Row],[End of life (fixed)]],Table1[[#This Row],[Start year]]+Table2[Generic  Lifetime])</f>
        <v>2050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IF(Table1[[#This Row],[Lifetime Option]]="fixed",Table1[[#This Row],[End of life (fixed)]]-Table1[[#This Row],[Start year]],Table2[Generic  Lifetime])</f>
        <v>60</v>
      </c>
      <c r="I88" s="8"/>
      <c r="J88" s="8">
        <f>IF(Table1[[#This Row],[Lifetime Option]]="fixed",Table1[[#This Row],[End of life (fixed)]],Table1[[#This Row],[Start year]]+Table2[Generic  Lifetime])</f>
        <v>2053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IF(Table1[[#This Row],[Lifetime Option]]="fixed",Table1[[#This Row],[End of life (fixed)]]-Table1[[#This Row],[Start year]],Table2[Generic  Lifetime])</f>
        <v>60</v>
      </c>
      <c r="I89" s="8"/>
      <c r="J89" s="8">
        <f>IF(Table1[[#This Row],[Lifetime Option]]="fixed",Table1[[#This Row],[End of life (fixed)]],Table1[[#This Row],[Start year]]+Table2[Generic  Lifetime])</f>
        <v>2040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IF(Table1[[#This Row],[Lifetime Option]]="fixed",Table1[[#This Row],[End of life (fixed)]]-Table1[[#This Row],[Start year]],Table2[Generic  Lifetime])</f>
        <v>60</v>
      </c>
      <c r="I90" s="8"/>
      <c r="J90" s="8">
        <f>IF(Table1[[#This Row],[Lifetime Option]]="fixed",Table1[[#This Row],[End of life (fixed)]],Table1[[#This Row],[Start year]]+Table2[Generic  Lifetime])</f>
        <v>2040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IF(Table1[[#This Row],[Lifetime Option]]="fixed",Table1[[#This Row],[End of life (fixed)]]-Table1[[#This Row],[Start year]],Table2[Generic  Lifetime])</f>
        <v>60</v>
      </c>
      <c r="I91" s="8"/>
      <c r="J91" s="8">
        <f>IF(Table1[[#This Row],[Lifetime Option]]="fixed",Table1[[#This Row],[End of life (fixed)]],Table1[[#This Row],[Start year]]+Table2[Generic  Lifetime])</f>
        <v>2040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IF(Table1[[#This Row],[Lifetime Option]]="fixed",Table1[[#This Row],[End of life (fixed)]]-Table1[[#This Row],[Start year]],Table2[Generic  Lifetime])</f>
        <v>60</v>
      </c>
      <c r="I92" s="8"/>
      <c r="J92" s="8">
        <f>IF(Table1[[#This Row],[Lifetime Option]]="fixed",Table1[[#This Row],[End of life (fixed)]],Table1[[#This Row],[Start year]]+Table2[Generic  Lifetime])</f>
        <v>2041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IF(Table1[[#This Row],[Lifetime Option]]="fixed",Table1[[#This Row],[End of life (fixed)]]-Table1[[#This Row],[Start year]],Table2[Generic  Lifetime])</f>
        <v>60</v>
      </c>
      <c r="I93" s="8"/>
      <c r="J93" s="8">
        <f>IF(Table1[[#This Row],[Lifetime Option]]="fixed",Table1[[#This Row],[End of life (fixed)]],Table1[[#This Row],[Start year]]+Table2[Generic  Lifetime])</f>
        <v>2044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IF(Table1[[#This Row],[Lifetime Option]]="fixed",Table1[[#This Row],[End of life (fixed)]]-Table1[[#This Row],[Start year]],Table2[Generic  Lifetime])</f>
        <v>60</v>
      </c>
      <c r="I94" s="8"/>
      <c r="J94" s="8">
        <f>IF(Table1[[#This Row],[Lifetime Option]]="fixed",Table1[[#This Row],[End of life (fixed)]],Table1[[#This Row],[Start year]]+Table2[Generic  Lifetime])</f>
        <v>2045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IF(Table1[[#This Row],[Lifetime Option]]="fixed",Table1[[#This Row],[End of life (fixed)]]-Table1[[#This Row],[Start year]],Table2[Generic  Lifetime])</f>
        <v>60</v>
      </c>
      <c r="I95" s="8"/>
      <c r="J95" s="8">
        <f>IF(Table1[[#This Row],[Lifetime Option]]="fixed",Table1[[#This Row],[End of life (fixed)]],Table1[[#This Row],[Start year]]+Table2[Generic  Lifetime])</f>
        <v>2047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IF(Table1[[#This Row],[Lifetime Option]]="fixed",Table1[[#This Row],[End of life (fixed)]]-Table1[[#This Row],[Start year]],Table2[Generic  Lifetime])</f>
        <v>60</v>
      </c>
      <c r="I96" s="8"/>
      <c r="J96" s="8">
        <f>IF(Table1[[#This Row],[Lifetime Option]]="fixed",Table1[[#This Row],[End of life (fixed)]],Table1[[#This Row],[Start year]]+Table2[Generic  Lifetime])</f>
        <v>2048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IF(Table1[[#This Row],[Lifetime Option]]="fixed",Table1[[#This Row],[End of life (fixed)]]-Table1[[#This Row],[Start year]],Table2[Generic  Lifetime])</f>
        <v>60</v>
      </c>
      <c r="I97" s="8"/>
      <c r="J97" s="8">
        <f>IF(Table1[[#This Row],[Lifetime Option]]="fixed",Table1[[#This Row],[End of life (fixed)]],Table1[[#This Row],[Start year]]+Table2[Generic  Lifetime])</f>
        <v>2044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IF(Table1[[#This Row],[Lifetime Option]]="fixed",Table1[[#This Row],[End of life (fixed)]]-Table1[[#This Row],[Start year]],Table2[Generic  Lifetime])</f>
        <v>60</v>
      </c>
      <c r="I98" s="8"/>
      <c r="J98" s="8">
        <f>IF(Table1[[#This Row],[Lifetime Option]]="fixed",Table1[[#This Row],[End of life (fixed)]],Table1[[#This Row],[Start year]]+Table2[Generic  Lifetime])</f>
        <v>2044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IF(Table1[[#This Row],[Lifetime Option]]="fixed",Table1[[#This Row],[End of life (fixed)]]-Table1[[#This Row],[Start year]],Table2[Generic  Lifetime])</f>
        <v>60</v>
      </c>
      <c r="I99" s="8"/>
      <c r="J99" s="8">
        <f>IF(Table1[[#This Row],[Lifetime Option]]="fixed",Table1[[#This Row],[End of life (fixed)]],Table1[[#This Row],[Start year]]+Table2[Generic  Lifetime])</f>
        <v>2045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IF(Table1[[#This Row],[Lifetime Option]]="fixed",Table1[[#This Row],[End of life (fixed)]]-Table1[[#This Row],[Start year]],Table2[Generic  Lifetime])</f>
        <v>60</v>
      </c>
      <c r="I100" s="8"/>
      <c r="J100" s="8">
        <f>IF(Table1[[#This Row],[Lifetime Option]]="fixed",Table1[[#This Row],[End of life (fixed)]],Table1[[#This Row],[Start year]]+Table2[Generic  Lifetime])</f>
        <v>2046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IF(Table1[[#This Row],[Lifetime Option]]="fixed",Table1[[#This Row],[End of life (fixed)]]-Table1[[#This Row],[Start year]],Table2[Generic  Lifetime])</f>
        <v>60</v>
      </c>
      <c r="I101" s="8"/>
      <c r="J101" s="8">
        <f>IF(Table1[[#This Row],[Lifetime Option]]="fixed",Table1[[#This Row],[End of life (fixed)]],Table1[[#This Row],[Start year]]+Table2[Generic  Lifetime])</f>
        <v>2050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IF(Table1[[#This Row],[Lifetime Option]]="fixed",Table1[[#This Row],[End of life (fixed)]]-Table1[[#This Row],[Start year]],Table2[Generic  Lifetime])</f>
        <v>60</v>
      </c>
      <c r="I102" s="8"/>
      <c r="J102" s="8">
        <f>IF(Table1[[#This Row],[Lifetime Option]]="fixed",Table1[[#This Row],[End of life (fixed)]],Table1[[#This Row],[Start year]]+Table2[Generic  Lifetime])</f>
        <v>2052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IF(Table1[[#This Row],[Lifetime Option]]="fixed",Table1[[#This Row],[End of life (fixed)]]-Table1[[#This Row],[Start year]],Table2[Generic  Lifetime])</f>
        <v>60</v>
      </c>
      <c r="I103" s="8"/>
      <c r="J103" s="8">
        <f>IF(Table1[[#This Row],[Lifetime Option]]="fixed",Table1[[#This Row],[End of life (fixed)]],Table1[[#This Row],[Start year]]+Table2[Generic  Lifetime])</f>
        <v>2033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IF(Table1[[#This Row],[Lifetime Option]]="fixed",Table1[[#This Row],[End of life (fixed)]]-Table1[[#This Row],[Start year]],Table2[Generic  Lifetime])</f>
        <v>60</v>
      </c>
      <c r="I104" s="8"/>
      <c r="J104" s="8">
        <f>IF(Table1[[#This Row],[Lifetime Option]]="fixed",Table1[[#This Row],[End of life (fixed)]],Table1[[#This Row],[Start year]]+Table2[Generic  Lifetime])</f>
        <v>2045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IF(Table1[[#This Row],[Lifetime Option]]="fixed",Table1[[#This Row],[End of life (fixed)]]-Table1[[#This Row],[Start year]],Table2[Generic  Lifetime])</f>
        <v>60</v>
      </c>
      <c r="I105" s="8"/>
      <c r="J105" s="8">
        <f>IF(Table1[[#This Row],[Lifetime Option]]="fixed",Table1[[#This Row],[End of life (fixed)]],Table1[[#This Row],[Start year]]+Table2[Generic  Lifetime])</f>
        <v>2046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IF(Table1[[#This Row],[Lifetime Option]]="fixed",Table1[[#This Row],[End of life (fixed)]]-Table1[[#This Row],[Start year]],Table2[Generic  Lifetime])</f>
        <v>60</v>
      </c>
      <c r="I106" s="8"/>
      <c r="J106" s="8">
        <f>IF(Table1[[#This Row],[Lifetime Option]]="fixed",Table1[[#This Row],[End of life (fixed)]],Table1[[#This Row],[Start year]]+Table2[Generic  Lifetime])</f>
        <v>2041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IF(Table1[[#This Row],[Lifetime Option]]="fixed",Table1[[#This Row],[End of life (fixed)]]-Table1[[#This Row],[Start year]],Table2[Generic  Lifetime])</f>
        <v>60</v>
      </c>
      <c r="I107" s="8"/>
      <c r="J107" s="8">
        <f>IF(Table1[[#This Row],[Lifetime Option]]="fixed",Table1[[#This Row],[End of life (fixed)]],Table1[[#This Row],[Start year]]+Table2[Generic  Lifetime])</f>
        <v>2041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IF(Table1[[#This Row],[Lifetime Option]]="fixed",Table1[[#This Row],[End of life (fixed)]]-Table1[[#This Row],[Start year]],Table2[Generic  Lifetime])</f>
        <v>60</v>
      </c>
      <c r="I108" s="8"/>
      <c r="J108" s="8">
        <f>IF(Table1[[#This Row],[Lifetime Option]]="fixed",Table1[[#This Row],[End of life (fixed)]],Table1[[#This Row],[Start year]]+Table2[Generic  Lifetime])</f>
        <v>2040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IF(Table1[[#This Row],[Lifetime Option]]="fixed",Table1[[#This Row],[End of life (fixed)]]-Table1[[#This Row],[Start year]],Table2[Generic  Lifetime])</f>
        <v>60</v>
      </c>
      <c r="I109" s="8"/>
      <c r="J109" s="8">
        <f>IF(Table1[[#This Row],[Lifetime Option]]="fixed",Table1[[#This Row],[End of life (fixed)]],Table1[[#This Row],[Start year]]+Table2[Generic  Lifetime])</f>
        <v>2040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IF(Table1[[#This Row],[Lifetime Option]]="fixed",Table1[[#This Row],[End of life (fixed)]]-Table1[[#This Row],[Start year]],Table2[Generic  Lifetime])</f>
        <v>60</v>
      </c>
      <c r="I110" s="8"/>
      <c r="J110" s="8">
        <f>IF(Table1[[#This Row],[Lifetime Option]]="fixed",Table1[[#This Row],[End of life (fixed)]],Table1[[#This Row],[Start year]]+Table2[Generic  Lifetime])</f>
        <v>2041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IF(Table1[[#This Row],[Lifetime Option]]="fixed",Table1[[#This Row],[End of life (fixed)]]-Table1[[#This Row],[Start year]],Table2[Generic  Lifetime])</f>
        <v>60</v>
      </c>
      <c r="I111" s="8"/>
      <c r="J111" s="8">
        <f>IF(Table1[[#This Row],[Lifetime Option]]="fixed",Table1[[#This Row],[End of life (fixed)]],Table1[[#This Row],[Start year]]+Table2[Generic  Lifetime])</f>
        <v>2041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IF(Table1[[#This Row],[Lifetime Option]]="fixed",Table1[[#This Row],[End of life (fixed)]]-Table1[[#This Row],[Start year]],Table2[Generic  Lifetime])</f>
        <v>60</v>
      </c>
      <c r="I112" s="8"/>
      <c r="J112" s="8">
        <f>IF(Table1[[#This Row],[Lifetime Option]]="fixed",Table1[[#This Row],[End of life (fixed)]],Table1[[#This Row],[Start year]]+Table2[Generic  Lifetime])</f>
        <v>2042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IF(Table1[[#This Row],[Lifetime Option]]="fixed",Table1[[#This Row],[End of life (fixed)]]-Table1[[#This Row],[Start year]],Table2[Generic  Lifetime])</f>
        <v>60</v>
      </c>
      <c r="I113" s="8"/>
      <c r="J113" s="8">
        <f>IF(Table1[[#This Row],[Lifetime Option]]="fixed",Table1[[#This Row],[End of life (fixed)]],Table1[[#This Row],[Start year]]+Table2[Generic  Lifetime])</f>
        <v>2044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IF(Table1[[#This Row],[Lifetime Option]]="fixed",Table1[[#This Row],[End of life (fixed)]]-Table1[[#This Row],[Start year]],Table2[Generic  Lifetime])</f>
        <v>60</v>
      </c>
      <c r="I114" s="8"/>
      <c r="J114" s="8">
        <f>IF(Table1[[#This Row],[Lifetime Option]]="fixed",Table1[[#This Row],[End of life (fixed)]],Table1[[#This Row],[Start year]]+Table2[Generic  Lifetime])</f>
        <v>2046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IF(Table1[[#This Row],[Lifetime Option]]="fixed",Table1[[#This Row],[End of life (fixed)]]-Table1[[#This Row],[Start year]],Table2[Generic  Lifetime])</f>
        <v>60</v>
      </c>
      <c r="I115" s="8"/>
      <c r="J115" s="8">
        <f>IF(Table1[[#This Row],[Lifetime Option]]="fixed",Table1[[#This Row],[End of life (fixed)]],Table1[[#This Row],[Start year]]+Table2[Generic  Lifetime])</f>
        <v>2047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IF(Table1[[#This Row],[Lifetime Option]]="fixed",Table1[[#This Row],[End of life (fixed)]]-Table1[[#This Row],[Start year]],Table2[Generic  Lifetime])</f>
        <v>21</v>
      </c>
      <c r="I116" s="8">
        <v>2004</v>
      </c>
      <c r="J116" s="8">
        <f>IF(Table1[[#This Row],[Lifetime Option]]="fixed",Table1[[#This Row],[End of life (fixed)]],Table1[[#This Row],[Start year]]+Table2[Generic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IF(Table1[[#This Row],[Lifetime Option]]="fixed",Table1[[#This Row],[End of life (fixed)]]-Table1[[#This Row],[Start year]],Table2[Generic  Lifetime])</f>
        <v>22</v>
      </c>
      <c r="I117" s="8">
        <v>2009</v>
      </c>
      <c r="J117" s="8">
        <f>IF(Table1[[#This Row],[Lifetime Option]]="fixed",Table1[[#This Row],[End of life (fixed)]],Table1[[#This Row],[Start year]]+Table2[Generic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IF(Table1[[#This Row],[Lifetime Option]]="fixed",Table1[[#This Row],[End of life (fixed)]]-Table1[[#This Row],[Start year]],Table2[Generic  Lifetime])</f>
        <v>61</v>
      </c>
      <c r="I118" s="8">
        <v>2034</v>
      </c>
      <c r="J118" s="8">
        <f>IF(Table1[[#This Row],[Lifetime Option]]="fixed",Table1[[#This Row],[End of life (fixed)]],Table1[[#This Row],[Start year]]+Table2[Generic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IF(Table1[[#This Row],[Lifetime Option]]="fixed",Table1[[#This Row],[End of life (fixed)]]-Table1[[#This Row],[Start year]],Table2[Generic  Lifetime])</f>
        <v>60</v>
      </c>
      <c r="I119" s="8"/>
      <c r="J119" s="8">
        <f>IF(Table1[[#This Row],[Lifetime Option]]="fixed",Table1[[#This Row],[End of life (fixed)]],Table1[[#This Row],[Start year]]+Table2[Generic  Lifetime])</f>
        <v>2056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IF(Table1[[#This Row],[Lifetime Option]]="fixed",Table1[[#This Row],[End of life (fixed)]]-Table1[[#This Row],[Start year]],Table2[Generic  Lifetime])</f>
        <v>60</v>
      </c>
      <c r="I120" s="8"/>
      <c r="J120" s="8">
        <f>IF(Table1[[#This Row],[Lifetime Option]]="fixed",Table1[[#This Row],[End of life (fixed)]],Table1[[#This Row],[Start year]]+Table2[Generic  Lifetime])</f>
        <v>2067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IF(Table1[[#This Row],[Lifetime Option]]="fixed",Table1[[#This Row],[End of life (fixed)]]-Table1[[#This Row],[Start year]],Table2[Generic  Lifetime])</f>
        <v>60</v>
      </c>
      <c r="I121" s="8"/>
      <c r="J121" s="8">
        <f>IF(Table1[[#This Row],[Lifetime Option]]="fixed",Table1[[#This Row],[End of life (fixed)]],Table1[[#This Row],[Start year]]+Table2[Generic  Lifetime])</f>
        <v>2040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IF(Table1[[#This Row],[Lifetime Option]]="fixed",Table1[[#This Row],[End of life (fixed)]]-Table1[[#This Row],[Start year]],Table2[Generic  Lifetime])</f>
        <v>60</v>
      </c>
      <c r="I122" s="8"/>
      <c r="J122" s="8">
        <f>IF(Table1[[#This Row],[Lifetime Option]]="fixed",Table1[[#This Row],[End of life (fixed)]],Table1[[#This Row],[Start year]]+Table2[Generic  Lifetime])</f>
        <v>2041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IF(Table1[[#This Row],[Lifetime Option]]="fixed",Table1[[#This Row],[End of life (fixed)]]-Table1[[#This Row],[Start year]],Table2[Generic  Lifetime])</f>
        <v>60</v>
      </c>
      <c r="I123" s="8"/>
      <c r="J123" s="8">
        <f>IF(Table1[[#This Row],[Lifetime Option]]="fixed",Table1[[#This Row],[End of life (fixed)]],Table1[[#This Row],[Start year]]+Table2[Generic  Lifetime])</f>
        <v>2045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IF(Table1[[#This Row],[Lifetime Option]]="fixed",Table1[[#This Row],[End of life (fixed)]]-Table1[[#This Row],[Start year]],Table2[Generic  Lifetime])</f>
        <v>47</v>
      </c>
      <c r="I124" s="8">
        <v>2018</v>
      </c>
      <c r="J124" s="8">
        <f>IF(Table1[[#This Row],[Lifetime Option]]="fixed",Table1[[#This Row],[End of life (fixed)]],Table1[[#This Row],[Start year]]+Table2[Generic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IF(Table1[[#This Row],[Lifetime Option]]="fixed",Table1[[#This Row],[End of life (fixed)]]-Table1[[#This Row],[Start year]],Table2[Generic  Lifetime])</f>
        <v>46</v>
      </c>
      <c r="I125" s="8">
        <v>2020</v>
      </c>
      <c r="J125" s="8">
        <f>IF(Table1[[#This Row],[Lifetime Option]]="fixed",Table1[[#This Row],[End of life (fixed)]],Table1[[#This Row],[Start year]]+Table2[Generic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IF(Table1[[#This Row],[Lifetime Option]]="fixed",Table1[[#This Row],[End of life (fixed)]]-Table1[[#This Row],[Start year]],Table2[Generic  Lifetime])</f>
        <v>60</v>
      </c>
      <c r="I126" s="8"/>
      <c r="J126" s="8">
        <f>IF(Table1[[#This Row],[Lifetime Option]]="fixed",Table1[[#This Row],[End of life (fixed)]],Table1[[#This Row],[Start year]]+Table2[Generic  Lifetime])</f>
        <v>2045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IF(Table1[[#This Row],[Lifetime Option]]="fixed",Table1[[#This Row],[End of life (fixed)]]-Table1[[#This Row],[Start year]],Table2[Generic  Lifetime])</f>
        <v>46</v>
      </c>
      <c r="I127" s="5">
        <v>2020</v>
      </c>
      <c r="J127" s="8">
        <f>IF(Table1[[#This Row],[Lifetime Option]]="fixed",Table1[[#This Row],[End of life (fixed)]],Table1[[#This Row],[Start year]]+Table2[Generic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IF(Table1[[#This Row],[Lifetime Option]]="fixed",Table1[[#This Row],[End of life (fixed)]]-Table1[[#This Row],[Start year]],Table2[Generic  Lifetime])</f>
        <v>46</v>
      </c>
      <c r="I128" s="5">
        <v>2020</v>
      </c>
      <c r="J128" s="8">
        <f>IF(Table1[[#This Row],[Lifetime Option]]="fixed",Table1[[#This Row],[End of life (fixed)]],Table1[[#This Row],[Start year]]+Table2[Generic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IF(Table1[[#This Row],[Lifetime Option]]="fixed",Table1[[#This Row],[End of life (fixed)]]-Table1[[#This Row],[Start year]],Table2[Generic  Lifetime])</f>
        <v>60</v>
      </c>
      <c r="I129" s="8"/>
      <c r="J129" s="8">
        <f>IF(Table1[[#This Row],[Lifetime Option]]="fixed",Table1[[#This Row],[End of life (fixed)]],Table1[[#This Row],[Start year]]+Table2[Generic  Lifetime])</f>
        <v>2040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IF(Table1[[#This Row],[Lifetime Option]]="fixed",Table1[[#This Row],[End of life (fixed)]]-Table1[[#This Row],[Start year]],Table2[Generic  Lifetime])</f>
        <v>60</v>
      </c>
      <c r="I130" s="8"/>
      <c r="J130" s="8">
        <f>IF(Table1[[#This Row],[Lifetime Option]]="fixed",Table1[[#This Row],[End of life (fixed)]],Table1[[#This Row],[Start year]]+Table2[Generic  Lifetime])</f>
        <v>2042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IF(Table1[[#This Row],[Lifetime Option]]="fixed",Table1[[#This Row],[End of life (fixed)]]-Table1[[#This Row],[Start year]],Table2[Generic  Lifetime])</f>
        <v>60</v>
      </c>
      <c r="I131" s="8">
        <f t="shared" ref="I131" si="0">E131+H131</f>
        <v>2041</v>
      </c>
      <c r="J131" s="8">
        <f>IF(Table1[[#This Row],[Lifetime Option]]="fixed",Table1[[#This Row],[End of life (fixed)]],Table1[[#This Row],[Start year]]+Table2[Generic  Lifetime])</f>
        <v>2041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IF(Table1[[#This Row],[Lifetime Option]]="fixed",Table1[[#This Row],[End of life (fixed)]]-Table1[[#This Row],[Start year]],Table2[Generic  Lifetime])</f>
        <v>28</v>
      </c>
      <c r="I132" s="8">
        <v>2006</v>
      </c>
      <c r="J132" s="8">
        <f>IF(Table1[[#This Row],[Lifetime Option]]="fixed",Table1[[#This Row],[End of life (fixed)]],Table1[[#This Row],[Start year]]+Table2[Generic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IF(Table1[[#This Row],[Lifetime Option]]="fixed",Table1[[#This Row],[End of life (fixed)]]-Table1[[#This Row],[Start year]],Table2[Generic  Lifetime])</f>
        <v>28</v>
      </c>
      <c r="I133" s="8">
        <v>2008</v>
      </c>
      <c r="J133" s="8">
        <f>IF(Table1[[#This Row],[Lifetime Option]]="fixed",Table1[[#This Row],[End of life (fixed)]],Table1[[#This Row],[Start year]]+Table2[Generic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IF(Table1[[#This Row],[Lifetime Option]]="fixed",Table1[[#This Row],[End of life (fixed)]]-Table1[[#This Row],[Start year]],Table2[Generic  Lifetime])</f>
        <v>60</v>
      </c>
      <c r="I134" s="8">
        <f>E134+H134</f>
        <v>2044</v>
      </c>
      <c r="J134" s="8">
        <f>IF(Table1[[#This Row],[Lifetime Option]]="fixed",Table1[[#This Row],[End of life (fixed)]],Table1[[#This Row],[Start year]]+Table2[Generic  Lifetime])</f>
        <v>2044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IF(Table1[[#This Row],[Lifetime Option]]="fixed",Table1[[#This Row],[End of life (fixed)]]-Table1[[#This Row],[Start year]],Table2[Generic  Lifetime])</f>
        <v>60</v>
      </c>
      <c r="I135" s="8">
        <f t="shared" ref="I135:I137" si="1">E135+H135</f>
        <v>2045</v>
      </c>
      <c r="J135" s="8">
        <f>IF(Table1[[#This Row],[Lifetime Option]]="fixed",Table1[[#This Row],[End of life (fixed)]],Table1[[#This Row],[Start year]]+Table2[Generic  Lifetime])</f>
        <v>2045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IF(Table1[[#This Row],[Lifetime Option]]="fixed",Table1[[#This Row],[End of life (fixed)]]-Table1[[#This Row],[Start year]],Table2[Generic  Lifetime])</f>
        <v>60</v>
      </c>
      <c r="I136" s="8">
        <f t="shared" si="1"/>
        <v>2058</v>
      </c>
      <c r="J136" s="8">
        <f>IF(Table1[[#This Row],[Lifetime Option]]="fixed",Table1[[#This Row],[End of life (fixed)]],Table1[[#This Row],[Start year]]+Table2[Generic  Lifetime])</f>
        <v>2058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IF(Table1[[#This Row],[Lifetime Option]]="fixed",Table1[[#This Row],[End of life (fixed)]]-Table1[[#This Row],[Start year]],Table2[Generic  Lifetime])</f>
        <v>60</v>
      </c>
      <c r="I137" s="8">
        <f t="shared" si="1"/>
        <v>2059</v>
      </c>
      <c r="J137" s="8">
        <f>IF(Table1[[#This Row],[Lifetime Option]]="fixed",Table1[[#This Row],[End of life (fixed)]],Table1[[#This Row],[Start year]]+Table2[Generic  Lifetime])</f>
        <v>2059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IF(Table1[[#This Row],[Lifetime Option]]="fixed",Table1[[#This Row],[End of life (fixed)]]-Table1[[#This Row],[Start year]],Table2[Generic  Lifetime])</f>
        <v>45</v>
      </c>
      <c r="I138" s="8">
        <v>2028</v>
      </c>
      <c r="J138" s="8">
        <f>IF(Table1[[#This Row],[Lifetime Option]]="fixed",Table1[[#This Row],[End of life (fixed)]],Table1[[#This Row],[Start year]]+Table2[Generic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IF(Table1[[#This Row],[Lifetime Option]]="fixed",Table1[[#This Row],[End of life (fixed)]]-Table1[[#This Row],[Start year]],Table2[Generic  Lifetime])</f>
        <v>43</v>
      </c>
      <c r="I139" s="8">
        <v>2028</v>
      </c>
      <c r="J139" s="8">
        <f>IF(Table1[[#This Row],[Lifetime Option]]="fixed",Table1[[#This Row],[End of life (fixed)]],Table1[[#This Row],[Start year]]+Table2[Generic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IF(Table1[[#This Row],[Lifetime Option]]="fixed",Table1[[#This Row],[End of life (fixed)]]-Table1[[#This Row],[Start year]],Table2[Generic  Lifetime])</f>
        <v>36</v>
      </c>
      <c r="I140" s="8">
        <v>2019</v>
      </c>
      <c r="J140" s="8">
        <f>IF(Table1[[#This Row],[Lifetime Option]]="fixed",Table1[[#This Row],[End of life (fixed)]],Table1[[#This Row],[Start year]]+Table2[Generic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IF(Table1[[#This Row],[Lifetime Option]]="fixed",Table1[[#This Row],[End of life (fixed)]]-Table1[[#This Row],[Start year]],Table2[Generic  Lifetime])</f>
        <v>35</v>
      </c>
      <c r="I141" s="8">
        <v>2019</v>
      </c>
      <c r="J141" s="8">
        <f>IF(Table1[[#This Row],[Lifetime Option]]="fixed",Table1[[#This Row],[End of life (fixed)]],Table1[[#This Row],[Start year]]+Table2[Generic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IF(Table1[[#This Row],[Lifetime Option]]="fixed",Table1[[#This Row],[End of life (fixed)]]-Table1[[#This Row],[Start year]],Table2[Generic  Lifetime])</f>
        <v>36</v>
      </c>
      <c r="I142" s="8">
        <v>2019</v>
      </c>
      <c r="J142" s="8">
        <f>IF(Table1[[#This Row],[Lifetime Option]]="fixed",Table1[[#This Row],[End of life (fixed)]],Table1[[#This Row],[Start year]]+Table2[Generic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IF(Table1[[#This Row],[Lifetime Option]]="fixed",Table1[[#This Row],[End of life (fixed)]]-Table1[[#This Row],[Start year]],Table2[Generic  Lifetime])</f>
        <v>35</v>
      </c>
      <c r="I143" s="8">
        <v>2019</v>
      </c>
      <c r="J143" s="8">
        <f>IF(Table1[[#This Row],[Lifetime Option]]="fixed",Table1[[#This Row],[End of life (fixed)]],Table1[[#This Row],[Start year]]+Table2[Generic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IF(Table1[[#This Row],[Lifetime Option]]="fixed",Table1[[#This Row],[End of life (fixed)]]-Table1[[#This Row],[Start year]],Table2[Generic  Lifetime])</f>
        <v>35</v>
      </c>
      <c r="I144" s="8">
        <v>2023</v>
      </c>
      <c r="J144" s="8">
        <f>IF(Table1[[#This Row],[Lifetime Option]]="fixed",Table1[[#This Row],[End of life (fixed)]],Table1[[#This Row],[Start year]]+Table2[Generic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IF(Table1[[#This Row],[Lifetime Option]]="fixed",Table1[[#This Row],[End of life (fixed)]]-Table1[[#This Row],[Start year]],Table2[Generic  Lifetime])</f>
        <v>35</v>
      </c>
      <c r="I145" s="8">
        <v>2023</v>
      </c>
      <c r="J145" s="8">
        <f>IF(Table1[[#This Row],[Lifetime Option]]="fixed",Table1[[#This Row],[End of life (fixed)]],Table1[[#This Row],[Start year]]+Table2[Generic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IF(Table1[[#This Row],[Lifetime Option]]="fixed",Table1[[#This Row],[End of life (fixed)]]-Table1[[#This Row],[Start year]],Table2[Generic  Lifetime])</f>
        <v>47</v>
      </c>
      <c r="I146" s="8">
        <v>2023</v>
      </c>
      <c r="J146" s="8">
        <f>IF(Table1[[#This Row],[Lifetime Option]]="fixed",Table1[[#This Row],[End of life (fixed)]],Table1[[#This Row],[Start year]]+Table2[Generic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IF(Table1[[#This Row],[Lifetime Option]]="fixed",Table1[[#This Row],[End of life (fixed)]]-Table1[[#This Row],[Start year]],Table2[Generic  Lifetime])</f>
        <v>47</v>
      </c>
      <c r="I147" s="8">
        <v>2023</v>
      </c>
      <c r="J147" s="8">
        <f>IF(Table1[[#This Row],[Lifetime Option]]="fixed",Table1[[#This Row],[End of life (fixed)]],Table1[[#This Row],[Start year]]+Table2[Generic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IF(Table1[[#This Row],[Lifetime Option]]="fixed",Table1[[#This Row],[End of life (fixed)]]-Table1[[#This Row],[Start year]],Table2[Generic  Lifetime])</f>
        <v>47</v>
      </c>
      <c r="I148" s="8">
        <v>2023</v>
      </c>
      <c r="J148" s="8">
        <f>IF(Table1[[#This Row],[Lifetime Option]]="fixed",Table1[[#This Row],[End of life (fixed)]],Table1[[#This Row],[Start year]]+Table2[Generic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IF(Table1[[#This Row],[Lifetime Option]]="fixed",Table1[[#This Row],[End of life (fixed)]]-Table1[[#This Row],[Start year]],Table2[Generic  Lifetime])</f>
        <v>46</v>
      </c>
      <c r="I149" s="8">
        <v>2023</v>
      </c>
      <c r="J149" s="8">
        <f>IF(Table1[[#This Row],[Lifetime Option]]="fixed",Table1[[#This Row],[End of life (fixed)]],Table1[[#This Row],[Start year]]+Table2[Generic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IF(Table1[[#This Row],[Lifetime Option]]="fixed",Table1[[#This Row],[End of life (fixed)]]-Table1[[#This Row],[Start year]],Table2[Generic  Lifetime])</f>
        <v>45</v>
      </c>
      <c r="I150" s="8">
        <v>2012</v>
      </c>
      <c r="J150" s="8">
        <f>IF(Table1[[#This Row],[Lifetime Option]]="fixed",Table1[[#This Row],[End of life (fixed)]],Table1[[#This Row],[Start year]]+Table2[Generic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IF(Table1[[#This Row],[Lifetime Option]]="fixed",Table1[[#This Row],[End of life (fixed)]]-Table1[[#This Row],[Start year]],Table2[Generic  Lifetime])</f>
        <v>40</v>
      </c>
      <c r="I151" s="8">
        <v>2035</v>
      </c>
      <c r="J151" s="8">
        <f>IF(Table1[[#This Row],[Lifetime Option]]="fixed",Table1[[#This Row],[End of life (fixed)]],Table1[[#This Row],[Start year]]+Table2[Generic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IF(Table1[[#This Row],[Lifetime Option]]="fixed",Table1[[#This Row],[End of life (fixed)]]-Table1[[#This Row],[Start year]],Table2[Generic  Lifetime])</f>
        <v>35</v>
      </c>
      <c r="I152" s="8">
        <v>2023</v>
      </c>
      <c r="J152" s="8">
        <f>IF(Table1[[#This Row],[Lifetime Option]]="fixed",Table1[[#This Row],[End of life (fixed)]],Table1[[#This Row],[Start year]]+Table2[Generic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IF(Table1[[#This Row],[Lifetime Option]]="fixed",Table1[[#This Row],[End of life (fixed)]]-Table1[[#This Row],[Start year]],Table2[Generic  Lifetime])</f>
        <v>34</v>
      </c>
      <c r="I153" s="8">
        <v>2023</v>
      </c>
      <c r="J153" s="8">
        <f>IF(Table1[[#This Row],[Lifetime Option]]="fixed",Table1[[#This Row],[End of life (fixed)]],Table1[[#This Row],[Start year]]+Table2[Generic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IF(Table1[[#This Row],[Lifetime Option]]="fixed",Table1[[#This Row],[End of life (fixed)]]-Table1[[#This Row],[Start year]],Table2[Generic  Lifetime])</f>
        <v>44</v>
      </c>
      <c r="I154" s="8">
        <v>2015</v>
      </c>
      <c r="J154" s="8">
        <f>IF(Table1[[#This Row],[Lifetime Option]]="fixed",Table1[[#This Row],[End of life (fixed)]],Table1[[#This Row],[Start year]]+Table2[Generic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IF(Table1[[#This Row],[Lifetime Option]]="fixed",Table1[[#This Row],[End of life (fixed)]]-Table1[[#This Row],[Start year]],Table2[Generic  Lifetime])</f>
        <v>41</v>
      </c>
      <c r="I155" s="8">
        <v>2012</v>
      </c>
      <c r="J155" s="8">
        <f>IF(Table1[[#This Row],[Lifetime Option]]="fixed",Table1[[#This Row],[End of life (fixed)]],Table1[[#This Row],[Start year]]+Table2[Generic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Update</vt:lpstr>
      <vt:lpstr>ShutdownCurve</vt:lpstr>
      <vt:lpstr>Existing plants_SCEN40yrs</vt:lpstr>
      <vt:lpstr>Existing plants_SCEN50yrs</vt:lpstr>
      <vt:lpstr>Existing plants_SCEN60yrs</vt:lpstr>
    </vt:vector>
  </TitlesOfParts>
  <Company>JRC Petten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ese-veda04</dc:creator>
  <cp:lastModifiedBy>ese-veda04</cp:lastModifiedBy>
  <cp:lastPrinted>2015-09-09T09:04:40Z</cp:lastPrinted>
  <dcterms:created xsi:type="dcterms:W3CDTF">2015-08-06T10:02:28Z</dcterms:created>
  <dcterms:modified xsi:type="dcterms:W3CDTF">2015-10-14T14:38:16Z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813743054866790</vt:r8>
  </property>
</Properties>
</file>