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00" windowHeight="11760" activeTab="4"/>
  </bookViews>
  <sheets>
    <sheet name="Countries" sheetId="18" r:id="rId1"/>
    <sheet name="Tertiary baseline" sheetId="22" r:id="rId2"/>
    <sheet name="Tertiary baseline Reduced" sheetId="23" r:id="rId3"/>
    <sheet name="Pivot" sheetId="24" r:id="rId4"/>
    <sheet name="ForeCastTert" sheetId="25" r:id="rId5"/>
  </sheets>
  <externalReferences>
    <externalReference r:id="rId6"/>
    <externalReference r:id="rId7"/>
    <externalReference r:id="rId8"/>
  </externalReferences>
  <definedNames>
    <definedName name="___" localSheetId="1" hidden="1">'[1]Bil nat'!#REF!</definedName>
    <definedName name="___" localSheetId="2" hidden="1">'[1]Bil nat'!#REF!</definedName>
    <definedName name="___" hidden="1">'[1]Bil nat'!#REF!</definedName>
    <definedName name="__123Graph_E" localSheetId="1" hidden="1">'[1]Bil nat'!#REF!</definedName>
    <definedName name="__123Graph_E" localSheetId="2" hidden="1">'[1]Bil nat'!#REF!</definedName>
    <definedName name="__123Graph_E" hidden="1">'[1]Bil nat'!#REF!</definedName>
    <definedName name="__123Graph_F" localSheetId="2" hidden="1">'[1]Bil nat'!#REF!</definedName>
    <definedName name="__123Graph_F" hidden="1">'[1]Bil nat'!#REF!</definedName>
    <definedName name="__123Graph_X" localSheetId="2" hidden="1">'[1]Bil nat'!#REF!</definedName>
    <definedName name="__123Graph_X" hidden="1">'[1]Bil nat'!#REF!</definedName>
    <definedName name="a" localSheetId="2" hidden="1">'[1]Bil nat'!#REF!</definedName>
    <definedName name="a" hidden="1">'[1]Bil nat'!#REF!</definedName>
    <definedName name="Analysis_Services_TWh" localSheetId="2" hidden="1">'[1]Bil nat'!#REF!</definedName>
    <definedName name="Analysis_Services_TWh" hidden="1">'[1]Bil nat'!#REF!</definedName>
    <definedName name="Countries_IDtoName">[3]CR!$B$42:$D$69</definedName>
    <definedName name="CP_2012">[2]ForReport!$G$25:$AI$31</definedName>
    <definedName name="CP_2020">[2]ForReport!$G$14:$AJ$20</definedName>
    <definedName name="CP_2030">[2]ForReport!$G$5:$AI$11</definedName>
    <definedName name="Graph1" localSheetId="1" hidden="1">'[1]Bil nat'!#REF!</definedName>
    <definedName name="Graph1" localSheetId="2" hidden="1">'[1]Bil nat'!#REF!</definedName>
    <definedName name="Graph1" hidden="1">'[1]Bil nat'!#REF!</definedName>
    <definedName name="Graph2" localSheetId="1" hidden="1">'[1]Bil nat'!#REF!</definedName>
    <definedName name="Graph2" localSheetId="2" hidden="1">'[1]Bil nat'!#REF!</definedName>
    <definedName name="Graph2" hidden="1">'[1]Bil nat'!#REF!</definedName>
    <definedName name="Graph3" localSheetId="2" hidden="1">'[1]Bil nat'!#REF!</definedName>
    <definedName name="Graph3" hidden="1">'[1]Bil nat'!#REF!</definedName>
    <definedName name="nonpivot" localSheetId="2" hidden="1">'[1]Bil nat'!#REF!</definedName>
    <definedName name="nonpivot" hidden="1">'[1]Bil nat'!#REF!</definedName>
    <definedName name="sdf" localSheetId="2" hidden="1">'[1]Bil nat'!#REF!</definedName>
    <definedName name="sdf" hidden="1">'[1]Bil nat'!#REF!</definedName>
    <definedName name="ss" localSheetId="2" hidden="1">'[1]Bil nat'!#REF!</definedName>
    <definedName name="ss" hidden="1">'[1]Bil nat'!#REF!</definedName>
    <definedName name="Subsectors_IDtoSubsector">[3]CR!$B$115:$D$137</definedName>
    <definedName name="Technologies_IDToName">[3]CR!$B$80:$C$100</definedName>
  </definedNames>
  <calcPr calcId="145621"/>
</workbook>
</file>

<file path=xl/calcChain.xml><?xml version="1.0" encoding="utf-8"?>
<calcChain xmlns="http://schemas.openxmlformats.org/spreadsheetml/2006/main">
  <c r="O130" i="25" l="1"/>
  <c r="P130" i="25"/>
  <c r="Q130" i="25"/>
  <c r="R130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O131" i="25"/>
  <c r="P131" i="25"/>
  <c r="Q131" i="25"/>
  <c r="R131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O132" i="25"/>
  <c r="P132" i="25"/>
  <c r="Q132" i="25"/>
  <c r="R132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O133" i="25"/>
  <c r="P133" i="25"/>
  <c r="Q133" i="25"/>
  <c r="R133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H130" i="25"/>
  <c r="I130" i="25"/>
  <c r="J130" i="25"/>
  <c r="K130" i="25"/>
  <c r="L130" i="25"/>
  <c r="M130" i="25"/>
  <c r="N130" i="25"/>
  <c r="H131" i="25"/>
  <c r="I131" i="25"/>
  <c r="J131" i="25"/>
  <c r="K131" i="25"/>
  <c r="L131" i="25"/>
  <c r="M131" i="25"/>
  <c r="N131" i="25"/>
  <c r="H132" i="25"/>
  <c r="I132" i="25"/>
  <c r="J132" i="25"/>
  <c r="K132" i="25"/>
  <c r="L132" i="25"/>
  <c r="M132" i="25"/>
  <c r="N132" i="25"/>
  <c r="H133" i="25"/>
  <c r="I133" i="25"/>
  <c r="J133" i="25"/>
  <c r="K133" i="25"/>
  <c r="L133" i="25"/>
  <c r="M133" i="25"/>
  <c r="N133" i="25"/>
  <c r="H134" i="25"/>
  <c r="I134" i="25"/>
  <c r="J134" i="25"/>
  <c r="K134" i="25"/>
  <c r="L134" i="25"/>
  <c r="M134" i="25"/>
  <c r="N134" i="25"/>
  <c r="H135" i="25"/>
  <c r="I135" i="25"/>
  <c r="J135" i="25"/>
  <c r="K135" i="25"/>
  <c r="L135" i="25"/>
  <c r="M135" i="25"/>
  <c r="N135" i="25"/>
  <c r="G131" i="25"/>
  <c r="G132" i="25"/>
  <c r="G133" i="25"/>
  <c r="G134" i="25"/>
  <c r="G135" i="25"/>
  <c r="G130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G32" i="25"/>
  <c r="G33" i="25"/>
  <c r="G34" i="25"/>
  <c r="G35" i="25"/>
  <c r="G36" i="25"/>
  <c r="G31" i="25"/>
  <c r="H120" i="25"/>
  <c r="I120" i="25"/>
  <c r="J120" i="25"/>
  <c r="K120" i="25"/>
  <c r="L120" i="25"/>
  <c r="M120" i="25"/>
  <c r="N120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H121" i="25"/>
  <c r="I121" i="25"/>
  <c r="J121" i="25"/>
  <c r="K121" i="25"/>
  <c r="L121" i="25"/>
  <c r="M121" i="25"/>
  <c r="N121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H122" i="25"/>
  <c r="I122" i="25"/>
  <c r="J122" i="25"/>
  <c r="K122" i="25"/>
  <c r="L122" i="25"/>
  <c r="M122" i="25"/>
  <c r="N122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H123" i="25"/>
  <c r="I123" i="25"/>
  <c r="J123" i="25"/>
  <c r="K123" i="25"/>
  <c r="L123" i="25"/>
  <c r="M123" i="25"/>
  <c r="N123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H124" i="25"/>
  <c r="I124" i="25"/>
  <c r="J124" i="25"/>
  <c r="K124" i="25"/>
  <c r="L124" i="25"/>
  <c r="M124" i="25"/>
  <c r="N124" i="25"/>
  <c r="O124" i="25"/>
  <c r="P124" i="25"/>
  <c r="Q124" i="25"/>
  <c r="R124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H125" i="25"/>
  <c r="I125" i="25"/>
  <c r="J125" i="25"/>
  <c r="K125" i="25"/>
  <c r="L125" i="25"/>
  <c r="M125" i="25"/>
  <c r="N125" i="25"/>
  <c r="O125" i="25"/>
  <c r="P125" i="25"/>
  <c r="Q125" i="25"/>
  <c r="R125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G126" i="25"/>
  <c r="G121" i="25"/>
  <c r="G122" i="25"/>
  <c r="G123" i="25"/>
  <c r="G124" i="25"/>
  <c r="G125" i="25"/>
  <c r="G120" i="25"/>
  <c r="R115" i="25"/>
  <c r="H110" i="25"/>
  <c r="I110" i="25"/>
  <c r="J110" i="25"/>
  <c r="K110" i="25"/>
  <c r="L110" i="25"/>
  <c r="M110" i="25"/>
  <c r="N110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H111" i="25"/>
  <c r="I111" i="25"/>
  <c r="J111" i="25"/>
  <c r="K111" i="25"/>
  <c r="L111" i="25"/>
  <c r="M111" i="25"/>
  <c r="N111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H113" i="25"/>
  <c r="I113" i="25"/>
  <c r="J113" i="25"/>
  <c r="K113" i="25"/>
  <c r="L113" i="25"/>
  <c r="M113" i="25"/>
  <c r="N113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H114" i="25"/>
  <c r="I114" i="25"/>
  <c r="J114" i="25"/>
  <c r="K114" i="25"/>
  <c r="L114" i="25"/>
  <c r="M114" i="25"/>
  <c r="N114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H115" i="25"/>
  <c r="I115" i="25"/>
  <c r="J115" i="25"/>
  <c r="K115" i="25"/>
  <c r="L115" i="25"/>
  <c r="M115" i="25"/>
  <c r="N115" i="25"/>
  <c r="O115" i="25"/>
  <c r="P115" i="25"/>
  <c r="Q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G111" i="25"/>
  <c r="G116" i="25" s="1"/>
  <c r="G117" i="25" s="1"/>
  <c r="G112" i="25"/>
  <c r="G113" i="25"/>
  <c r="G114" i="25"/>
  <c r="G115" i="25"/>
  <c r="G110" i="25"/>
  <c r="AD39" i="24"/>
  <c r="L39" i="24"/>
  <c r="M39" i="24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G77" i="25"/>
  <c r="G78" i="25"/>
  <c r="G79" i="25"/>
  <c r="G80" i="25"/>
  <c r="G81" i="25"/>
  <c r="G76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G62" i="25"/>
  <c r="G63" i="25"/>
  <c r="G64" i="25"/>
  <c r="G65" i="25"/>
  <c r="G66" i="25"/>
  <c r="G61" i="25"/>
  <c r="C31" i="25"/>
  <c r="C43" i="25" s="1"/>
  <c r="D31" i="25"/>
  <c r="D43" i="25" s="1"/>
  <c r="C32" i="25"/>
  <c r="C44" i="25" s="1"/>
  <c r="D32" i="25"/>
  <c r="D44" i="25" s="1"/>
  <c r="C33" i="25"/>
  <c r="C45" i="25" s="1"/>
  <c r="D33" i="25"/>
  <c r="D45" i="25" s="1"/>
  <c r="C34" i="25"/>
  <c r="C46" i="25" s="1"/>
  <c r="D34" i="25"/>
  <c r="D46" i="25" s="1"/>
  <c r="C35" i="25"/>
  <c r="C47" i="25" s="1"/>
  <c r="D35" i="25"/>
  <c r="D47" i="25" s="1"/>
  <c r="C36" i="25"/>
  <c r="C48" i="25" s="1"/>
  <c r="D36" i="25"/>
  <c r="D48" i="25" s="1"/>
  <c r="C26" i="25"/>
  <c r="C38" i="25" s="1"/>
  <c r="D26" i="25"/>
  <c r="D38" i="25" s="1"/>
  <c r="C27" i="25"/>
  <c r="C39" i="25" s="1"/>
  <c r="D27" i="25"/>
  <c r="D39" i="25" s="1"/>
  <c r="C28" i="25"/>
  <c r="C40" i="25" s="1"/>
  <c r="D28" i="25"/>
  <c r="D40" i="25" s="1"/>
  <c r="C29" i="25"/>
  <c r="C41" i="25" s="1"/>
  <c r="D29" i="25"/>
  <c r="D41" i="25" s="1"/>
  <c r="C30" i="25"/>
  <c r="C42" i="25" s="1"/>
  <c r="D30" i="25"/>
  <c r="D42" i="25" s="1"/>
  <c r="D25" i="25"/>
  <c r="D37" i="25" s="1"/>
  <c r="C25" i="25"/>
  <c r="C37" i="25" s="1"/>
  <c r="I42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D42" i="24"/>
  <c r="E42" i="24"/>
  <c r="F42" i="24"/>
  <c r="G42" i="24"/>
  <c r="H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C42" i="24"/>
  <c r="C41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C45" i="24"/>
  <c r="C44" i="24"/>
  <c r="U39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D39" i="24"/>
  <c r="E39" i="24"/>
  <c r="F39" i="24"/>
  <c r="G39" i="24"/>
  <c r="H39" i="24"/>
  <c r="I39" i="24"/>
  <c r="J39" i="24"/>
  <c r="K39" i="24"/>
  <c r="N39" i="24"/>
  <c r="O39" i="24"/>
  <c r="P39" i="24"/>
  <c r="Q39" i="24"/>
  <c r="R39" i="24"/>
  <c r="S39" i="24"/>
  <c r="T39" i="24"/>
  <c r="V39" i="24"/>
  <c r="W39" i="24"/>
  <c r="X39" i="24"/>
  <c r="Y39" i="24"/>
  <c r="Z39" i="24"/>
  <c r="AA39" i="24"/>
  <c r="AB39" i="24"/>
  <c r="AC39" i="24"/>
  <c r="C39" i="24"/>
  <c r="C38" i="24"/>
  <c r="N116" i="25" l="1"/>
  <c r="N117" i="25" s="1"/>
  <c r="AG116" i="25"/>
  <c r="AG117" i="25" s="1"/>
  <c r="Y116" i="25"/>
  <c r="Y117" i="25" s="1"/>
  <c r="Q116" i="25"/>
  <c r="Q117" i="25" s="1"/>
  <c r="I116" i="25"/>
  <c r="I117" i="25" s="1"/>
  <c r="AB116" i="25"/>
  <c r="AB117" i="25" s="1"/>
  <c r="T116" i="25"/>
  <c r="T117" i="25" s="1"/>
  <c r="L116" i="25"/>
  <c r="L117" i="25" s="1"/>
  <c r="AA116" i="25"/>
  <c r="AA117" i="25" s="1"/>
  <c r="S116" i="25"/>
  <c r="S117" i="25" s="1"/>
  <c r="Y90" i="25"/>
  <c r="Y29" i="25" s="1"/>
  <c r="Y99" i="25" s="1"/>
  <c r="AD116" i="25"/>
  <c r="AD117" i="25" s="1"/>
  <c r="V116" i="25"/>
  <c r="V117" i="25" s="1"/>
  <c r="AF116" i="25"/>
  <c r="AF117" i="25" s="1"/>
  <c r="X116" i="25"/>
  <c r="X117" i="25" s="1"/>
  <c r="P116" i="25"/>
  <c r="P117" i="25" s="1"/>
  <c r="H116" i="25"/>
  <c r="H117" i="25" s="1"/>
  <c r="K116" i="25"/>
  <c r="K117" i="25" s="1"/>
  <c r="M88" i="25"/>
  <c r="M27" i="25" s="1"/>
  <c r="M97" i="25" s="1"/>
  <c r="H87" i="25"/>
  <c r="H26" i="25" s="1"/>
  <c r="H96" i="25" s="1"/>
  <c r="AG82" i="25"/>
  <c r="K91" i="25"/>
  <c r="K30" i="25" s="1"/>
  <c r="K100" i="25" s="1"/>
  <c r="AH116" i="25"/>
  <c r="AH117" i="25" s="1"/>
  <c r="Z116" i="25"/>
  <c r="Z117" i="25" s="1"/>
  <c r="R116" i="25"/>
  <c r="R117" i="25" s="1"/>
  <c r="J116" i="25"/>
  <c r="J117" i="25" s="1"/>
  <c r="AC116" i="25"/>
  <c r="AC117" i="25" s="1"/>
  <c r="U116" i="25"/>
  <c r="U117" i="25" s="1"/>
  <c r="M116" i="25"/>
  <c r="M117" i="25" s="1"/>
  <c r="AE116" i="25"/>
  <c r="AE117" i="25" s="1"/>
  <c r="W116" i="25"/>
  <c r="W117" i="25" s="1"/>
  <c r="O116" i="25"/>
  <c r="O117" i="25" s="1"/>
  <c r="AH82" i="25"/>
  <c r="AF82" i="25"/>
  <c r="X82" i="25"/>
  <c r="P82" i="25"/>
  <c r="H82" i="25"/>
  <c r="H91" i="25" s="1"/>
  <c r="H30" i="25" s="1"/>
  <c r="H100" i="25" s="1"/>
  <c r="AA82" i="25"/>
  <c r="S82" i="25"/>
  <c r="K82" i="25"/>
  <c r="Y82" i="25"/>
  <c r="I82" i="25"/>
  <c r="AD82" i="25"/>
  <c r="V82" i="25"/>
  <c r="V91" i="25" s="1"/>
  <c r="V30" i="25" s="1"/>
  <c r="V100" i="25" s="1"/>
  <c r="N82" i="25"/>
  <c r="J82" i="25"/>
  <c r="Z82" i="25"/>
  <c r="G82" i="25"/>
  <c r="G90" i="25" s="1"/>
  <c r="G29" i="25" s="1"/>
  <c r="G99" i="25" s="1"/>
  <c r="AB82" i="25"/>
  <c r="T82" i="25"/>
  <c r="T86" i="25" s="1"/>
  <c r="T25" i="25" s="1"/>
  <c r="T95" i="25" s="1"/>
  <c r="L82" i="25"/>
  <c r="AE82" i="25"/>
  <c r="AE90" i="25" s="1"/>
  <c r="AE29" i="25" s="1"/>
  <c r="AE99" i="25" s="1"/>
  <c r="W82" i="25"/>
  <c r="O82" i="25"/>
  <c r="R82" i="25"/>
  <c r="Q82" i="25"/>
  <c r="AC82" i="25"/>
  <c r="U82" i="25"/>
  <c r="M82" i="25"/>
  <c r="T90" i="25" l="1"/>
  <c r="T29" i="25" s="1"/>
  <c r="T99" i="25" s="1"/>
  <c r="Q92" i="25"/>
  <c r="Q83" i="25"/>
  <c r="Y92" i="25"/>
  <c r="Y83" i="25"/>
  <c r="R87" i="25"/>
  <c r="R26" i="25" s="1"/>
  <c r="R96" i="25" s="1"/>
  <c r="R83" i="25"/>
  <c r="Z87" i="25"/>
  <c r="Z26" i="25" s="1"/>
  <c r="Z96" i="25" s="1"/>
  <c r="Z83" i="25"/>
  <c r="K90" i="25"/>
  <c r="K29" i="25" s="1"/>
  <c r="K99" i="25" s="1"/>
  <c r="K83" i="25"/>
  <c r="AH92" i="25"/>
  <c r="AH83" i="25"/>
  <c r="O87" i="25"/>
  <c r="O26" i="25" s="1"/>
  <c r="O96" i="25" s="1"/>
  <c r="O83" i="25"/>
  <c r="J86" i="25"/>
  <c r="J25" i="25" s="1"/>
  <c r="J95" i="25" s="1"/>
  <c r="J83" i="25"/>
  <c r="S86" i="25"/>
  <c r="S25" i="25" s="1"/>
  <c r="S95" i="25" s="1"/>
  <c r="S83" i="25"/>
  <c r="AH87" i="25"/>
  <c r="AH26" i="25" s="1"/>
  <c r="AH96" i="25" s="1"/>
  <c r="AH90" i="25"/>
  <c r="AH29" i="25" s="1"/>
  <c r="AH99" i="25" s="1"/>
  <c r="W83" i="25"/>
  <c r="N90" i="25"/>
  <c r="N29" i="25" s="1"/>
  <c r="N99" i="25" s="1"/>
  <c r="N83" i="25"/>
  <c r="AA90" i="25"/>
  <c r="AA29" i="25" s="1"/>
  <c r="AA99" i="25" s="1"/>
  <c r="AA83" i="25"/>
  <c r="AC91" i="25"/>
  <c r="AC30" i="25" s="1"/>
  <c r="AC100" i="25" s="1"/>
  <c r="AC83" i="25"/>
  <c r="AB83" i="25"/>
  <c r="I91" i="25"/>
  <c r="I30" i="25" s="1"/>
  <c r="I100" i="25" s="1"/>
  <c r="I83" i="25"/>
  <c r="AF83" i="25"/>
  <c r="M83" i="25"/>
  <c r="L91" i="25"/>
  <c r="L30" i="25" s="1"/>
  <c r="L100" i="25" s="1"/>
  <c r="L83" i="25"/>
  <c r="AD87" i="25"/>
  <c r="AD26" i="25" s="1"/>
  <c r="AD96" i="25" s="1"/>
  <c r="AD83" i="25"/>
  <c r="P83" i="25"/>
  <c r="Y87" i="25"/>
  <c r="Y26" i="25" s="1"/>
  <c r="Y96" i="25" s="1"/>
  <c r="G83" i="25"/>
  <c r="AG83" i="25"/>
  <c r="AE87" i="25"/>
  <c r="AE26" i="25" s="1"/>
  <c r="AE96" i="25" s="1"/>
  <c r="AE83" i="25"/>
  <c r="V90" i="25"/>
  <c r="V29" i="25" s="1"/>
  <c r="V99" i="25" s="1"/>
  <c r="V83" i="25"/>
  <c r="H90" i="25"/>
  <c r="H29" i="25" s="1"/>
  <c r="H99" i="25" s="1"/>
  <c r="H83" i="25"/>
  <c r="K86" i="25"/>
  <c r="K25" i="25" s="1"/>
  <c r="K95" i="25" s="1"/>
  <c r="G88" i="25"/>
  <c r="G27" i="25" s="1"/>
  <c r="G97" i="25" s="1"/>
  <c r="U83" i="25"/>
  <c r="T92" i="25"/>
  <c r="T83" i="25"/>
  <c r="X83" i="25"/>
  <c r="AD90" i="25"/>
  <c r="AD29" i="25" s="1"/>
  <c r="AD99" i="25" s="1"/>
  <c r="AD88" i="25"/>
  <c r="AD27" i="25" s="1"/>
  <c r="AD97" i="25" s="1"/>
  <c r="O89" i="25"/>
  <c r="O28" i="25" s="1"/>
  <c r="O98" i="25" s="1"/>
  <c r="R86" i="25"/>
  <c r="R25" i="25" s="1"/>
  <c r="R95" i="25" s="1"/>
  <c r="I90" i="25"/>
  <c r="I29" i="25" s="1"/>
  <c r="I99" i="25" s="1"/>
  <c r="L88" i="25"/>
  <c r="L27" i="25" s="1"/>
  <c r="L97" i="25" s="1"/>
  <c r="N87" i="25"/>
  <c r="N26" i="25" s="1"/>
  <c r="N96" i="25" s="1"/>
  <c r="AE86" i="25"/>
  <c r="AE25" i="25" s="1"/>
  <c r="AE95" i="25" s="1"/>
  <c r="T88" i="25"/>
  <c r="T27" i="25" s="1"/>
  <c r="T97" i="25" s="1"/>
  <c r="T91" i="25"/>
  <c r="T30" i="25" s="1"/>
  <c r="T100" i="25" s="1"/>
  <c r="V87" i="25"/>
  <c r="V26" i="25" s="1"/>
  <c r="V96" i="25" s="1"/>
  <c r="S89" i="25"/>
  <c r="S28" i="25" s="1"/>
  <c r="S98" i="25" s="1"/>
  <c r="L87" i="25"/>
  <c r="L26" i="25" s="1"/>
  <c r="L96" i="25" s="1"/>
  <c r="Y89" i="25"/>
  <c r="Y28" i="25" s="1"/>
  <c r="Y98" i="25" s="1"/>
  <c r="L86" i="25"/>
  <c r="L25" i="25" s="1"/>
  <c r="L95" i="25" s="1"/>
  <c r="AA89" i="25"/>
  <c r="AA28" i="25" s="1"/>
  <c r="AA98" i="25" s="1"/>
  <c r="T87" i="25"/>
  <c r="T26" i="25" s="1"/>
  <c r="T96" i="25" s="1"/>
  <c r="AC86" i="25"/>
  <c r="AC25" i="25" s="1"/>
  <c r="AC95" i="25" s="1"/>
  <c r="AC90" i="25"/>
  <c r="AC29" i="25" s="1"/>
  <c r="AC99" i="25" s="1"/>
  <c r="R91" i="25"/>
  <c r="R30" i="25" s="1"/>
  <c r="R100" i="25" s="1"/>
  <c r="AB92" i="25"/>
  <c r="AB90" i="25"/>
  <c r="AB29" i="25" s="1"/>
  <c r="AB99" i="25" s="1"/>
  <c r="AB87" i="25"/>
  <c r="AB26" i="25" s="1"/>
  <c r="AB96" i="25" s="1"/>
  <c r="P92" i="25"/>
  <c r="P86" i="25"/>
  <c r="P25" i="25" s="1"/>
  <c r="P95" i="25" s="1"/>
  <c r="P88" i="25"/>
  <c r="P27" i="25" s="1"/>
  <c r="P97" i="25" s="1"/>
  <c r="AB89" i="25"/>
  <c r="AB28" i="25" s="1"/>
  <c r="AB98" i="25" s="1"/>
  <c r="AB91" i="25"/>
  <c r="AB30" i="25" s="1"/>
  <c r="AB100" i="25" s="1"/>
  <c r="W86" i="25"/>
  <c r="W25" i="25" s="1"/>
  <c r="W95" i="25" s="1"/>
  <c r="W92" i="25"/>
  <c r="W90" i="25"/>
  <c r="W29" i="25" s="1"/>
  <c r="W99" i="25" s="1"/>
  <c r="W91" i="25"/>
  <c r="W30" i="25" s="1"/>
  <c r="W100" i="25" s="1"/>
  <c r="W89" i="25"/>
  <c r="W28" i="25" s="1"/>
  <c r="W98" i="25" s="1"/>
  <c r="X92" i="25"/>
  <c r="X86" i="25"/>
  <c r="X25" i="25" s="1"/>
  <c r="X95" i="25" s="1"/>
  <c r="X90" i="25"/>
  <c r="X29" i="25" s="1"/>
  <c r="X99" i="25" s="1"/>
  <c r="X91" i="25"/>
  <c r="X30" i="25" s="1"/>
  <c r="X100" i="25" s="1"/>
  <c r="AG86" i="25"/>
  <c r="AG25" i="25" s="1"/>
  <c r="AG95" i="25" s="1"/>
  <c r="AG92" i="25"/>
  <c r="AG91" i="25"/>
  <c r="AG30" i="25" s="1"/>
  <c r="AG100" i="25" s="1"/>
  <c r="J91" i="25"/>
  <c r="J30" i="25" s="1"/>
  <c r="J100" i="25" s="1"/>
  <c r="M92" i="25"/>
  <c r="M89" i="25"/>
  <c r="M28" i="25" s="1"/>
  <c r="M98" i="25" s="1"/>
  <c r="M90" i="25"/>
  <c r="M29" i="25" s="1"/>
  <c r="M99" i="25" s="1"/>
  <c r="Z92" i="25"/>
  <c r="Z90" i="25"/>
  <c r="Z29" i="25" s="1"/>
  <c r="Z99" i="25" s="1"/>
  <c r="AF92" i="25"/>
  <c r="AF86" i="25"/>
  <c r="AF25" i="25" s="1"/>
  <c r="AF95" i="25" s="1"/>
  <c r="AF91" i="25"/>
  <c r="AF30" i="25" s="1"/>
  <c r="AF100" i="25" s="1"/>
  <c r="AF88" i="25"/>
  <c r="AF27" i="25" s="1"/>
  <c r="AF97" i="25" s="1"/>
  <c r="AF89" i="25"/>
  <c r="AF28" i="25" s="1"/>
  <c r="AF98" i="25" s="1"/>
  <c r="R90" i="25"/>
  <c r="R29" i="25" s="1"/>
  <c r="R99" i="25" s="1"/>
  <c r="R92" i="25"/>
  <c r="R88" i="25"/>
  <c r="R27" i="25" s="1"/>
  <c r="R97" i="25" s="1"/>
  <c r="G92" i="25"/>
  <c r="G91" i="25"/>
  <c r="G30" i="25" s="1"/>
  <c r="G100" i="25" s="1"/>
  <c r="G87" i="25"/>
  <c r="G26" i="25" s="1"/>
  <c r="G96" i="25" s="1"/>
  <c r="G86" i="25"/>
  <c r="G25" i="25" s="1"/>
  <c r="G95" i="25" s="1"/>
  <c r="I92" i="25"/>
  <c r="I87" i="25"/>
  <c r="I26" i="25" s="1"/>
  <c r="I96" i="25" s="1"/>
  <c r="AA87" i="25"/>
  <c r="AA26" i="25" s="1"/>
  <c r="AA96" i="25" s="1"/>
  <c r="AA92" i="25"/>
  <c r="W87" i="25"/>
  <c r="W26" i="25" s="1"/>
  <c r="W96" i="25" s="1"/>
  <c r="AG89" i="25"/>
  <c r="AG28" i="25" s="1"/>
  <c r="AG98" i="25" s="1"/>
  <c r="P87" i="25"/>
  <c r="P26" i="25" s="1"/>
  <c r="P96" i="25" s="1"/>
  <c r="R89" i="25"/>
  <c r="R28" i="25" s="1"/>
  <c r="R98" i="25" s="1"/>
  <c r="L89" i="25"/>
  <c r="L28" i="25" s="1"/>
  <c r="L98" i="25" s="1"/>
  <c r="Q86" i="25"/>
  <c r="Q25" i="25" s="1"/>
  <c r="Q95" i="25" s="1"/>
  <c r="P89" i="25"/>
  <c r="P28" i="25" s="1"/>
  <c r="P98" i="25" s="1"/>
  <c r="AG88" i="25"/>
  <c r="AG27" i="25" s="1"/>
  <c r="AG97" i="25" s="1"/>
  <c r="Z88" i="25"/>
  <c r="Z27" i="25" s="1"/>
  <c r="Z97" i="25" s="1"/>
  <c r="O90" i="25"/>
  <c r="O29" i="25" s="1"/>
  <c r="O99" i="25" s="1"/>
  <c r="O92" i="25"/>
  <c r="O91" i="25"/>
  <c r="O30" i="25" s="1"/>
  <c r="O100" i="25" s="1"/>
  <c r="AD86" i="25"/>
  <c r="AD25" i="25" s="1"/>
  <c r="AD95" i="25" s="1"/>
  <c r="AD92" i="25"/>
  <c r="AD89" i="25"/>
  <c r="AD28" i="25" s="1"/>
  <c r="AD98" i="25" s="1"/>
  <c r="H92" i="25"/>
  <c r="H88" i="25"/>
  <c r="H27" i="25" s="1"/>
  <c r="H97" i="25" s="1"/>
  <c r="X87" i="25"/>
  <c r="X26" i="25" s="1"/>
  <c r="X96" i="25" s="1"/>
  <c r="AF87" i="25"/>
  <c r="AF26" i="25" s="1"/>
  <c r="AF96" i="25" s="1"/>
  <c r="AH89" i="25"/>
  <c r="AH28" i="25" s="1"/>
  <c r="AH98" i="25" s="1"/>
  <c r="J87" i="25"/>
  <c r="J26" i="25" s="1"/>
  <c r="J96" i="25" s="1"/>
  <c r="T89" i="25"/>
  <c r="T28" i="25" s="1"/>
  <c r="T98" i="25" s="1"/>
  <c r="Y86" i="25"/>
  <c r="Y25" i="25" s="1"/>
  <c r="Y95" i="25" s="1"/>
  <c r="X89" i="25"/>
  <c r="X28" i="25" s="1"/>
  <c r="X98" i="25" s="1"/>
  <c r="K89" i="25"/>
  <c r="K28" i="25" s="1"/>
  <c r="K98" i="25" s="1"/>
  <c r="G89" i="25"/>
  <c r="G28" i="25" s="1"/>
  <c r="G98" i="25" s="1"/>
  <c r="O86" i="25"/>
  <c r="O25" i="25" s="1"/>
  <c r="O95" i="25" s="1"/>
  <c r="AH88" i="25"/>
  <c r="AH27" i="25" s="1"/>
  <c r="AH97" i="25" s="1"/>
  <c r="U92" i="25"/>
  <c r="U89" i="25"/>
  <c r="U28" i="25" s="1"/>
  <c r="U98" i="25" s="1"/>
  <c r="U90" i="25"/>
  <c r="U29" i="25" s="1"/>
  <c r="U99" i="25" s="1"/>
  <c r="AE91" i="25"/>
  <c r="AE30" i="25" s="1"/>
  <c r="AE100" i="25" s="1"/>
  <c r="AE92" i="25"/>
  <c r="AE89" i="25"/>
  <c r="AE28" i="25" s="1"/>
  <c r="AE98" i="25" s="1"/>
  <c r="N92" i="25"/>
  <c r="N86" i="25"/>
  <c r="N25" i="25" s="1"/>
  <c r="N95" i="25" s="1"/>
  <c r="N88" i="25"/>
  <c r="N27" i="25" s="1"/>
  <c r="N97" i="25" s="1"/>
  <c r="N89" i="25"/>
  <c r="N28" i="25" s="1"/>
  <c r="N98" i="25" s="1"/>
  <c r="Z86" i="25"/>
  <c r="Z25" i="25" s="1"/>
  <c r="Z95" i="25" s="1"/>
  <c r="I89" i="25"/>
  <c r="I28" i="25" s="1"/>
  <c r="I98" i="25" s="1"/>
  <c r="S91" i="25"/>
  <c r="S30" i="25" s="1"/>
  <c r="S100" i="25" s="1"/>
  <c r="U88" i="25"/>
  <c r="U27" i="25" s="1"/>
  <c r="U97" i="25" s="1"/>
  <c r="M91" i="25"/>
  <c r="M30" i="25" s="1"/>
  <c r="M100" i="25" s="1"/>
  <c r="O88" i="25"/>
  <c r="O27" i="25" s="1"/>
  <c r="O97" i="25" s="1"/>
  <c r="N91" i="25"/>
  <c r="N30" i="25" s="1"/>
  <c r="N100" i="25" s="1"/>
  <c r="S88" i="25"/>
  <c r="S27" i="25" s="1"/>
  <c r="S97" i="25" s="1"/>
  <c r="Z91" i="25"/>
  <c r="Z30" i="25" s="1"/>
  <c r="Z100" i="25" s="1"/>
  <c r="AB86" i="25"/>
  <c r="AB25" i="25" s="1"/>
  <c r="AB95" i="25" s="1"/>
  <c r="P90" i="25"/>
  <c r="P29" i="25" s="1"/>
  <c r="P99" i="25" s="1"/>
  <c r="I88" i="25"/>
  <c r="I27" i="25" s="1"/>
  <c r="I97" i="25" s="1"/>
  <c r="H86" i="25"/>
  <c r="H25" i="25" s="1"/>
  <c r="H95" i="25" s="1"/>
  <c r="Q91" i="25"/>
  <c r="Q30" i="25" s="1"/>
  <c r="Q100" i="25" s="1"/>
  <c r="AB88" i="25"/>
  <c r="AB27" i="25" s="1"/>
  <c r="AB97" i="25" s="1"/>
  <c r="AG87" i="25"/>
  <c r="AG26" i="25" s="1"/>
  <c r="AG96" i="25" s="1"/>
  <c r="Q90" i="25"/>
  <c r="Q29" i="25" s="1"/>
  <c r="Q99" i="25" s="1"/>
  <c r="P91" i="25"/>
  <c r="P30" i="25" s="1"/>
  <c r="P100" i="25" s="1"/>
  <c r="AC89" i="25"/>
  <c r="AC28" i="25" s="1"/>
  <c r="AC98" i="25" s="1"/>
  <c r="AC92" i="25"/>
  <c r="AC87" i="25"/>
  <c r="AC26" i="25" s="1"/>
  <c r="AC96" i="25" s="1"/>
  <c r="K88" i="25"/>
  <c r="K27" i="25" s="1"/>
  <c r="K97" i="25" s="1"/>
  <c r="K87" i="25"/>
  <c r="K26" i="25" s="1"/>
  <c r="K96" i="25" s="1"/>
  <c r="K92" i="25"/>
  <c r="AH86" i="25"/>
  <c r="AH25" i="25" s="1"/>
  <c r="AH95" i="25" s="1"/>
  <c r="Q89" i="25"/>
  <c r="Q28" i="25" s="1"/>
  <c r="Q98" i="25" s="1"/>
  <c r="AA91" i="25"/>
  <c r="AA30" i="25" s="1"/>
  <c r="AA100" i="25" s="1"/>
  <c r="AC88" i="25"/>
  <c r="AC27" i="25" s="1"/>
  <c r="AC97" i="25" s="1"/>
  <c r="M86" i="25"/>
  <c r="M25" i="25" s="1"/>
  <c r="M95" i="25" s="1"/>
  <c r="W88" i="25"/>
  <c r="W27" i="25" s="1"/>
  <c r="W97" i="25" s="1"/>
  <c r="AD91" i="25"/>
  <c r="AD30" i="25" s="1"/>
  <c r="AD100" i="25" s="1"/>
  <c r="AA88" i="25"/>
  <c r="AA27" i="25" s="1"/>
  <c r="AA97" i="25" s="1"/>
  <c r="AH91" i="25"/>
  <c r="AH30" i="25" s="1"/>
  <c r="AH100" i="25" s="1"/>
  <c r="Q87" i="25"/>
  <c r="Q26" i="25" s="1"/>
  <c r="Q96" i="25" s="1"/>
  <c r="AF90" i="25"/>
  <c r="AF29" i="25" s="1"/>
  <c r="AF99" i="25" s="1"/>
  <c r="Q88" i="25"/>
  <c r="Q27" i="25" s="1"/>
  <c r="Q97" i="25" s="1"/>
  <c r="M87" i="25"/>
  <c r="M26" i="25" s="1"/>
  <c r="M96" i="25" s="1"/>
  <c r="Y91" i="25"/>
  <c r="Y30" i="25" s="1"/>
  <c r="Y100" i="25" s="1"/>
  <c r="J92" i="25"/>
  <c r="J90" i="25"/>
  <c r="J29" i="25" s="1"/>
  <c r="J99" i="25" s="1"/>
  <c r="J88" i="25"/>
  <c r="J27" i="25" s="1"/>
  <c r="J97" i="25" s="1"/>
  <c r="L92" i="25"/>
  <c r="L90" i="25"/>
  <c r="L29" i="25" s="1"/>
  <c r="L99" i="25" s="1"/>
  <c r="V89" i="25"/>
  <c r="V28" i="25" s="1"/>
  <c r="V98" i="25" s="1"/>
  <c r="V86" i="25"/>
  <c r="V25" i="25" s="1"/>
  <c r="V95" i="25" s="1"/>
  <c r="V92" i="25"/>
  <c r="S92" i="25"/>
  <c r="S90" i="25"/>
  <c r="S29" i="25" s="1"/>
  <c r="S99" i="25" s="1"/>
  <c r="S87" i="25"/>
  <c r="S26" i="25" s="1"/>
  <c r="S96" i="25" s="1"/>
  <c r="AA86" i="25"/>
  <c r="AA25" i="25" s="1"/>
  <c r="AA95" i="25" s="1"/>
  <c r="J89" i="25"/>
  <c r="J28" i="25" s="1"/>
  <c r="J98" i="25" s="1"/>
  <c r="U86" i="25"/>
  <c r="U25" i="25" s="1"/>
  <c r="U95" i="25" s="1"/>
  <c r="AE88" i="25"/>
  <c r="AE27" i="25" s="1"/>
  <c r="AE97" i="25" s="1"/>
  <c r="I86" i="25"/>
  <c r="I25" i="25" s="1"/>
  <c r="I95" i="25" s="1"/>
  <c r="H89" i="25"/>
  <c r="H28" i="25" s="1"/>
  <c r="H98" i="25" s="1"/>
  <c r="Z89" i="25"/>
  <c r="Z28" i="25" s="1"/>
  <c r="Z98" i="25" s="1"/>
  <c r="V88" i="25"/>
  <c r="V27" i="25" s="1"/>
  <c r="V97" i="25" s="1"/>
  <c r="U91" i="25"/>
  <c r="U30" i="25" s="1"/>
  <c r="U100" i="25" s="1"/>
  <c r="X88" i="25"/>
  <c r="X27" i="25" s="1"/>
  <c r="X97" i="25" s="1"/>
  <c r="Y88" i="25"/>
  <c r="Y27" i="25" s="1"/>
  <c r="Y97" i="25" s="1"/>
  <c r="U87" i="25"/>
  <c r="U26" i="25" s="1"/>
  <c r="U96" i="25" s="1"/>
  <c r="AG90" i="25"/>
  <c r="AG29" i="25" s="1"/>
  <c r="AG99" i="25" s="1"/>
  <c r="AH101" i="25" l="1"/>
  <c r="AD101" i="25"/>
  <c r="T101" i="25"/>
  <c r="K101" i="25"/>
  <c r="Z101" i="25"/>
  <c r="N101" i="25"/>
  <c r="AB101" i="25"/>
  <c r="R101" i="25"/>
  <c r="Y101" i="25"/>
  <c r="U101" i="25"/>
  <c r="Q101" i="25"/>
  <c r="I101" i="25"/>
  <c r="X101" i="25"/>
  <c r="AF101" i="25"/>
  <c r="J101" i="25"/>
  <c r="L101" i="25"/>
  <c r="AG101" i="25"/>
  <c r="S101" i="25"/>
  <c r="AE101" i="25"/>
  <c r="V101" i="25"/>
  <c r="M101" i="25"/>
  <c r="AC101" i="25"/>
  <c r="H101" i="25"/>
  <c r="O101" i="25"/>
  <c r="G101" i="25"/>
  <c r="W101" i="25"/>
  <c r="P101" i="25"/>
  <c r="AA101" i="25"/>
  <c r="AG102" i="25" l="1"/>
  <c r="AG136" i="25"/>
  <c r="AG137" i="25" s="1"/>
  <c r="Y102" i="25"/>
  <c r="Y136" i="25"/>
  <c r="Y137" i="25" s="1"/>
  <c r="AD102" i="25"/>
  <c r="AD136" i="25"/>
  <c r="AD137" i="25" s="1"/>
  <c r="R102" i="25"/>
  <c r="R136" i="25"/>
  <c r="R137" i="25" s="1"/>
  <c r="H102" i="25"/>
  <c r="H136" i="25"/>
  <c r="H137" i="25" s="1"/>
  <c r="J102" i="25"/>
  <c r="J136" i="25"/>
  <c r="J137" i="25" s="1"/>
  <c r="AB102" i="25"/>
  <c r="AB136" i="25"/>
  <c r="AB137" i="25" s="1"/>
  <c r="N102" i="25"/>
  <c r="N136" i="25"/>
  <c r="N137" i="25" s="1"/>
  <c r="M102" i="25"/>
  <c r="M136" i="25"/>
  <c r="M137" i="25" s="1"/>
  <c r="X102" i="25"/>
  <c r="X136" i="25"/>
  <c r="X137" i="25" s="1"/>
  <c r="Z102" i="25"/>
  <c r="Z136" i="25"/>
  <c r="Z137" i="25" s="1"/>
  <c r="O102" i="25"/>
  <c r="O136" i="25"/>
  <c r="O137" i="25" s="1"/>
  <c r="AF102" i="25"/>
  <c r="AF136" i="25"/>
  <c r="AF137" i="25" s="1"/>
  <c r="AA102" i="25"/>
  <c r="AA136" i="25"/>
  <c r="AA137" i="25" s="1"/>
  <c r="V102" i="25"/>
  <c r="V136" i="25"/>
  <c r="V137" i="25" s="1"/>
  <c r="I102" i="25"/>
  <c r="I136" i="25"/>
  <c r="I137" i="25" s="1"/>
  <c r="K102" i="25"/>
  <c r="K136" i="25"/>
  <c r="K137" i="25" s="1"/>
  <c r="G102" i="25"/>
  <c r="G136" i="25"/>
  <c r="G137" i="25" s="1"/>
  <c r="L102" i="25"/>
  <c r="L136" i="25"/>
  <c r="L137" i="25" s="1"/>
  <c r="AC102" i="25"/>
  <c r="AC136" i="25"/>
  <c r="AC137" i="25" s="1"/>
  <c r="P102" i="25"/>
  <c r="P136" i="25"/>
  <c r="P137" i="25" s="1"/>
  <c r="AE102" i="25"/>
  <c r="AE136" i="25"/>
  <c r="AE137" i="25" s="1"/>
  <c r="Q102" i="25"/>
  <c r="Q136" i="25"/>
  <c r="Q137" i="25" s="1"/>
  <c r="AH102" i="25"/>
  <c r="AH136" i="25"/>
  <c r="AH137" i="25" s="1"/>
  <c r="W102" i="25"/>
  <c r="W136" i="25"/>
  <c r="W137" i="25" s="1"/>
  <c r="S102" i="25"/>
  <c r="S136" i="25"/>
  <c r="S137" i="25" s="1"/>
  <c r="U102" i="25"/>
  <c r="U136" i="25"/>
  <c r="U137" i="25" s="1"/>
  <c r="T102" i="25"/>
  <c r="T136" i="25"/>
  <c r="T137" i="25" s="1"/>
</calcChain>
</file>

<file path=xl/comments1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Ulrich, up to you if you like to include sub-sectors. Maybe in a first step the totals would be sufficient?</t>
        </r>
      </text>
    </comment>
  </commentList>
</comments>
</file>

<file path=xl/sharedStrings.xml><?xml version="1.0" encoding="utf-8"?>
<sst xmlns="http://schemas.openxmlformats.org/spreadsheetml/2006/main" count="13376" uniqueCount="521">
  <si>
    <t>Year</t>
  </si>
  <si>
    <t>Pset_PN</t>
  </si>
  <si>
    <t>Cset_CN</t>
  </si>
  <si>
    <t>Attribute</t>
  </si>
  <si>
    <t>UK</t>
  </si>
  <si>
    <t>SK</t>
  </si>
  <si>
    <t>SI</t>
  </si>
  <si>
    <t>SE</t>
  </si>
  <si>
    <t>RS</t>
  </si>
  <si>
    <t>RO</t>
  </si>
  <si>
    <t>PT</t>
  </si>
  <si>
    <t>PL</t>
  </si>
  <si>
    <t>NO</t>
  </si>
  <si>
    <t>NL</t>
  </si>
  <si>
    <t>MT</t>
  </si>
  <si>
    <t>MK</t>
  </si>
  <si>
    <t>ME</t>
  </si>
  <si>
    <t>LV</t>
  </si>
  <si>
    <t>LU</t>
  </si>
  <si>
    <t>LT</t>
  </si>
  <si>
    <t>KS</t>
  </si>
  <si>
    <t>IT</t>
  </si>
  <si>
    <t>IS</t>
  </si>
  <si>
    <t>IE</t>
  </si>
  <si>
    <t>HU</t>
  </si>
  <si>
    <t>HR</t>
  </si>
  <si>
    <t>FR</t>
  </si>
  <si>
    <t>FI</t>
  </si>
  <si>
    <t>ES</t>
  </si>
  <si>
    <t>EL</t>
  </si>
  <si>
    <t>EE</t>
  </si>
  <si>
    <t>DK</t>
  </si>
  <si>
    <t>DE</t>
  </si>
  <si>
    <t>CZ</t>
  </si>
  <si>
    <t>CY</t>
  </si>
  <si>
    <t>CH</t>
  </si>
  <si>
    <t>BG</t>
  </si>
  <si>
    <t>BE</t>
  </si>
  <si>
    <t>BA</t>
  </si>
  <si>
    <t>AT</t>
  </si>
  <si>
    <t>AL</t>
  </si>
  <si>
    <t>Bulgaria</t>
  </si>
  <si>
    <t>Croatia</t>
  </si>
  <si>
    <t>Czech Republic</t>
  </si>
  <si>
    <t>Estonia</t>
  </si>
  <si>
    <t>Hungary</t>
  </si>
  <si>
    <t>Latvia</t>
  </si>
  <si>
    <t>Lithuania</t>
  </si>
  <si>
    <t>Poland</t>
  </si>
  <si>
    <t>Portugal</t>
  </si>
  <si>
    <t>Romania</t>
  </si>
  <si>
    <t>Slovenia</t>
  </si>
  <si>
    <t>Belgium</t>
  </si>
  <si>
    <t>Denmark</t>
  </si>
  <si>
    <t>Ireland</t>
  </si>
  <si>
    <t>Greece</t>
  </si>
  <si>
    <t>Spain</t>
  </si>
  <si>
    <t>France</t>
  </si>
  <si>
    <t>Italy</t>
  </si>
  <si>
    <t>Cyprus</t>
  </si>
  <si>
    <t>Luxembourg</t>
  </si>
  <si>
    <t>Malta</t>
  </si>
  <si>
    <t>Netherlands</t>
  </si>
  <si>
    <t>Austria</t>
  </si>
  <si>
    <t>Finland</t>
  </si>
  <si>
    <t>Sweden</t>
  </si>
  <si>
    <t>United Kingdom</t>
  </si>
  <si>
    <t>Iceland</t>
  </si>
  <si>
    <t>Norway</t>
  </si>
  <si>
    <t>Switzerland</t>
  </si>
  <si>
    <t>Liechtenstein</t>
  </si>
  <si>
    <t>Montenegro</t>
  </si>
  <si>
    <t>Former Yugoslav Republic of Macedonia, the</t>
  </si>
  <si>
    <t>Albania</t>
  </si>
  <si>
    <t>Turkey</t>
  </si>
  <si>
    <t>Data characteristics</t>
  </si>
  <si>
    <t>Delivered energy demand ("heat produced by system")</t>
  </si>
  <si>
    <t>Aggregation code</t>
  </si>
  <si>
    <t>Scenario</t>
  </si>
  <si>
    <t>Country</t>
  </si>
  <si>
    <t>Country group</t>
  </si>
  <si>
    <t>Sector</t>
  </si>
  <si>
    <t>Sub-sector</t>
  </si>
  <si>
    <t>Energy carrier / technology</t>
  </si>
  <si>
    <t>Core countries</t>
  </si>
  <si>
    <t>Total</t>
  </si>
  <si>
    <t>Nice to have</t>
  </si>
  <si>
    <t>Germany</t>
  </si>
  <si>
    <t>Slovak Republic</t>
  </si>
  <si>
    <t>Tertiary baseline - heating and cooling</t>
  </si>
  <si>
    <t>Number of Systems</t>
  </si>
  <si>
    <t>Services code</t>
  </si>
  <si>
    <t>ID scenario</t>
  </si>
  <si>
    <t>ID country</t>
  </si>
  <si>
    <t>ID energy carrier</t>
  </si>
  <si>
    <t>Total [in 1000]</t>
  </si>
  <si>
    <t>Could be in kW: 0-20, 20-40 (i.e. single-family) [in 1000]</t>
  </si>
  <si>
    <t>40-120, 120 kW+ [in 1000]</t>
  </si>
  <si>
    <t>Urban? [in 1000]</t>
  </si>
  <si>
    <t>rural? [in 1000]</t>
  </si>
  <si>
    <t>Total Heat DE [TWH/yr]</t>
  </si>
  <si>
    <t>Hot Water DE [TWH/yr]</t>
  </si>
  <si>
    <t>Space heating DE [TWH/yr]</t>
  </si>
  <si>
    <t>Process heating DE [TWH/yr]</t>
  </si>
  <si>
    <t>Total Cool DE [TWH/yr]</t>
  </si>
  <si>
    <t>Space cooling DE [TWH/yr]</t>
  </si>
  <si>
    <t>Process cooling DE [TWH/yr]</t>
  </si>
  <si>
    <t>heated floor area [1000m2]</t>
  </si>
  <si>
    <t>AT500_1</t>
  </si>
  <si>
    <t>AT300_1</t>
  </si>
  <si>
    <t>Baseline</t>
  </si>
  <si>
    <t>Services</t>
  </si>
  <si>
    <t xml:space="preserve"> </t>
  </si>
  <si>
    <t>AT301_1</t>
  </si>
  <si>
    <t>AT302_1</t>
  </si>
  <si>
    <t>AT303_1</t>
  </si>
  <si>
    <t>AT304_1</t>
  </si>
  <si>
    <t>AT305_1</t>
  </si>
  <si>
    <t>AT306_1</t>
  </si>
  <si>
    <t>AT307_1</t>
  </si>
  <si>
    <t>AT308_1</t>
  </si>
  <si>
    <t>BE500_1</t>
  </si>
  <si>
    <t>BE300_1</t>
  </si>
  <si>
    <t>BE301_1</t>
  </si>
  <si>
    <t>BE302_1</t>
  </si>
  <si>
    <t>BE303_1</t>
  </si>
  <si>
    <t>BE304_1</t>
  </si>
  <si>
    <t>BE305_1</t>
  </si>
  <si>
    <t>BE306_1</t>
  </si>
  <si>
    <t>BE307_1</t>
  </si>
  <si>
    <t>BE308_1</t>
  </si>
  <si>
    <t>BG500_1</t>
  </si>
  <si>
    <t>BG300_1</t>
  </si>
  <si>
    <t>BG301_1</t>
  </si>
  <si>
    <t>BG302_1</t>
  </si>
  <si>
    <t>BG303_1</t>
  </si>
  <si>
    <t>BG304_1</t>
  </si>
  <si>
    <t>BG305_1</t>
  </si>
  <si>
    <t>BG306_1</t>
  </si>
  <si>
    <t>BG307_1</t>
  </si>
  <si>
    <t>BG308_1</t>
  </si>
  <si>
    <t>HR500_1</t>
  </si>
  <si>
    <t>HR300_1</t>
  </si>
  <si>
    <t>HR301_1</t>
  </si>
  <si>
    <t/>
  </si>
  <si>
    <t>HR302_1</t>
  </si>
  <si>
    <t>HR303_1</t>
  </si>
  <si>
    <t>HR304_1</t>
  </si>
  <si>
    <t>HR305_1</t>
  </si>
  <si>
    <t>HR306_1</t>
  </si>
  <si>
    <t>HR307_1</t>
  </si>
  <si>
    <t>HR308_1</t>
  </si>
  <si>
    <t>CY500_1</t>
  </si>
  <si>
    <t>CY300_1</t>
  </si>
  <si>
    <t>CY301_1</t>
  </si>
  <si>
    <t>CY302_1</t>
  </si>
  <si>
    <t>CY303_1</t>
  </si>
  <si>
    <t>CY304_1</t>
  </si>
  <si>
    <t>CY305_1</t>
  </si>
  <si>
    <t>CY306_1</t>
  </si>
  <si>
    <t>CY307_1</t>
  </si>
  <si>
    <t>CY308_1</t>
  </si>
  <si>
    <t>CZ500_1</t>
  </si>
  <si>
    <t>CZ300_1</t>
  </si>
  <si>
    <t>CZ301_1</t>
  </si>
  <si>
    <t>CZ302_1</t>
  </si>
  <si>
    <t>CZ303_1</t>
  </si>
  <si>
    <t>CZ304_1</t>
  </si>
  <si>
    <t>CZ305_1</t>
  </si>
  <si>
    <t>CZ306_1</t>
  </si>
  <si>
    <t>CZ307_1</t>
  </si>
  <si>
    <t>CZ308_1</t>
  </si>
  <si>
    <t>DK500_1</t>
  </si>
  <si>
    <t>DK300_1</t>
  </si>
  <si>
    <t>DK301_1</t>
  </si>
  <si>
    <t>DK302_1</t>
  </si>
  <si>
    <t>DK303_1</t>
  </si>
  <si>
    <t>DK304_1</t>
  </si>
  <si>
    <t>DK305_1</t>
  </si>
  <si>
    <t>DK306_1</t>
  </si>
  <si>
    <t>DK307_1</t>
  </si>
  <si>
    <t>DK308_1</t>
  </si>
  <si>
    <t>EE500_1</t>
  </si>
  <si>
    <t>EE300_1</t>
  </si>
  <si>
    <t>EE301_1</t>
  </si>
  <si>
    <t>EE302_1</t>
  </si>
  <si>
    <t>EE303_1</t>
  </si>
  <si>
    <t>EE304_1</t>
  </si>
  <si>
    <t>EE305_1</t>
  </si>
  <si>
    <t>EE306_1</t>
  </si>
  <si>
    <t>EE307_1</t>
  </si>
  <si>
    <t>EE308_1</t>
  </si>
  <si>
    <t>FI500_1</t>
  </si>
  <si>
    <t>FI300_1</t>
  </si>
  <si>
    <t>FI301_1</t>
  </si>
  <si>
    <t>FI302_1</t>
  </si>
  <si>
    <t>FI303_1</t>
  </si>
  <si>
    <t>FI304_1</t>
  </si>
  <si>
    <t>FI305_1</t>
  </si>
  <si>
    <t>FI306_1</t>
  </si>
  <si>
    <t>FI307_1</t>
  </si>
  <si>
    <t>FI308_1</t>
  </si>
  <si>
    <t>FR500_1</t>
  </si>
  <si>
    <t>FR300_1</t>
  </si>
  <si>
    <t>FR301_1</t>
  </si>
  <si>
    <t>FR302_1</t>
  </si>
  <si>
    <t>FR303_1</t>
  </si>
  <si>
    <t>FR304_1</t>
  </si>
  <si>
    <t>FR305_1</t>
  </si>
  <si>
    <t>FR306_1</t>
  </si>
  <si>
    <t>FR307_1</t>
  </si>
  <si>
    <t>FR308_1</t>
  </si>
  <si>
    <t>DE500_1</t>
  </si>
  <si>
    <t>DE300_1</t>
  </si>
  <si>
    <t>DE301_1</t>
  </si>
  <si>
    <t>DE302_1</t>
  </si>
  <si>
    <t>DE303_1</t>
  </si>
  <si>
    <t>DE304_1</t>
  </si>
  <si>
    <t>DE305_1</t>
  </si>
  <si>
    <t>DE306_1</t>
  </si>
  <si>
    <t>DE307_1</t>
  </si>
  <si>
    <t>DE308_1</t>
  </si>
  <si>
    <t>EL500_1</t>
  </si>
  <si>
    <t>EL300_1</t>
  </si>
  <si>
    <t>EL301_1</t>
  </si>
  <si>
    <t>EL302_1</t>
  </si>
  <si>
    <t>EL303_1</t>
  </si>
  <si>
    <t>EL304_1</t>
  </si>
  <si>
    <t>EL305_1</t>
  </si>
  <si>
    <t>EL306_1</t>
  </si>
  <si>
    <t>EL307_1</t>
  </si>
  <si>
    <t>EL308_1</t>
  </si>
  <si>
    <t>HU500_1</t>
  </si>
  <si>
    <t>HU300_1</t>
  </si>
  <si>
    <t>HU301_1</t>
  </si>
  <si>
    <t>HU302_1</t>
  </si>
  <si>
    <t>HU303_1</t>
  </si>
  <si>
    <t>HU304_1</t>
  </si>
  <si>
    <t>HU305_1</t>
  </si>
  <si>
    <t>HU306_1</t>
  </si>
  <si>
    <t>HU307_1</t>
  </si>
  <si>
    <t>HU308_1</t>
  </si>
  <si>
    <t>IE500_1</t>
  </si>
  <si>
    <t>IE300_1</t>
  </si>
  <si>
    <t>IE301_1</t>
  </si>
  <si>
    <t>IE302_1</t>
  </si>
  <si>
    <t>IE303_1</t>
  </si>
  <si>
    <t>IE304_1</t>
  </si>
  <si>
    <t>IE305_1</t>
  </si>
  <si>
    <t>IE306_1</t>
  </si>
  <si>
    <t>IE307_1</t>
  </si>
  <si>
    <t>IE308_1</t>
  </si>
  <si>
    <t>IT500_1</t>
  </si>
  <si>
    <t>IT300_1</t>
  </si>
  <si>
    <t>IT301_1</t>
  </si>
  <si>
    <t>IT302_1</t>
  </si>
  <si>
    <t>IT303_1</t>
  </si>
  <si>
    <t>IT304_1</t>
  </si>
  <si>
    <t>IT305_1</t>
  </si>
  <si>
    <t>IT306_1</t>
  </si>
  <si>
    <t>IT307_1</t>
  </si>
  <si>
    <t>IT308_1</t>
  </si>
  <si>
    <t>LV500_1</t>
  </si>
  <si>
    <t>LV300_1</t>
  </si>
  <si>
    <t>LV301_1</t>
  </si>
  <si>
    <t>LV302_1</t>
  </si>
  <si>
    <t>LV303_1</t>
  </si>
  <si>
    <t>LV304_1</t>
  </si>
  <si>
    <t>LV305_1</t>
  </si>
  <si>
    <t>LV306_1</t>
  </si>
  <si>
    <t>LV307_1</t>
  </si>
  <si>
    <t>LV308_1</t>
  </si>
  <si>
    <t>LT500_1</t>
  </si>
  <si>
    <t>LT300_1</t>
  </si>
  <si>
    <t>LT301_1</t>
  </si>
  <si>
    <t>LT302_1</t>
  </si>
  <si>
    <t>LT303_1</t>
  </si>
  <si>
    <t>LT304_1</t>
  </si>
  <si>
    <t>LT305_1</t>
  </si>
  <si>
    <t>LT306_1</t>
  </si>
  <si>
    <t>LT307_1</t>
  </si>
  <si>
    <t>LT308_1</t>
  </si>
  <si>
    <t>LU500_1</t>
  </si>
  <si>
    <t>LU300_1</t>
  </si>
  <si>
    <t>LU301_1</t>
  </si>
  <si>
    <t>LU302_1</t>
  </si>
  <si>
    <t>LU303_1</t>
  </si>
  <si>
    <t>LU304_1</t>
  </si>
  <si>
    <t>LU305_1</t>
  </si>
  <si>
    <t>LU306_1</t>
  </si>
  <si>
    <t>LU307_1</t>
  </si>
  <si>
    <t>LU308_1</t>
  </si>
  <si>
    <t>MT500_1</t>
  </si>
  <si>
    <t>MT300_1</t>
  </si>
  <si>
    <t>MT301_1</t>
  </si>
  <si>
    <t>MT302_1</t>
  </si>
  <si>
    <t>MT303_1</t>
  </si>
  <si>
    <t>MT304_1</t>
  </si>
  <si>
    <t>MT305_1</t>
  </si>
  <si>
    <t>MT306_1</t>
  </si>
  <si>
    <t>MT307_1</t>
  </si>
  <si>
    <t>MT308_1</t>
  </si>
  <si>
    <t>NL500_1</t>
  </si>
  <si>
    <t>NL300_1</t>
  </si>
  <si>
    <t>NL301_1</t>
  </si>
  <si>
    <t>NL302_1</t>
  </si>
  <si>
    <t>NL303_1</t>
  </si>
  <si>
    <t>NL304_1</t>
  </si>
  <si>
    <t>NL305_1</t>
  </si>
  <si>
    <t>NL306_1</t>
  </si>
  <si>
    <t>NL307_1</t>
  </si>
  <si>
    <t>NL308_1</t>
  </si>
  <si>
    <t>PL500_1</t>
  </si>
  <si>
    <t>PL300_1</t>
  </si>
  <si>
    <t>PL301_1</t>
  </si>
  <si>
    <t>PL302_1</t>
  </si>
  <si>
    <t>PL303_1</t>
  </si>
  <si>
    <t>PL304_1</t>
  </si>
  <si>
    <t>PL305_1</t>
  </si>
  <si>
    <t>PL306_1</t>
  </si>
  <si>
    <t>PL307_1</t>
  </si>
  <si>
    <t>PL308_1</t>
  </si>
  <si>
    <t>PT500_1</t>
  </si>
  <si>
    <t>PT300_1</t>
  </si>
  <si>
    <t>PT301_1</t>
  </si>
  <si>
    <t>PT302_1</t>
  </si>
  <si>
    <t>PT303_1</t>
  </si>
  <si>
    <t>PT304_1</t>
  </si>
  <si>
    <t>PT305_1</t>
  </si>
  <si>
    <t>PT306_1</t>
  </si>
  <si>
    <t>PT307_1</t>
  </si>
  <si>
    <t>PT308_1</t>
  </si>
  <si>
    <t>RO500_1</t>
  </si>
  <si>
    <t>RO300_1</t>
  </si>
  <si>
    <t>RO301_1</t>
  </si>
  <si>
    <t>RO302_1</t>
  </si>
  <si>
    <t>RO303_1</t>
  </si>
  <si>
    <t>RO304_1</t>
  </si>
  <si>
    <t>RO305_1</t>
  </si>
  <si>
    <t>RO306_1</t>
  </si>
  <si>
    <t>RO307_1</t>
  </si>
  <si>
    <t>RO308_1</t>
  </si>
  <si>
    <t>SK500_1</t>
  </si>
  <si>
    <t>SK300_1</t>
  </si>
  <si>
    <t>SK301_1</t>
  </si>
  <si>
    <t>SK302_1</t>
  </si>
  <si>
    <t>SK303_1</t>
  </si>
  <si>
    <t>SK304_1</t>
  </si>
  <si>
    <t>SK305_1</t>
  </si>
  <si>
    <t>SK306_1</t>
  </si>
  <si>
    <t>SK307_1</t>
  </si>
  <si>
    <t>SK308_1</t>
  </si>
  <si>
    <t>SI500_1</t>
  </si>
  <si>
    <t>SI300_1</t>
  </si>
  <si>
    <t>SI301_1</t>
  </si>
  <si>
    <t>SI302_1</t>
  </si>
  <si>
    <t>SI303_1</t>
  </si>
  <si>
    <t>SI304_1</t>
  </si>
  <si>
    <t>SI305_1</t>
  </si>
  <si>
    <t>SI306_1</t>
  </si>
  <si>
    <t>SI307_1</t>
  </si>
  <si>
    <t>SI308_1</t>
  </si>
  <si>
    <t>ES500_1</t>
  </si>
  <si>
    <t>ES300_1</t>
  </si>
  <si>
    <t>ES301_1</t>
  </si>
  <si>
    <t>ES302_1</t>
  </si>
  <si>
    <t>ES303_1</t>
  </si>
  <si>
    <t>ES304_1</t>
  </si>
  <si>
    <t>ES305_1</t>
  </si>
  <si>
    <t>ES306_1</t>
  </si>
  <si>
    <t>ES307_1</t>
  </si>
  <si>
    <t>ES308_1</t>
  </si>
  <si>
    <t>SE500_1</t>
  </si>
  <si>
    <t>SE300_1</t>
  </si>
  <si>
    <t>SE301_1</t>
  </si>
  <si>
    <t>SE302_1</t>
  </si>
  <si>
    <t>SE303_1</t>
  </si>
  <si>
    <t>SE304_1</t>
  </si>
  <si>
    <t>SE305_1</t>
  </si>
  <si>
    <t>SE306_1</t>
  </si>
  <si>
    <t>SE307_1</t>
  </si>
  <si>
    <t>SE308_1</t>
  </si>
  <si>
    <t>UK500_1</t>
  </si>
  <si>
    <t>UK300_1</t>
  </si>
  <si>
    <t>UK301_1</t>
  </si>
  <si>
    <t>UK302_1</t>
  </si>
  <si>
    <t>UK303_1</t>
  </si>
  <si>
    <t>UK304_1</t>
  </si>
  <si>
    <t>UK305_1</t>
  </si>
  <si>
    <t>UK306_1</t>
  </si>
  <si>
    <t>UK307_1</t>
  </si>
  <si>
    <t>UK308_1</t>
  </si>
  <si>
    <t>AT500_12015Frozen efficiency</t>
  </si>
  <si>
    <t>Frozen efficiency</t>
  </si>
  <si>
    <t>BE500_12015Frozen efficiency</t>
  </si>
  <si>
    <t>BG500_12015Frozen efficiency</t>
  </si>
  <si>
    <t>HR500_12015Frozen efficiency</t>
  </si>
  <si>
    <t>CY500_12015Frozen efficiency</t>
  </si>
  <si>
    <t>CZ500_12015Frozen efficiency</t>
  </si>
  <si>
    <t>DK500_12015Frozen efficiency</t>
  </si>
  <si>
    <t>EE500_12015Frozen efficiency</t>
  </si>
  <si>
    <t>FI500_12015Frozen efficiency</t>
  </si>
  <si>
    <t>FR500_12015Frozen efficiency</t>
  </si>
  <si>
    <t>DE500_12015Frozen efficiency</t>
  </si>
  <si>
    <t>EL500_12015Frozen efficiency</t>
  </si>
  <si>
    <t>HU500_12015Frozen efficiency</t>
  </si>
  <si>
    <t>IE500_12015Frozen efficiency</t>
  </si>
  <si>
    <t>IT500_12015Frozen efficiency</t>
  </si>
  <si>
    <t>LV500_12015Frozen efficiency</t>
  </si>
  <si>
    <t>LT500_12015Frozen efficiency</t>
  </si>
  <si>
    <t>LU500_12015Frozen efficiency</t>
  </si>
  <si>
    <t>MT500_12015Frozen efficiency</t>
  </si>
  <si>
    <t>NL500_12015Frozen efficiency</t>
  </si>
  <si>
    <t>PL500_12015Frozen efficiency</t>
  </si>
  <si>
    <t>PT500_12015Frozen efficiency</t>
  </si>
  <si>
    <t>RO500_12015Frozen efficiency</t>
  </si>
  <si>
    <t>SK500_12015Frozen efficiency</t>
  </si>
  <si>
    <t>SI500_12015Frozen efficiency</t>
  </si>
  <si>
    <t>ES500_12015Frozen efficiency</t>
  </si>
  <si>
    <t>SE500_12015Frozen efficiency</t>
  </si>
  <si>
    <t>UK500_12015Frozen efficiency</t>
  </si>
  <si>
    <t>AT500_12030Frozen efficiency</t>
  </si>
  <si>
    <t>BE500_12030Frozen efficiency</t>
  </si>
  <si>
    <t>BG500_12030Frozen efficiency</t>
  </si>
  <si>
    <t>HR500_12030Frozen efficiency</t>
  </si>
  <si>
    <t>CY500_12030Frozen efficiency</t>
  </si>
  <si>
    <t>CZ500_12030Frozen efficiency</t>
  </si>
  <si>
    <t>DK500_12030Frozen efficiency</t>
  </si>
  <si>
    <t>EE500_12030Frozen efficiency</t>
  </si>
  <si>
    <t>FI500_12030Frozen efficiency</t>
  </si>
  <si>
    <t>FR500_12030Frozen efficiency</t>
  </si>
  <si>
    <t>DE500_12030Frozen efficiency</t>
  </si>
  <si>
    <t>EL500_12030Frozen efficiency</t>
  </si>
  <si>
    <t>HU500_12030Frozen efficiency</t>
  </si>
  <si>
    <t>IE500_12030Frozen efficiency</t>
  </si>
  <si>
    <t>IT500_12030Frozen efficiency</t>
  </si>
  <si>
    <t>LV500_12030Frozen efficiency</t>
  </si>
  <si>
    <t>LT500_12030Frozen efficiency</t>
  </si>
  <si>
    <t>LU500_12030Frozen efficiency</t>
  </si>
  <si>
    <t>MT500_12030Frozen efficiency</t>
  </si>
  <si>
    <t>NL500_12030Frozen efficiency</t>
  </si>
  <si>
    <t>PL500_12030Frozen efficiency</t>
  </si>
  <si>
    <t>PT500_12030Frozen efficiency</t>
  </si>
  <si>
    <t>RO500_12030Frozen efficiency</t>
  </si>
  <si>
    <t>SK500_12030Frozen efficiency</t>
  </si>
  <si>
    <t>SI500_12030Frozen efficiency</t>
  </si>
  <si>
    <t>ES500_12030Frozen efficiency</t>
  </si>
  <si>
    <t>SE500_12030Frozen efficiency</t>
  </si>
  <si>
    <t>UK500_12030Frozen efficiency</t>
  </si>
  <si>
    <t>AT500_12050Frozen efficiency</t>
  </si>
  <si>
    <t>BE500_12050Frozen efficiency</t>
  </si>
  <si>
    <t>BG500_12050Frozen efficiency</t>
  </si>
  <si>
    <t>HR500_12050Frozen efficiency</t>
  </si>
  <si>
    <t>CY500_12050Frozen efficiency</t>
  </si>
  <si>
    <t>CZ500_12050Frozen efficiency</t>
  </si>
  <si>
    <t>DK500_12050Frozen efficiency</t>
  </si>
  <si>
    <t>EE500_12050Frozen efficiency</t>
  </si>
  <si>
    <t>FI500_12050Frozen efficiency</t>
  </si>
  <si>
    <t>FR500_12050Frozen efficiency</t>
  </si>
  <si>
    <t>DE500_12050Frozen efficiency</t>
  </si>
  <si>
    <t>EL500_12050Frozen efficiency</t>
  </si>
  <si>
    <t>HU500_12050Frozen efficiency</t>
  </si>
  <si>
    <t>IE500_12050Frozen efficiency</t>
  </si>
  <si>
    <t>IT500_12050Frozen efficiency</t>
  </si>
  <si>
    <t>LV500_12050Frozen efficiency</t>
  </si>
  <si>
    <t>LT500_12050Frozen efficiency</t>
  </si>
  <si>
    <t>LU500_12050Frozen efficiency</t>
  </si>
  <si>
    <t>MT500_12050Frozen efficiency</t>
  </si>
  <si>
    <t>NL500_12050Frozen efficiency</t>
  </si>
  <si>
    <t>PL500_12050Frozen efficiency</t>
  </si>
  <si>
    <t>PT500_12050Frozen efficiency</t>
  </si>
  <si>
    <t>RO500_12050Frozen efficiency</t>
  </si>
  <si>
    <t>SK500_12050Frozen efficiency</t>
  </si>
  <si>
    <t>SI500_12050Frozen efficiency</t>
  </si>
  <si>
    <t>ES500_12050Frozen efficiency</t>
  </si>
  <si>
    <t>SE500_12050Frozen efficiency</t>
  </si>
  <si>
    <t>UK500_12050Frozen efficiency</t>
  </si>
  <si>
    <t>TechName</t>
  </si>
  <si>
    <t>Comm-IN</t>
  </si>
  <si>
    <t>Hospital</t>
  </si>
  <si>
    <t>NRbldg-Hosp</t>
  </si>
  <si>
    <t>NR_ES-HO-SpHeat</t>
  </si>
  <si>
    <t>Hotels &amp; Restaurant</t>
  </si>
  <si>
    <t>NRbldg-HoRest</t>
  </si>
  <si>
    <t>NR_ES-HR-SpHeat</t>
  </si>
  <si>
    <t>Sport and Recreation</t>
  </si>
  <si>
    <t>NRbldg-SpoRecr</t>
  </si>
  <si>
    <t>NR_ES-SR-SpHeat</t>
  </si>
  <si>
    <t>Shop – Large (shopping malls)</t>
  </si>
  <si>
    <t>NRbldg-ShopL</t>
  </si>
  <si>
    <t>NR_ES-SL-SpHeat</t>
  </si>
  <si>
    <t>Shop – Small (shops)</t>
  </si>
  <si>
    <t>NRbldg-ShopS</t>
  </si>
  <si>
    <t>NR_ES-SS-SpHeat</t>
  </si>
  <si>
    <t>Offices (Offices, Schools/Universities, Museums etc)</t>
  </si>
  <si>
    <t>NRbldg-Offic</t>
  </si>
  <si>
    <t>NR_ES-OF-SpHeat</t>
  </si>
  <si>
    <t>NR_ES-HO-SpCool</t>
  </si>
  <si>
    <t>NR_ES-HR-SpCool</t>
  </si>
  <si>
    <t>NR_ES-SR-SpCool</t>
  </si>
  <si>
    <t>NR_ES-SL-SpCool</t>
  </si>
  <si>
    <t>NR_ES-SS-SpCool</t>
  </si>
  <si>
    <t>NR_ES-OF-SpCool</t>
  </si>
  <si>
    <t>~TFM_INS</t>
  </si>
  <si>
    <t>AllRegions</t>
  </si>
  <si>
    <t>VDA_FLOP</t>
  </si>
  <si>
    <t>Commodity\Region</t>
  </si>
  <si>
    <t>NewHouses_and_retrofits</t>
  </si>
  <si>
    <t>NR_HoRest</t>
  </si>
  <si>
    <t>NR_Hosp</t>
  </si>
  <si>
    <t>NR_Offic</t>
  </si>
  <si>
    <t>NR_ShopL</t>
  </si>
  <si>
    <t>NR_ShopS</t>
  </si>
  <si>
    <t>NR_SpoRecr</t>
  </si>
  <si>
    <t>THIS one was swapped</t>
  </si>
  <si>
    <t>This is all heat delivered. Proof: efficiencies of gas boilers delivering this heat can be higher than 1.</t>
  </si>
  <si>
    <t>CHECK</t>
  </si>
  <si>
    <t>Total in TWh</t>
  </si>
  <si>
    <t>SPACE HEAT</t>
  </si>
  <si>
    <t>SPACE COOL</t>
  </si>
  <si>
    <t>SPACE HEAT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</si>
</sst>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[$€]* #,##0.00_);_([$€]* \(#,##0.00\);_([$€]* &quot;-&quot;??_);_(@_)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#,##0.0000"/>
    <numFmt numFmtId="172" formatCode="0.0"/>
    <numFmt numFmtId="173" formatCode="0.0%"/>
    <numFmt numFmtId="174" formatCode="_-* #,##0.00_-;\-* #,##0.00_-;_-* &quot;-&quot;??_-;_-@_-"/>
    <numFmt numFmtId="175" formatCode="_-[$€-2]* #,##0.00_-;\-[$€-2]* #,##0.00_-;_-[$€-2]* &quot;-&quot;??_-"/>
    <numFmt numFmtId="176" formatCode="_-[$€-2]\ * #,##0.00_-;\-[$€-2]\ * #,##0.00_-;_-[$€-2]\ * &quot;-&quot;??_-"/>
    <numFmt numFmtId="177" formatCode="_([$€-2]* #,##0.00_);_([$€-2]* \(#,##0.00\);_([$€-2]* &quot;-&quot;??_)"/>
    <numFmt numFmtId="178" formatCode="_-[$€]* #,##0.00_-;\-[$€]* #,##0.00_-;_-[$€]* &quot;-&quot;??_-;_-@_-"/>
    <numFmt numFmtId="179" formatCode="\(##\);\(##\)"/>
    <numFmt numFmtId="180" formatCode="#,##0;\-\ #,##0;_-\ &quot;- &quot;"/>
    <numFmt numFmtId="181" formatCode="#,##0.0"/>
    <numFmt numFmtId="182" formatCode="???,???.00"/>
    <numFmt numFmtId="183" formatCode="#,##0.0_i"/>
    <numFmt numFmtId="184" formatCode="_-* #,##0\ _€_-;\-* #,##0\ _€_-;_-* &quot;-&quot;\ _€_-;_-@_-"/>
    <numFmt numFmtId="185" formatCode="_-* #,##0_-;\-* #,##0_-;_-* &quot;-&quot;_-;_-@_-"/>
    <numFmt numFmtId="188" formatCode="0.000"/>
  </numFmts>
  <fonts count="9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name val="Arial"/>
      <family val="2"/>
    </font>
    <font>
      <sz val="10"/>
      <name val="Arial"/>
      <family val="2"/>
      <charset val="161"/>
    </font>
    <font>
      <u/>
      <sz val="12"/>
      <color indexed="20"/>
      <name val="??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  <charset val="161"/>
    </font>
    <font>
      <sz val="10"/>
      <name val="MS Sans Serif"/>
      <family val="2"/>
    </font>
    <font>
      <sz val="10"/>
      <name val="Times New Roman"/>
      <family val="1"/>
    </font>
    <font>
      <sz val="10"/>
      <name val="Myriad Pro"/>
    </font>
    <font>
      <b/>
      <vertAlign val="superscript"/>
      <sz val="12"/>
      <color indexed="54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  <charset val="16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 Narrow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Open Sans"/>
      <family val="2"/>
    </font>
    <font>
      <b/>
      <sz val="36"/>
      <color theme="1"/>
      <name val="Open Sans"/>
      <family val="2"/>
    </font>
    <font>
      <sz val="11"/>
      <color theme="1"/>
      <name val="Open Sans"/>
    </font>
    <font>
      <sz val="11"/>
      <name val="Open Sans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i/>
      <sz val="8"/>
      <name val="Tms Rmn"/>
      <family val="1"/>
    </font>
    <font>
      <b/>
      <sz val="8"/>
      <name val="Tms Rmn"/>
      <family val="1"/>
    </font>
    <font>
      <b/>
      <sz val="12"/>
      <color indexed="9"/>
      <name val="Title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422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66" fillId="4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49" fontId="30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49" fontId="30" fillId="0" borderId="2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2" fillId="20" borderId="0" applyBorder="0" applyAlignment="0"/>
    <xf numFmtId="4" fontId="32" fillId="20" borderId="0" applyBorder="0" applyAlignment="0"/>
    <xf numFmtId="0" fontId="30" fillId="20" borderId="0" applyBorder="0">
      <alignment horizontal="right" vertical="center"/>
    </xf>
    <xf numFmtId="4" fontId="30" fillId="20" borderId="0" applyBorder="0">
      <alignment horizontal="right" vertical="center"/>
    </xf>
    <xf numFmtId="0" fontId="30" fillId="20" borderId="1">
      <alignment horizontal="right" vertical="center"/>
    </xf>
    <xf numFmtId="4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4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0" fontId="31" fillId="21" borderId="1">
      <alignment horizontal="right" vertical="center"/>
    </xf>
    <xf numFmtId="4" fontId="31" fillId="21" borderId="1">
      <alignment horizontal="right" vertical="center"/>
    </xf>
    <xf numFmtId="0" fontId="31" fillId="21" borderId="3">
      <alignment horizontal="right" vertical="center"/>
    </xf>
    <xf numFmtId="0" fontId="33" fillId="21" borderId="1">
      <alignment horizontal="right" vertical="center"/>
    </xf>
    <xf numFmtId="4" fontId="33" fillId="21" borderId="1">
      <alignment horizontal="right" vertical="center"/>
    </xf>
    <xf numFmtId="0" fontId="31" fillId="22" borderId="1">
      <alignment horizontal="right" vertical="center"/>
    </xf>
    <xf numFmtId="4" fontId="31" fillId="22" borderId="1">
      <alignment horizontal="right" vertical="center"/>
    </xf>
    <xf numFmtId="0" fontId="31" fillId="22" borderId="3">
      <alignment horizontal="right" vertical="center"/>
    </xf>
    <xf numFmtId="0" fontId="31" fillId="22" borderId="1">
      <alignment horizontal="right" vertical="center"/>
    </xf>
    <xf numFmtId="4" fontId="31" fillId="22" borderId="1">
      <alignment horizontal="right" vertical="center"/>
    </xf>
    <xf numFmtId="0" fontId="31" fillId="22" borderId="4">
      <alignment horizontal="right" vertical="center"/>
    </xf>
    <xf numFmtId="0" fontId="31" fillId="22" borderId="2">
      <alignment horizontal="right" vertical="center"/>
    </xf>
    <xf numFmtId="4" fontId="31" fillId="22" borderId="2">
      <alignment horizontal="right" vertical="center"/>
    </xf>
    <xf numFmtId="0" fontId="31" fillId="22" borderId="5">
      <alignment horizontal="right" vertical="center"/>
    </xf>
    <xf numFmtId="4" fontId="31" fillId="22" borderId="5">
      <alignment horizontal="right" vertical="center"/>
    </xf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3" borderId="6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67" fillId="4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3" borderId="7" applyNumberFormat="0" applyAlignment="0" applyProtection="0"/>
    <xf numFmtId="4" fontId="32" fillId="0" borderId="8" applyFill="0" applyBorder="0" applyProtection="0">
      <alignment horizontal="right" vertical="center"/>
    </xf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8" fillId="23" borderId="7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0" fontId="9" fillId="24" borderId="9" applyNumberFormat="0" applyAlignment="0" applyProtection="0"/>
    <xf numFmtId="49" fontId="5" fillId="20" borderId="10">
      <alignment vertical="top" wrapText="1"/>
    </xf>
    <xf numFmtId="165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3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3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74" fontId="38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1" fillId="0" borderId="0" applyNumberFormat="0">
      <alignment horizontal="right"/>
    </xf>
    <xf numFmtId="44" fontId="5" fillId="0" borderId="0" applyFont="0" applyFill="0" applyBorder="0" applyAlignment="0" applyProtection="0"/>
    <xf numFmtId="0" fontId="30" fillId="22" borderId="11">
      <alignment horizontal="left" vertical="center" wrapText="1" indent="2"/>
    </xf>
    <xf numFmtId="0" fontId="30" fillId="0" borderId="11">
      <alignment horizontal="left" vertical="center" wrapText="1" indent="2"/>
    </xf>
    <xf numFmtId="0" fontId="30" fillId="21" borderId="2">
      <alignment horizontal="left" vertical="center"/>
    </xf>
    <xf numFmtId="0" fontId="31" fillId="0" borderId="12">
      <alignment horizontal="left" vertical="top" wrapText="1"/>
    </xf>
    <xf numFmtId="3" fontId="40" fillId="0" borderId="10">
      <alignment horizontal="right" vertical="top"/>
    </xf>
    <xf numFmtId="0" fontId="15" fillId="7" borderId="7" applyNumberFormat="0" applyAlignment="0" applyProtection="0"/>
    <xf numFmtId="0" fontId="5" fillId="0" borderId="13"/>
    <xf numFmtId="0" fontId="4" fillId="25" borderId="1">
      <alignment horizontal="centerContinuous" vertical="top" wrapText="1"/>
    </xf>
    <xf numFmtId="0" fontId="41" fillId="0" borderId="0">
      <alignment vertical="top" wrapText="1"/>
    </xf>
    <xf numFmtId="0" fontId="2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42" fillId="0" borderId="0">
      <alignment vertical="top"/>
    </xf>
    <xf numFmtId="16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38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38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38" fillId="0" borderId="0" applyFont="0" applyFill="0" applyBorder="0" applyAlignment="0" applyProtection="0"/>
    <xf numFmtId="16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38" fillId="0" borderId="0" applyFont="0" applyFill="0" applyBorder="0" applyAlignment="0" applyProtection="0"/>
    <xf numFmtId="11" fontId="38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69" fillId="4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68" fillId="4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70" fillId="47" borderId="26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4" fontId="30" fillId="0" borderId="1">
      <alignment horizontal="right" vertical="center"/>
    </xf>
    <xf numFmtId="0" fontId="30" fillId="0" borderId="3">
      <alignment horizontal="right" vertical="center"/>
    </xf>
    <xf numFmtId="1" fontId="34" fillId="21" borderId="0" applyBorder="0">
      <alignment horizontal="right" vertical="center"/>
    </xf>
    <xf numFmtId="0" fontId="5" fillId="26" borderId="1"/>
    <xf numFmtId="0" fontId="29" fillId="0" borderId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6" fillId="0" borderId="18" applyNumberFormat="0" applyFill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43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71" fillId="4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5" fillId="0" borderId="0"/>
    <xf numFmtId="0" fontId="66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6" fillId="0" borderId="0"/>
    <xf numFmtId="0" fontId="5" fillId="0" borderId="0"/>
    <xf numFmtId="0" fontId="66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6" fillId="0" borderId="0"/>
    <xf numFmtId="0" fontId="1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5" fillId="0" borderId="0"/>
    <xf numFmtId="0" fontId="1" fillId="0" borderId="0"/>
    <xf numFmtId="0" fontId="5" fillId="0" borderId="0"/>
    <xf numFmtId="0" fontId="5" fillId="0" borderId="0">
      <alignment vertical="top"/>
    </xf>
    <xf numFmtId="0" fontId="5" fillId="0" borderId="0"/>
    <xf numFmtId="0" fontId="66" fillId="0" borderId="0"/>
    <xf numFmtId="0" fontId="5" fillId="0" borderId="0"/>
    <xf numFmtId="0" fontId="66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0"/>
    <xf numFmtId="0" fontId="66" fillId="0" borderId="0"/>
    <xf numFmtId="0" fontId="5" fillId="0" borderId="0"/>
    <xf numFmtId="0" fontId="66" fillId="0" borderId="0"/>
    <xf numFmtId="0" fontId="66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6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66" fillId="0" borderId="0"/>
    <xf numFmtId="0" fontId="5" fillId="0" borderId="0"/>
    <xf numFmtId="0" fontId="66" fillId="0" borderId="0"/>
    <xf numFmtId="0" fontId="66" fillId="0" borderId="0"/>
    <xf numFmtId="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1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6" fillId="0" borderId="0"/>
    <xf numFmtId="0" fontId="1" fillId="0" borderId="0"/>
    <xf numFmtId="0" fontId="5" fillId="0" borderId="0"/>
    <xf numFmtId="0" fontId="66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6" fillId="0" borderId="0"/>
    <xf numFmtId="0" fontId="5" fillId="0" borderId="0"/>
    <xf numFmtId="0" fontId="1" fillId="0" borderId="0"/>
    <xf numFmtId="0" fontId="72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5" fillId="0" borderId="0"/>
    <xf numFmtId="0" fontId="60" fillId="0" borderId="0"/>
    <xf numFmtId="0" fontId="37" fillId="0" borderId="0"/>
    <xf numFmtId="0" fontId="60" fillId="0" borderId="0"/>
    <xf numFmtId="0" fontId="37" fillId="0" borderId="0"/>
    <xf numFmtId="0" fontId="61" fillId="0" borderId="0"/>
    <xf numFmtId="0" fontId="61" fillId="0" borderId="0"/>
    <xf numFmtId="0" fontId="1" fillId="0" borderId="0"/>
    <xf numFmtId="0" fontId="37" fillId="0" borderId="0"/>
    <xf numFmtId="0" fontId="37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1" fillId="0" borderId="0"/>
    <xf numFmtId="0" fontId="66" fillId="0" borderId="0"/>
    <xf numFmtId="0" fontId="5" fillId="0" borderId="0"/>
    <xf numFmtId="0" fontId="1" fillId="0" borderId="0"/>
    <xf numFmtId="0" fontId="66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66" fillId="0" borderId="0"/>
    <xf numFmtId="0" fontId="46" fillId="0" borderId="0"/>
    <xf numFmtId="0" fontId="66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6" fillId="0" borderId="0"/>
    <xf numFmtId="0" fontId="5" fillId="0" borderId="0"/>
    <xf numFmtId="0" fontId="66" fillId="0" borderId="0"/>
    <xf numFmtId="0" fontId="5" fillId="0" borderId="0"/>
    <xf numFmtId="0" fontId="5" fillId="0" borderId="0"/>
    <xf numFmtId="0" fontId="66" fillId="0" borderId="0"/>
    <xf numFmtId="0" fontId="1" fillId="0" borderId="0"/>
    <xf numFmtId="0" fontId="37" fillId="0" borderId="0"/>
    <xf numFmtId="0" fontId="1" fillId="0" borderId="0"/>
    <xf numFmtId="0" fontId="5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182" fontId="63" fillId="0" borderId="0" applyNumberFormat="0" applyProtection="0">
      <alignment horizontal="center" vertical="center"/>
    </xf>
    <xf numFmtId="0" fontId="5" fillId="0" borderId="0"/>
    <xf numFmtId="0" fontId="66" fillId="0" borderId="0"/>
    <xf numFmtId="0" fontId="1" fillId="0" borderId="0"/>
    <xf numFmtId="0" fontId="66" fillId="0" borderId="0"/>
    <xf numFmtId="0" fontId="5" fillId="0" borderId="0"/>
    <xf numFmtId="0" fontId="1" fillId="0" borderId="0"/>
    <xf numFmtId="0" fontId="1" fillId="0" borderId="0"/>
    <xf numFmtId="0" fontId="66" fillId="0" borderId="0"/>
    <xf numFmtId="0" fontId="5" fillId="0" borderId="0"/>
    <xf numFmtId="0" fontId="66" fillId="0" borderId="0"/>
    <xf numFmtId="0" fontId="66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6" fillId="0" borderId="0"/>
    <xf numFmtId="0" fontId="5" fillId="0" borderId="0"/>
    <xf numFmtId="0" fontId="38" fillId="0" borderId="0"/>
    <xf numFmtId="0" fontId="38" fillId="0" borderId="0"/>
    <xf numFmtId="0" fontId="5" fillId="0" borderId="0"/>
    <xf numFmtId="0" fontId="1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66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30" fillId="0" borderId="0" applyFill="0" applyBorder="0" applyProtection="0">
      <alignment horizontal="right" vertical="center"/>
    </xf>
    <xf numFmtId="4" fontId="30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30" fillId="0" borderId="1" applyNumberFormat="0" applyFill="0" applyAlignment="0" applyProtection="0"/>
    <xf numFmtId="0" fontId="5" fillId="28" borderId="0" applyNumberFormat="0" applyFont="0" applyBorder="0" applyAlignment="0" applyProtection="0"/>
    <xf numFmtId="4" fontId="5" fillId="28" borderId="0" applyNumberFormat="0" applyFont="0" applyBorder="0" applyAlignment="0" applyProtection="0"/>
    <xf numFmtId="0" fontId="64" fillId="29" borderId="0" applyNumberFormat="0" applyFont="0" applyBorder="0" applyAlignment="0" applyProtection="0"/>
    <xf numFmtId="0" fontId="35" fillId="0" borderId="0"/>
    <xf numFmtId="0" fontId="25" fillId="0" borderId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1" fillId="30" borderId="19" applyNumberFormat="0" applyFont="0" applyAlignment="0" applyProtection="0"/>
    <xf numFmtId="0" fontId="5" fillId="30" borderId="19" applyNumberFormat="0" applyFont="0" applyAlignment="0" applyProtection="0"/>
    <xf numFmtId="0" fontId="38" fillId="30" borderId="19" applyNumberFormat="0" applyFont="0" applyAlignment="0" applyProtection="0"/>
    <xf numFmtId="0" fontId="5" fillId="30" borderId="19" applyNumberFormat="0" applyFont="0" applyAlignment="0" applyProtection="0"/>
    <xf numFmtId="0" fontId="38" fillId="30" borderId="19" applyNumberFormat="0" applyFont="0" applyAlignment="0" applyProtection="0"/>
    <xf numFmtId="179" fontId="47" fillId="0" borderId="0">
      <alignment horizontal="right"/>
    </xf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0" fontId="18" fillId="23" borderId="6" applyNumberFormat="0" applyAlignment="0" applyProtection="0"/>
    <xf numFmtId="171" fontId="30" fillId="31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7" fillId="3" borderId="0" applyNumberFormat="0" applyBorder="0" applyAlignment="0" applyProtection="0"/>
    <xf numFmtId="0" fontId="30" fillId="28" borderId="1"/>
    <xf numFmtId="0" fontId="41" fillId="0" borderId="0">
      <alignment vertical="top" wrapText="1"/>
    </xf>
    <xf numFmtId="0" fontId="41" fillId="0" borderId="0">
      <alignment vertical="top" wrapText="1"/>
    </xf>
    <xf numFmtId="0" fontId="41" fillId="0" borderId="0">
      <alignment vertical="top" wrapText="1"/>
    </xf>
    <xf numFmtId="0" fontId="48" fillId="0" borderId="0"/>
    <xf numFmtId="0" fontId="5" fillId="0" borderId="0"/>
    <xf numFmtId="0" fontId="5" fillId="0" borderId="0"/>
    <xf numFmtId="0" fontId="30" fillId="0" borderId="0"/>
    <xf numFmtId="0" fontId="42" fillId="0" borderId="0">
      <alignment vertical="top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49" fontId="38" fillId="0" borderId="1" applyFill="0" applyProtection="0">
      <alignment horizontal="right"/>
    </xf>
    <xf numFmtId="0" fontId="4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49" fillId="32" borderId="1" applyNumberFormat="0" applyProtection="0">
      <alignment horizontal="right"/>
    </xf>
    <xf numFmtId="0" fontId="27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50" fillId="32" borderId="0" applyNumberFormat="0" applyBorder="0" applyProtection="0">
      <alignment horizontal="left"/>
    </xf>
    <xf numFmtId="0" fontId="4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49" fillId="32" borderId="1" applyNumberFormat="0" applyProtection="0">
      <alignment horizontal="lef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28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1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49" fontId="38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8" fillId="0" borderId="1" applyFill="0" applyProtection="0">
      <alignment horizontal="right"/>
    </xf>
    <xf numFmtId="0" fontId="49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50" fillId="32" borderId="0" applyNumberFormat="0" applyBorder="0" applyProtection="0">
      <alignment horizontal="left"/>
    </xf>
    <xf numFmtId="0" fontId="27" fillId="32" borderId="0" applyNumberFormat="0" applyBorder="0" applyProtection="0">
      <alignment horizontal="left"/>
    </xf>
    <xf numFmtId="0" fontId="49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8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8" fillId="0" borderId="1" applyNumberFormat="0" applyFill="0" applyProtection="0">
      <alignment horizontal="right"/>
    </xf>
    <xf numFmtId="0" fontId="51" fillId="33" borderId="0" applyNumberFormat="0" applyBorder="0" applyProtection="0">
      <alignment horizontal="left"/>
    </xf>
    <xf numFmtId="0" fontId="28" fillId="33" borderId="0" applyNumberFormat="0" applyBorder="0" applyProtection="0">
      <alignment horizontal="left"/>
    </xf>
    <xf numFmtId="0" fontId="52" fillId="34" borderId="0" applyNumberFormat="0" applyBorder="0" applyProtection="0">
      <alignment horizontal="left"/>
    </xf>
    <xf numFmtId="0" fontId="53" fillId="34" borderId="0" applyNumberFormat="0" applyBorder="0" applyProtection="0">
      <alignment horizontal="left"/>
    </xf>
    <xf numFmtId="181" fontId="54" fillId="35" borderId="20">
      <alignment vertical="center"/>
    </xf>
    <xf numFmtId="173" fontId="55" fillId="35" borderId="20">
      <alignment vertical="center"/>
    </xf>
    <xf numFmtId="181" fontId="56" fillId="36" borderId="20">
      <alignment vertical="center"/>
    </xf>
    <xf numFmtId="0" fontId="5" fillId="37" borderId="21" applyBorder="0">
      <alignment horizontal="left" vertical="center"/>
    </xf>
    <xf numFmtId="49" fontId="5" fillId="38" borderId="1">
      <alignment vertical="center" wrapText="1"/>
    </xf>
    <xf numFmtId="0" fontId="5" fillId="39" borderId="22">
      <alignment horizontal="left" vertical="center" wrapText="1"/>
    </xf>
    <xf numFmtId="0" fontId="57" fillId="40" borderId="1">
      <alignment horizontal="left" vertical="center" wrapText="1"/>
    </xf>
    <xf numFmtId="0" fontId="5" fillId="41" borderId="1">
      <alignment horizontal="left" vertical="center" wrapText="1"/>
    </xf>
    <xf numFmtId="0" fontId="5" fillId="42" borderId="1">
      <alignment horizontal="left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4" fillId="0" borderId="0" applyNumberFormat="0" applyFill="0" applyBorder="0" applyAlignment="0" applyProtection="0"/>
    <xf numFmtId="170" fontId="26" fillId="0" borderId="0" applyFont="0" applyFill="0" applyBorder="0" applyAlignment="0" applyProtection="0"/>
    <xf numFmtId="0" fontId="16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5" fillId="0" borderId="23">
      <alignment horizontal="center"/>
      <protection hidden="1"/>
    </xf>
    <xf numFmtId="0" fontId="9" fillId="24" borderId="9" applyNumberFormat="0" applyAlignment="0" applyProtection="0"/>
    <xf numFmtId="0" fontId="3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0" fillId="0" borderId="0"/>
    <xf numFmtId="0" fontId="59" fillId="0" borderId="0" applyNumberFormat="0" applyFill="0" applyBorder="0" applyAlignment="0" applyProtection="0">
      <alignment vertical="center"/>
    </xf>
    <xf numFmtId="165" fontId="66" fillId="0" borderId="0" applyFont="0" applyFill="0" applyBorder="0" applyAlignment="0" applyProtection="0"/>
    <xf numFmtId="183" fontId="80" fillId="0" borderId="0" applyFill="0" applyBorder="0" applyProtection="0">
      <alignment horizontal="right"/>
    </xf>
    <xf numFmtId="0" fontId="81" fillId="0" borderId="0"/>
    <xf numFmtId="9" fontId="66" fillId="0" borderId="0" applyFont="0" applyFill="0" applyBorder="0" applyAlignment="0" applyProtection="0"/>
    <xf numFmtId="0" fontId="45" fillId="0" borderId="27">
      <alignment horizontal="center" vertical="center"/>
    </xf>
    <xf numFmtId="0" fontId="23" fillId="8" borderId="33">
      <alignment horizontal="center" wrapText="1"/>
    </xf>
    <xf numFmtId="0" fontId="23" fillId="8" borderId="33">
      <alignment horizontal="center" wrapText="1"/>
    </xf>
    <xf numFmtId="0" fontId="23" fillId="8" borderId="33">
      <alignment horizontal="center" wrapText="1"/>
    </xf>
    <xf numFmtId="0" fontId="23" fillId="8" borderId="33">
      <alignment horizontal="center" wrapText="1"/>
    </xf>
    <xf numFmtId="172" fontId="45" fillId="0" borderId="0" applyBorder="0"/>
    <xf numFmtId="172" fontId="45" fillId="0" borderId="34"/>
    <xf numFmtId="0" fontId="53" fillId="8" borderId="33">
      <alignment wrapText="1"/>
    </xf>
    <xf numFmtId="0" fontId="53" fillId="8" borderId="33">
      <alignment wrapText="1"/>
    </xf>
    <xf numFmtId="0" fontId="53" fillId="8" borderId="33">
      <alignment wrapText="1"/>
    </xf>
    <xf numFmtId="0" fontId="53" fillId="8" borderId="33">
      <alignment wrapText="1"/>
    </xf>
    <xf numFmtId="0" fontId="87" fillId="0" borderId="0" applyNumberFormat="0" applyFill="0" applyBorder="0" applyAlignment="0" applyProtection="0"/>
    <xf numFmtId="184" fontId="88" fillId="0" borderId="0" applyFont="0" applyFill="0" applyBorder="0" applyAlignment="0" applyProtection="0">
      <alignment vertical="center"/>
    </xf>
    <xf numFmtId="174" fontId="66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3" fillId="8" borderId="33">
      <alignment wrapText="1"/>
    </xf>
    <xf numFmtId="0" fontId="5" fillId="0" borderId="0"/>
    <xf numFmtId="0" fontId="30" fillId="0" borderId="0">
      <alignment horizontal="left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23" fillId="8" borderId="33"/>
    <xf numFmtId="0" fontId="45" fillId="0" borderId="29">
      <alignment horizontal="center" vertical="center"/>
    </xf>
    <xf numFmtId="0" fontId="89" fillId="0" borderId="0"/>
    <xf numFmtId="0" fontId="90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9" fontId="66" fillId="0" borderId="0" applyFont="0" applyFill="0" applyBorder="0" applyAlignment="0" applyProtection="0"/>
    <xf numFmtId="185" fontId="66" fillId="0" borderId="0" applyFont="0" applyFill="0" applyBorder="0" applyAlignment="0" applyProtection="0"/>
    <xf numFmtId="0" fontId="66" fillId="0" borderId="0"/>
    <xf numFmtId="0" fontId="5" fillId="0" borderId="0"/>
    <xf numFmtId="0" fontId="63" fillId="0" borderId="0" applyNumberFormat="0" applyFill="0" applyBorder="0" applyAlignment="0" applyProtection="0"/>
    <xf numFmtId="0" fontId="66" fillId="56" borderId="0" applyNumberFormat="0" applyBorder="0" applyAlignment="0" applyProtection="0"/>
    <xf numFmtId="0" fontId="1" fillId="0" borderId="0" applyFill="0" applyProtection="0"/>
    <xf numFmtId="0" fontId="92" fillId="0" borderId="0"/>
  </cellStyleXfs>
  <cellXfs count="85">
    <xf numFmtId="0" fontId="0" fillId="0" borderId="0" xfId="0"/>
    <xf numFmtId="172" fontId="0" fillId="0" borderId="0" xfId="0" applyNumberFormat="1"/>
    <xf numFmtId="0" fontId="0" fillId="0" borderId="0" xfId="0"/>
    <xf numFmtId="0" fontId="5" fillId="43" borderId="25" xfId="1900" applyNumberFormat="1" applyFont="1" applyFill="1" applyBorder="1" applyAlignment="1"/>
    <xf numFmtId="0" fontId="73" fillId="0" borderId="0" xfId="0" applyFont="1"/>
    <xf numFmtId="0" fontId="75" fillId="53" borderId="1" xfId="0" applyFont="1" applyFill="1" applyBorder="1" applyAlignment="1">
      <alignment horizontal="center" vertical="center" wrapText="1"/>
    </xf>
    <xf numFmtId="0" fontId="73" fillId="0" borderId="0" xfId="0" applyFont="1" applyBorder="1" applyAlignment="1">
      <alignment vertical="center"/>
    </xf>
    <xf numFmtId="0" fontId="73" fillId="0" borderId="0" xfId="0" applyFont="1" applyFill="1" applyBorder="1"/>
    <xf numFmtId="0" fontId="76" fillId="0" borderId="0" xfId="0" applyFont="1" applyFill="1" applyBorder="1"/>
    <xf numFmtId="0" fontId="73" fillId="0" borderId="0" xfId="0" applyFont="1" applyBorder="1"/>
    <xf numFmtId="2" fontId="0" fillId="0" borderId="0" xfId="0" applyNumberFormat="1"/>
    <xf numFmtId="0" fontId="0" fillId="0" borderId="0" xfId="0"/>
    <xf numFmtId="0" fontId="83" fillId="0" borderId="0" xfId="0" applyFont="1" applyFill="1"/>
    <xf numFmtId="0" fontId="84" fillId="0" borderId="0" xfId="0" applyFont="1" applyAlignment="1">
      <alignment horizontal="left" indent="6"/>
    </xf>
    <xf numFmtId="0" fontId="83" fillId="0" borderId="0" xfId="0" applyFont="1"/>
    <xf numFmtId="0" fontId="74" fillId="49" borderId="22" xfId="0" applyFont="1" applyFill="1" applyBorder="1" applyAlignment="1">
      <alignment horizontal="center" vertical="center"/>
    </xf>
    <xf numFmtId="0" fontId="74" fillId="49" borderId="27" xfId="0" applyFont="1" applyFill="1" applyBorder="1" applyAlignment="1">
      <alignment horizontal="center" vertical="center"/>
    </xf>
    <xf numFmtId="0" fontId="74" fillId="49" borderId="28" xfId="0" applyFont="1" applyFill="1" applyBorder="1" applyAlignment="1">
      <alignment horizontal="center" vertical="center"/>
    </xf>
    <xf numFmtId="0" fontId="74" fillId="50" borderId="31" xfId="0" applyFont="1" applyFill="1" applyBorder="1" applyAlignment="1">
      <alignment horizontal="center" vertical="center"/>
    </xf>
    <xf numFmtId="0" fontId="74" fillId="50" borderId="32" xfId="0" applyFont="1" applyFill="1" applyBorder="1" applyAlignment="1">
      <alignment horizontal="center" vertical="center"/>
    </xf>
    <xf numFmtId="0" fontId="75" fillId="50" borderId="22" xfId="0" applyFont="1" applyFill="1" applyBorder="1" applyAlignment="1">
      <alignment horizontal="center" vertical="center" wrapText="1"/>
    </xf>
    <xf numFmtId="0" fontId="75" fillId="50" borderId="27" xfId="0" applyFont="1" applyFill="1" applyBorder="1" applyAlignment="1">
      <alignment horizontal="center" vertical="center" wrapText="1"/>
    </xf>
    <xf numFmtId="0" fontId="75" fillId="50" borderId="28" xfId="0" applyFont="1" applyFill="1" applyBorder="1" applyAlignment="1">
      <alignment horizontal="center" vertical="center" wrapText="1"/>
    </xf>
    <xf numFmtId="0" fontId="75" fillId="53" borderId="1" xfId="0" applyFont="1" applyFill="1" applyBorder="1" applyAlignment="1">
      <alignment wrapText="1"/>
    </xf>
    <xf numFmtId="0" fontId="74" fillId="53" borderId="1" xfId="0" applyFont="1" applyFill="1" applyBorder="1" applyAlignment="1">
      <alignment wrapText="1"/>
    </xf>
    <xf numFmtId="0" fontId="74" fillId="57" borderId="1" xfId="0" applyFont="1" applyFill="1" applyBorder="1" applyAlignment="1">
      <alignment horizontal="center" vertical="center" wrapText="1"/>
    </xf>
    <xf numFmtId="49" fontId="74" fillId="57" borderId="1" xfId="0" applyNumberFormat="1" applyFont="1" applyFill="1" applyBorder="1" applyAlignment="1">
      <alignment horizontal="center" vertical="center" wrapText="1"/>
    </xf>
    <xf numFmtId="0" fontId="75" fillId="57" borderId="1" xfId="0" applyFont="1" applyFill="1" applyBorder="1" applyAlignment="1">
      <alignment horizontal="center" vertical="center" wrapText="1"/>
    </xf>
    <xf numFmtId="0" fontId="75" fillId="58" borderId="0" xfId="0" applyFont="1" applyFill="1" applyAlignment="1">
      <alignment horizontal="center" vertical="center" wrapText="1"/>
    </xf>
    <xf numFmtId="0" fontId="75" fillId="0" borderId="0" xfId="0" applyFont="1" applyAlignment="1">
      <alignment wrapText="1"/>
    </xf>
    <xf numFmtId="172" fontId="73" fillId="0" borderId="0" xfId="0" applyNumberFormat="1" applyFont="1" applyAlignment="1">
      <alignment horizontal="center" vertical="center"/>
    </xf>
    <xf numFmtId="0" fontId="73" fillId="54" borderId="0" xfId="0" applyFont="1" applyFill="1"/>
    <xf numFmtId="0" fontId="76" fillId="0" borderId="0" xfId="0" applyFont="1" applyBorder="1" applyAlignment="1">
      <alignment horizontal="left" vertical="center"/>
    </xf>
    <xf numFmtId="172" fontId="73" fillId="0" borderId="0" xfId="0" applyNumberFormat="1" applyFont="1" applyBorder="1" applyAlignment="1">
      <alignment horizontal="center" vertical="center"/>
    </xf>
    <xf numFmtId="172" fontId="85" fillId="0" borderId="0" xfId="0" applyNumberFormat="1" applyFont="1" applyAlignment="1">
      <alignment horizontal="center" vertical="center"/>
    </xf>
    <xf numFmtId="0" fontId="85" fillId="0" borderId="0" xfId="0" applyFont="1"/>
    <xf numFmtId="0" fontId="85" fillId="0" borderId="0" xfId="0" applyFont="1" applyBorder="1" applyAlignment="1">
      <alignment vertical="center"/>
    </xf>
    <xf numFmtId="0" fontId="85" fillId="54" borderId="0" xfId="0" applyFont="1" applyFill="1"/>
    <xf numFmtId="0" fontId="85" fillId="0" borderId="0" xfId="0" applyFont="1" applyFill="1" applyBorder="1"/>
    <xf numFmtId="0" fontId="86" fillId="0" borderId="0" xfId="0" applyFont="1" applyFill="1" applyBorder="1"/>
    <xf numFmtId="0" fontId="86" fillId="0" borderId="0" xfId="0" applyFont="1" applyBorder="1" applyAlignment="1">
      <alignment horizontal="left" vertical="center"/>
    </xf>
    <xf numFmtId="172" fontId="85" fillId="0" borderId="0" xfId="0" applyNumberFormat="1" applyFont="1" applyBorder="1" applyAlignment="1">
      <alignment horizontal="center" vertical="center"/>
    </xf>
    <xf numFmtId="0" fontId="73" fillId="0" borderId="0" xfId="0" applyFont="1" applyAlignment="1">
      <alignment vertical="center"/>
    </xf>
    <xf numFmtId="0" fontId="73" fillId="0" borderId="0" xfId="0" applyFont="1" applyFill="1"/>
    <xf numFmtId="0" fontId="76" fillId="0" borderId="0" xfId="0" applyFont="1" applyFill="1"/>
    <xf numFmtId="0" fontId="76" fillId="0" borderId="0" xfId="0" applyFont="1" applyAlignment="1">
      <alignment horizontal="left" vertical="center"/>
    </xf>
    <xf numFmtId="4" fontId="73" fillId="54" borderId="35" xfId="0" applyNumberFormat="1" applyFont="1" applyFill="1" applyBorder="1" applyAlignment="1"/>
    <xf numFmtId="4" fontId="85" fillId="54" borderId="35" xfId="0" applyNumberFormat="1" applyFont="1" applyFill="1" applyBorder="1" applyAlignment="1"/>
    <xf numFmtId="4" fontId="73" fillId="55" borderId="30" xfId="0" applyNumberFormat="1" applyFont="1" applyFill="1" applyBorder="1" applyAlignment="1">
      <alignment vertical="center"/>
    </xf>
    <xf numFmtId="4" fontId="73" fillId="0" borderId="30" xfId="0" applyNumberFormat="1" applyFont="1" applyBorder="1" applyAlignment="1">
      <alignment vertical="center"/>
    </xf>
    <xf numFmtId="4" fontId="85" fillId="55" borderId="30" xfId="0" applyNumberFormat="1" applyFont="1" applyFill="1" applyBorder="1" applyAlignment="1">
      <alignment vertical="center"/>
    </xf>
    <xf numFmtId="4" fontId="85" fillId="0" borderId="30" xfId="0" applyNumberFormat="1" applyFont="1" applyBorder="1" applyAlignment="1">
      <alignment vertical="center"/>
    </xf>
    <xf numFmtId="4" fontId="73" fillId="55" borderId="30" xfId="0" applyNumberFormat="1" applyFont="1" applyFill="1" applyBorder="1" applyAlignment="1">
      <alignment horizontal="center" vertical="center"/>
    </xf>
    <xf numFmtId="4" fontId="73" fillId="0" borderId="30" xfId="0" applyNumberFormat="1" applyFont="1" applyBorder="1" applyAlignment="1">
      <alignment horizontal="center" vertical="center"/>
    </xf>
    <xf numFmtId="4" fontId="73" fillId="55" borderId="36" xfId="0" applyNumberFormat="1" applyFont="1" applyFill="1" applyBorder="1" applyAlignment="1">
      <alignment horizontal="center" vertical="center"/>
    </xf>
    <xf numFmtId="4" fontId="73" fillId="0" borderId="36" xfId="0" applyNumberFormat="1" applyFont="1" applyBorder="1" applyAlignment="1">
      <alignment horizontal="center" vertical="center"/>
    </xf>
    <xf numFmtId="4" fontId="74" fillId="53" borderId="1" xfId="0" applyNumberFormat="1" applyFont="1" applyFill="1" applyBorder="1" applyAlignment="1">
      <alignment horizontal="left"/>
    </xf>
    <xf numFmtId="4" fontId="74" fillId="57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88" fontId="77" fillId="0" borderId="0" xfId="0" applyNumberFormat="1" applyFont="1" applyAlignment="1">
      <alignment horizontal="right" vertical="center"/>
    </xf>
    <xf numFmtId="2" fontId="77" fillId="0" borderId="0" xfId="0" applyNumberFormat="1" applyFont="1" applyFill="1" applyAlignment="1">
      <alignment horizontal="right" vertical="center"/>
    </xf>
    <xf numFmtId="2" fontId="77" fillId="0" borderId="0" xfId="0" applyNumberFormat="1" applyFont="1" applyAlignment="1">
      <alignment horizontal="right" vertical="center"/>
    </xf>
    <xf numFmtId="1" fontId="93" fillId="54" borderId="24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77" fillId="0" borderId="0" xfId="0" applyFont="1" applyAlignment="1">
      <alignment vertical="center"/>
    </xf>
    <xf numFmtId="0" fontId="77" fillId="0" borderId="0" xfId="0" applyFont="1" applyFill="1" applyAlignment="1">
      <alignment vertical="center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77" fillId="51" borderId="0" xfId="0" applyFont="1" applyFill="1" applyAlignment="1">
      <alignment vertical="center"/>
    </xf>
    <xf numFmtId="0" fontId="77" fillId="60" borderId="0" xfId="0" applyFont="1" applyFill="1" applyAlignment="1">
      <alignment vertical="center"/>
    </xf>
    <xf numFmtId="0" fontId="77" fillId="52" borderId="0" xfId="0" applyFont="1" applyFill="1" applyAlignment="1">
      <alignment vertical="center"/>
    </xf>
    <xf numFmtId="0" fontId="77" fillId="61" borderId="0" xfId="0" applyFont="1" applyFill="1" applyAlignment="1">
      <alignment vertical="center"/>
    </xf>
    <xf numFmtId="0" fontId="77" fillId="62" borderId="0" xfId="0" applyFont="1" applyFill="1" applyAlignment="1">
      <alignment vertical="center"/>
    </xf>
    <xf numFmtId="0" fontId="93" fillId="63" borderId="24" xfId="0" applyFont="1" applyFill="1" applyBorder="1" applyAlignment="1">
      <alignment vertical="center"/>
    </xf>
    <xf numFmtId="172" fontId="0" fillId="0" borderId="0" xfId="0" applyNumberFormat="1" applyAlignment="1">
      <alignment horizontal="right"/>
    </xf>
    <xf numFmtId="0" fontId="0" fillId="59" borderId="0" xfId="0" applyFill="1"/>
    <xf numFmtId="0" fontId="93" fillId="0" borderId="0" xfId="0" applyFont="1" applyAlignment="1">
      <alignment vertical="center"/>
    </xf>
    <xf numFmtId="1" fontId="82" fillId="0" borderId="0" xfId="0" applyNumberFormat="1" applyFont="1" applyAlignment="1">
      <alignment horizontal="right"/>
    </xf>
    <xf numFmtId="9" fontId="0" fillId="0" borderId="0" xfId="3374" applyFont="1" applyAlignment="1">
      <alignment horizontal="right"/>
    </xf>
    <xf numFmtId="172" fontId="82" fillId="0" borderId="0" xfId="0" applyNumberFormat="1" applyFont="1" applyAlignment="1">
      <alignment horizontal="right"/>
    </xf>
    <xf numFmtId="2" fontId="82" fillId="0" borderId="0" xfId="0" applyNumberFormat="1" applyFont="1" applyAlignment="1">
      <alignment horizontal="right"/>
    </xf>
  </cellXfs>
  <cellStyles count="3422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2" xfId="13"/>
    <cellStyle name="20% - Accent1 20" xfId="14"/>
    <cellStyle name="20% - Accent1 21" xfId="15"/>
    <cellStyle name="20% - Accent1 22" xfId="16"/>
    <cellStyle name="20% - Accent1 23" xfId="17"/>
    <cellStyle name="20% - Accent1 24" xfId="18"/>
    <cellStyle name="20% - Accent1 25" xfId="19"/>
    <cellStyle name="20% - Accent1 26" xfId="20"/>
    <cellStyle name="20% - Accent1 27" xfId="21"/>
    <cellStyle name="20% - Accent1 28" xfId="22"/>
    <cellStyle name="20% - Accent1 29" xfId="23"/>
    <cellStyle name="20% - Accent1 3" xfId="24"/>
    <cellStyle name="20% - Accent1 3 2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5" xfId="41"/>
    <cellStyle name="20% - Accent1 6" xfId="42"/>
    <cellStyle name="20% - Accent1 7" xfId="43"/>
    <cellStyle name="20% - Accent1 8" xfId="44"/>
    <cellStyle name="20% - Accent1 9" xfId="45"/>
    <cellStyle name="20% - Accent2 10" xfId="46"/>
    <cellStyle name="20% - Accent2 11" xfId="47"/>
    <cellStyle name="20% - Accent2 12" xfId="48"/>
    <cellStyle name="20% - Accent2 13" xfId="49"/>
    <cellStyle name="20% - Accent2 14" xfId="50"/>
    <cellStyle name="20% - Accent2 15" xfId="51"/>
    <cellStyle name="20% - Accent2 16" xfId="52"/>
    <cellStyle name="20% - Accent2 17" xfId="53"/>
    <cellStyle name="20% - Accent2 18" xfId="54"/>
    <cellStyle name="20% - Accent2 19" xfId="55"/>
    <cellStyle name="20% - Accent2 2" xfId="56"/>
    <cellStyle name="20% - Accent2 2 2" xfId="57"/>
    <cellStyle name="20% - Accent2 20" xfId="58"/>
    <cellStyle name="20% - Accent2 21" xfId="59"/>
    <cellStyle name="20% - Accent2 22" xfId="60"/>
    <cellStyle name="20% - Accent2 23" xfId="61"/>
    <cellStyle name="20% - Accent2 24" xfId="62"/>
    <cellStyle name="20% - Accent2 25" xfId="63"/>
    <cellStyle name="20% - Accent2 26" xfId="64"/>
    <cellStyle name="20% - Accent2 27" xfId="65"/>
    <cellStyle name="20% - Accent2 28" xfId="66"/>
    <cellStyle name="20% - Accent2 29" xfId="67"/>
    <cellStyle name="20% - Accent2 3" xfId="68"/>
    <cellStyle name="20% - Accent2 3 2" xfId="69"/>
    <cellStyle name="20% - Accent2 30" xfId="70"/>
    <cellStyle name="20% - Accent2 31" xfId="71"/>
    <cellStyle name="20% - Accent2 32" xfId="72"/>
    <cellStyle name="20% - Accent2 33" xfId="73"/>
    <cellStyle name="20% - Accent2 34" xfId="74"/>
    <cellStyle name="20% - Accent2 35" xfId="75"/>
    <cellStyle name="20% - Accent2 36" xfId="76"/>
    <cellStyle name="20% - Accent2 37" xfId="77"/>
    <cellStyle name="20% - Accent2 38" xfId="78"/>
    <cellStyle name="20% - Accent2 39" xfId="79"/>
    <cellStyle name="20% - Accent2 4" xfId="80"/>
    <cellStyle name="20% - Accent2 40" xfId="81"/>
    <cellStyle name="20% - Accent2 41" xfId="82"/>
    <cellStyle name="20% - Accent2 42" xfId="83"/>
    <cellStyle name="20% - Accent2 43" xfId="84"/>
    <cellStyle name="20% - Accent2 5" xfId="85"/>
    <cellStyle name="20% - Accent2 6" xfId="86"/>
    <cellStyle name="20% - Accent2 7" xfId="87"/>
    <cellStyle name="20% - Accent2 8" xfId="88"/>
    <cellStyle name="20% - Accent2 9" xfId="89"/>
    <cellStyle name="20% - Accent3 10" xfId="90"/>
    <cellStyle name="20% - Accent3 11" xfId="91"/>
    <cellStyle name="20% - Accent3 12" xfId="92"/>
    <cellStyle name="20% - Accent3 13" xfId="93"/>
    <cellStyle name="20% - Accent3 14" xfId="94"/>
    <cellStyle name="20% - Accent3 15" xfId="95"/>
    <cellStyle name="20% - Accent3 16" xfId="96"/>
    <cellStyle name="20% - Accent3 17" xfId="97"/>
    <cellStyle name="20% - Accent3 18" xfId="98"/>
    <cellStyle name="20% - Accent3 19" xfId="99"/>
    <cellStyle name="20% - Accent3 2" xfId="100"/>
    <cellStyle name="20% - Accent3 2 2" xfId="101"/>
    <cellStyle name="20% - Accent3 20" xfId="102"/>
    <cellStyle name="20% - Accent3 21" xfId="103"/>
    <cellStyle name="20% - Accent3 22" xfId="104"/>
    <cellStyle name="20% - Accent3 23" xfId="105"/>
    <cellStyle name="20% - Accent3 24" xfId="106"/>
    <cellStyle name="20% - Accent3 25" xfId="107"/>
    <cellStyle name="20% - Accent3 26" xfId="108"/>
    <cellStyle name="20% - Accent3 27" xfId="109"/>
    <cellStyle name="20% - Accent3 28" xfId="110"/>
    <cellStyle name="20% - Accent3 29" xfId="111"/>
    <cellStyle name="20% - Accent3 3" xfId="112"/>
    <cellStyle name="20% - Accent3 3 2" xfId="113"/>
    <cellStyle name="20% - Accent3 30" xfId="114"/>
    <cellStyle name="20% - Accent3 31" xfId="115"/>
    <cellStyle name="20% - Accent3 32" xfId="116"/>
    <cellStyle name="20% - Accent3 33" xfId="117"/>
    <cellStyle name="20% - Accent3 34" xfId="118"/>
    <cellStyle name="20% - Accent3 35" xfId="119"/>
    <cellStyle name="20% - Accent3 36" xfId="120"/>
    <cellStyle name="20% - Accent3 37" xfId="121"/>
    <cellStyle name="20% - Accent3 38" xfId="122"/>
    <cellStyle name="20% - Accent3 39" xfId="123"/>
    <cellStyle name="20% - Accent3 4" xfId="124"/>
    <cellStyle name="20% - Accent3 40" xfId="125"/>
    <cellStyle name="20% - Accent3 41" xfId="126"/>
    <cellStyle name="20% - Accent3 42" xfId="127"/>
    <cellStyle name="20% - Accent3 43" xfId="128"/>
    <cellStyle name="20% - Accent3 5" xfId="129"/>
    <cellStyle name="20% - Accent3 6" xfId="130"/>
    <cellStyle name="20% - Accent3 7" xfId="131"/>
    <cellStyle name="20% - Accent3 8" xfId="132"/>
    <cellStyle name="20% - Accent3 9" xfId="133"/>
    <cellStyle name="20% - Accent4 10" xfId="134"/>
    <cellStyle name="20% - Accent4 11" xfId="135"/>
    <cellStyle name="20% - Accent4 12" xfId="136"/>
    <cellStyle name="20% - Accent4 13" xfId="137"/>
    <cellStyle name="20% - Accent4 14" xfId="138"/>
    <cellStyle name="20% - Accent4 15" xfId="139"/>
    <cellStyle name="20% - Accent4 16" xfId="140"/>
    <cellStyle name="20% - Accent4 17" xfId="141"/>
    <cellStyle name="20% - Accent4 18" xfId="142"/>
    <cellStyle name="20% - Accent4 19" xfId="143"/>
    <cellStyle name="20% - Accent4 2" xfId="144"/>
    <cellStyle name="20% - Accent4 2 2" xfId="145"/>
    <cellStyle name="20% - Accent4 20" xfId="146"/>
    <cellStyle name="20% - Accent4 21" xfId="147"/>
    <cellStyle name="20% - Accent4 22" xfId="148"/>
    <cellStyle name="20% - Accent4 23" xfId="149"/>
    <cellStyle name="20% - Accent4 24" xfId="150"/>
    <cellStyle name="20% - Accent4 25" xfId="151"/>
    <cellStyle name="20% - Accent4 26" xfId="152"/>
    <cellStyle name="20% - Accent4 27" xfId="153"/>
    <cellStyle name="20% - Accent4 28" xfId="154"/>
    <cellStyle name="20% - Accent4 29" xfId="155"/>
    <cellStyle name="20% - Accent4 3" xfId="156"/>
    <cellStyle name="20% - Accent4 3 2" xfId="157"/>
    <cellStyle name="20% - Accent4 30" xfId="158"/>
    <cellStyle name="20% - Accent4 31" xfId="159"/>
    <cellStyle name="20% - Accent4 32" xfId="160"/>
    <cellStyle name="20% - Accent4 33" xfId="161"/>
    <cellStyle name="20% - Accent4 34" xfId="162"/>
    <cellStyle name="20% - Accent4 35" xfId="163"/>
    <cellStyle name="20% - Accent4 36" xfId="164"/>
    <cellStyle name="20% - Accent4 37" xfId="165"/>
    <cellStyle name="20% - Accent4 38" xfId="166"/>
    <cellStyle name="20% - Accent4 39" xfId="167"/>
    <cellStyle name="20% - Accent4 4" xfId="168"/>
    <cellStyle name="20% - Accent4 40" xfId="169"/>
    <cellStyle name="20% - Accent4 41" xfId="170"/>
    <cellStyle name="20% - Accent4 42" xfId="171"/>
    <cellStyle name="20% - Accent4 43" xfId="172"/>
    <cellStyle name="20% - Accent4 5" xfId="173"/>
    <cellStyle name="20% - Accent4 6" xfId="174"/>
    <cellStyle name="20% - Accent4 7" xfId="175"/>
    <cellStyle name="20% - Accent4 8" xfId="176"/>
    <cellStyle name="20% - Accent4 9" xfId="177"/>
    <cellStyle name="20% - Accent5 10" xfId="178"/>
    <cellStyle name="20% - Accent5 11" xfId="179"/>
    <cellStyle name="20% - Accent5 12" xfId="180"/>
    <cellStyle name="20% - Accent5 13" xfId="181"/>
    <cellStyle name="20% - Accent5 14" xfId="182"/>
    <cellStyle name="20% - Accent5 15" xfId="183"/>
    <cellStyle name="20% - Accent5 16" xfId="184"/>
    <cellStyle name="20% - Accent5 17" xfId="185"/>
    <cellStyle name="20% - Accent5 18" xfId="186"/>
    <cellStyle name="20% - Accent5 19" xfId="187"/>
    <cellStyle name="20% - Accent5 2" xfId="188"/>
    <cellStyle name="20% - Accent5 2 2" xfId="189"/>
    <cellStyle name="20% - Accent5 20" xfId="190"/>
    <cellStyle name="20% - Accent5 21" xfId="191"/>
    <cellStyle name="20% - Accent5 22" xfId="192"/>
    <cellStyle name="20% - Accent5 23" xfId="193"/>
    <cellStyle name="20% - Accent5 24" xfId="194"/>
    <cellStyle name="20% - Accent5 25" xfId="195"/>
    <cellStyle name="20% - Accent5 26" xfId="196"/>
    <cellStyle name="20% - Accent5 27" xfId="197"/>
    <cellStyle name="20% - Accent5 28" xfId="198"/>
    <cellStyle name="20% - Accent5 29" xfId="199"/>
    <cellStyle name="20% - Accent5 3" xfId="200"/>
    <cellStyle name="20% - Accent5 3 2" xfId="201"/>
    <cellStyle name="20% - Accent5 30" xfId="202"/>
    <cellStyle name="20% - Accent5 31" xfId="203"/>
    <cellStyle name="20% - Accent5 32" xfId="204"/>
    <cellStyle name="20% - Accent5 33" xfId="205"/>
    <cellStyle name="20% - Accent5 34" xfId="206"/>
    <cellStyle name="20% - Accent5 35" xfId="207"/>
    <cellStyle name="20% - Accent5 36" xfId="208"/>
    <cellStyle name="20% - Accent5 37" xfId="209"/>
    <cellStyle name="20% - Accent5 38" xfId="210"/>
    <cellStyle name="20% - Accent5 39" xfId="211"/>
    <cellStyle name="20% - Accent5 4" xfId="212"/>
    <cellStyle name="20% - Accent5 40" xfId="213"/>
    <cellStyle name="20% - Accent5 41" xfId="214"/>
    <cellStyle name="20% - Accent5 42" xfId="215"/>
    <cellStyle name="20% - Accent5 43" xfId="216"/>
    <cellStyle name="20% - Accent5 5" xfId="217"/>
    <cellStyle name="20% - Accent5 6" xfId="218"/>
    <cellStyle name="20% - Accent5 7" xfId="219"/>
    <cellStyle name="20% - Accent5 8" xfId="220"/>
    <cellStyle name="20% - Accent5 9" xfId="221"/>
    <cellStyle name="20% - Accent6 10" xfId="222"/>
    <cellStyle name="20% - Accent6 11" xfId="223"/>
    <cellStyle name="20% - Accent6 12" xfId="224"/>
    <cellStyle name="20% - Accent6 13" xfId="225"/>
    <cellStyle name="20% - Accent6 14" xfId="226"/>
    <cellStyle name="20% - Accent6 15" xfId="227"/>
    <cellStyle name="20% - Accent6 16" xfId="228"/>
    <cellStyle name="20% - Accent6 17" xfId="229"/>
    <cellStyle name="20% - Accent6 18" xfId="230"/>
    <cellStyle name="20% - Accent6 19" xfId="231"/>
    <cellStyle name="20% - Accent6 2" xfId="232"/>
    <cellStyle name="20% - Accent6 2 2" xfId="233"/>
    <cellStyle name="20% - Accent6 20" xfId="234"/>
    <cellStyle name="20% - Accent6 21" xfId="235"/>
    <cellStyle name="20% - Accent6 22" xfId="236"/>
    <cellStyle name="20% - Accent6 23" xfId="237"/>
    <cellStyle name="20% - Accent6 24" xfId="238"/>
    <cellStyle name="20% - Accent6 25" xfId="239"/>
    <cellStyle name="20% - Accent6 26" xfId="240"/>
    <cellStyle name="20% - Accent6 27" xfId="241"/>
    <cellStyle name="20% - Accent6 28" xfId="242"/>
    <cellStyle name="20% - Accent6 29" xfId="243"/>
    <cellStyle name="20% - Accent6 3" xfId="244"/>
    <cellStyle name="20% - Accent6 3 2" xfId="245"/>
    <cellStyle name="20% - Accent6 30" xfId="246"/>
    <cellStyle name="20% - Accent6 31" xfId="247"/>
    <cellStyle name="20% - Accent6 32" xfId="248"/>
    <cellStyle name="20% - Accent6 33" xfId="249"/>
    <cellStyle name="20% - Accent6 34" xfId="250"/>
    <cellStyle name="20% - Accent6 35" xfId="251"/>
    <cellStyle name="20% - Accent6 36" xfId="252"/>
    <cellStyle name="20% - Accent6 37" xfId="253"/>
    <cellStyle name="20% - Accent6 38" xfId="254"/>
    <cellStyle name="20% - Accent6 39" xfId="255"/>
    <cellStyle name="20% - Accent6 4" xfId="256"/>
    <cellStyle name="20% - Accent6 40" xfId="257"/>
    <cellStyle name="20% - Accent6 41" xfId="258"/>
    <cellStyle name="20% - Accent6 42" xfId="259"/>
    <cellStyle name="20% - Accent6 43" xfId="260"/>
    <cellStyle name="20% - Accent6 44" xfId="261"/>
    <cellStyle name="20% - Accent6 5" xfId="262"/>
    <cellStyle name="20% - Accent6 6" xfId="263"/>
    <cellStyle name="20% - Accent6 7" xfId="264"/>
    <cellStyle name="20% - Accent6 8" xfId="265"/>
    <cellStyle name="20% - Accent6 9" xfId="266"/>
    <cellStyle name="20% - Akzent1" xfId="267"/>
    <cellStyle name="20% - Akzent2" xfId="268"/>
    <cellStyle name="20% - Akzent3" xfId="269"/>
    <cellStyle name="20% - Akzent4" xfId="270"/>
    <cellStyle name="20% - Akzent5" xfId="271"/>
    <cellStyle name="20% - Akzent6" xfId="272"/>
    <cellStyle name="2x indented GHG Textfiels" xfId="273"/>
    <cellStyle name="2x indented GHG Textfiels 2" xfId="274"/>
    <cellStyle name="40% - Accent1 10" xfId="275"/>
    <cellStyle name="40% - Accent1 11" xfId="276"/>
    <cellStyle name="40% - Accent1 12" xfId="277"/>
    <cellStyle name="40% - Accent1 13" xfId="278"/>
    <cellStyle name="40% - Accent1 14" xfId="279"/>
    <cellStyle name="40% - Accent1 15" xfId="280"/>
    <cellStyle name="40% - Accent1 16" xfId="281"/>
    <cellStyle name="40% - Accent1 17" xfId="282"/>
    <cellStyle name="40% - Accent1 18" xfId="283"/>
    <cellStyle name="40% - Accent1 19" xfId="284"/>
    <cellStyle name="40% - Accent1 2" xfId="285"/>
    <cellStyle name="40% - Accent1 2 2" xfId="286"/>
    <cellStyle name="40% - Accent1 20" xfId="287"/>
    <cellStyle name="40% - Accent1 21" xfId="288"/>
    <cellStyle name="40% - Accent1 22" xfId="289"/>
    <cellStyle name="40% - Accent1 23" xfId="290"/>
    <cellStyle name="40% - Accent1 24" xfId="291"/>
    <cellStyle name="40% - Accent1 25" xfId="292"/>
    <cellStyle name="40% - Accent1 26" xfId="293"/>
    <cellStyle name="40% - Accent1 27" xfId="294"/>
    <cellStyle name="40% - Accent1 28" xfId="295"/>
    <cellStyle name="40% - Accent1 29" xfId="296"/>
    <cellStyle name="40% - Accent1 3" xfId="297"/>
    <cellStyle name="40% - Accent1 3 2" xfId="298"/>
    <cellStyle name="40% - Accent1 30" xfId="299"/>
    <cellStyle name="40% - Accent1 31" xfId="300"/>
    <cellStyle name="40% - Accent1 32" xfId="301"/>
    <cellStyle name="40% - Accent1 33" xfId="302"/>
    <cellStyle name="40% - Accent1 34" xfId="303"/>
    <cellStyle name="40% - Accent1 35" xfId="304"/>
    <cellStyle name="40% - Accent1 36" xfId="305"/>
    <cellStyle name="40% - Accent1 37" xfId="306"/>
    <cellStyle name="40% - Accent1 38" xfId="307"/>
    <cellStyle name="40% - Accent1 39" xfId="308"/>
    <cellStyle name="40% - Accent1 4" xfId="309"/>
    <cellStyle name="40% - Accent1 40" xfId="310"/>
    <cellStyle name="40% - Accent1 41" xfId="311"/>
    <cellStyle name="40% - Accent1 42" xfId="312"/>
    <cellStyle name="40% - Accent1 43" xfId="313"/>
    <cellStyle name="40% - Accent1 5" xfId="314"/>
    <cellStyle name="40% - Accent1 6" xfId="315"/>
    <cellStyle name="40% - Accent1 7" xfId="316"/>
    <cellStyle name="40% - Accent1 8" xfId="317"/>
    <cellStyle name="40% - Accent1 9" xfId="318"/>
    <cellStyle name="40% - Accent2 10" xfId="319"/>
    <cellStyle name="40% - Accent2 11" xfId="320"/>
    <cellStyle name="40% - Accent2 12" xfId="321"/>
    <cellStyle name="40% - Accent2 13" xfId="322"/>
    <cellStyle name="40% - Accent2 14" xfId="323"/>
    <cellStyle name="40% - Accent2 15" xfId="324"/>
    <cellStyle name="40% - Accent2 16" xfId="325"/>
    <cellStyle name="40% - Accent2 17" xfId="326"/>
    <cellStyle name="40% - Accent2 18" xfId="327"/>
    <cellStyle name="40% - Accent2 19" xfId="328"/>
    <cellStyle name="40% - Accent2 2" xfId="329"/>
    <cellStyle name="40% - Accent2 2 2" xfId="330"/>
    <cellStyle name="40% - Accent2 2 3" xfId="3419"/>
    <cellStyle name="40% - Accent2 20" xfId="331"/>
    <cellStyle name="40% - Accent2 21" xfId="332"/>
    <cellStyle name="40% - Accent2 22" xfId="333"/>
    <cellStyle name="40% - Accent2 23" xfId="334"/>
    <cellStyle name="40% - Accent2 24" xfId="335"/>
    <cellStyle name="40% - Accent2 25" xfId="336"/>
    <cellStyle name="40% - Accent2 26" xfId="337"/>
    <cellStyle name="40% - Accent2 27" xfId="338"/>
    <cellStyle name="40% - Accent2 28" xfId="339"/>
    <cellStyle name="40% - Accent2 29" xfId="340"/>
    <cellStyle name="40% - Accent2 3" xfId="341"/>
    <cellStyle name="40% - Accent2 3 2" xfId="342"/>
    <cellStyle name="40% - Accent2 30" xfId="343"/>
    <cellStyle name="40% - Accent2 31" xfId="344"/>
    <cellStyle name="40% - Accent2 32" xfId="345"/>
    <cellStyle name="40% - Accent2 33" xfId="346"/>
    <cellStyle name="40% - Accent2 34" xfId="347"/>
    <cellStyle name="40% - Accent2 35" xfId="348"/>
    <cellStyle name="40% - Accent2 36" xfId="349"/>
    <cellStyle name="40% - Accent2 37" xfId="350"/>
    <cellStyle name="40% - Accent2 38" xfId="351"/>
    <cellStyle name="40% - Accent2 39" xfId="352"/>
    <cellStyle name="40% - Accent2 4" xfId="353"/>
    <cellStyle name="40% - Accent2 40" xfId="354"/>
    <cellStyle name="40% - Accent2 41" xfId="355"/>
    <cellStyle name="40% - Accent2 42" xfId="356"/>
    <cellStyle name="40% - Accent2 43" xfId="357"/>
    <cellStyle name="40% - Accent2 5" xfId="358"/>
    <cellStyle name="40% - Accent2 6" xfId="359"/>
    <cellStyle name="40% - Accent2 7" xfId="360"/>
    <cellStyle name="40% - Accent2 8" xfId="361"/>
    <cellStyle name="40% - Accent2 9" xfId="362"/>
    <cellStyle name="40% - Accent3 10" xfId="363"/>
    <cellStyle name="40% - Accent3 11" xfId="364"/>
    <cellStyle name="40% - Accent3 12" xfId="365"/>
    <cellStyle name="40% - Accent3 13" xfId="366"/>
    <cellStyle name="40% - Accent3 14" xfId="367"/>
    <cellStyle name="40% - Accent3 15" xfId="368"/>
    <cellStyle name="40% - Accent3 16" xfId="369"/>
    <cellStyle name="40% - Accent3 17" xfId="370"/>
    <cellStyle name="40% - Accent3 18" xfId="371"/>
    <cellStyle name="40% - Accent3 19" xfId="372"/>
    <cellStyle name="40% - Accent3 2" xfId="373"/>
    <cellStyle name="40% - Accent3 2 2" xfId="374"/>
    <cellStyle name="40% - Accent3 20" xfId="375"/>
    <cellStyle name="40% - Accent3 21" xfId="376"/>
    <cellStyle name="40% - Accent3 22" xfId="377"/>
    <cellStyle name="40% - Accent3 23" xfId="378"/>
    <cellStyle name="40% - Accent3 24" xfId="379"/>
    <cellStyle name="40% - Accent3 25" xfId="380"/>
    <cellStyle name="40% - Accent3 26" xfId="381"/>
    <cellStyle name="40% - Accent3 27" xfId="382"/>
    <cellStyle name="40% - Accent3 28" xfId="383"/>
    <cellStyle name="40% - Accent3 29" xfId="384"/>
    <cellStyle name="40% - Accent3 3" xfId="385"/>
    <cellStyle name="40% - Accent3 3 2" xfId="386"/>
    <cellStyle name="40% - Accent3 30" xfId="387"/>
    <cellStyle name="40% - Accent3 31" xfId="388"/>
    <cellStyle name="40% - Accent3 32" xfId="389"/>
    <cellStyle name="40% - Accent3 33" xfId="390"/>
    <cellStyle name="40% - Accent3 34" xfId="391"/>
    <cellStyle name="40% - Accent3 35" xfId="392"/>
    <cellStyle name="40% - Accent3 36" xfId="393"/>
    <cellStyle name="40% - Accent3 37" xfId="394"/>
    <cellStyle name="40% - Accent3 38" xfId="395"/>
    <cellStyle name="40% - Accent3 39" xfId="396"/>
    <cellStyle name="40% - Accent3 4" xfId="397"/>
    <cellStyle name="40% - Accent3 40" xfId="398"/>
    <cellStyle name="40% - Accent3 41" xfId="399"/>
    <cellStyle name="40% - Accent3 42" xfId="400"/>
    <cellStyle name="40% - Accent3 43" xfId="401"/>
    <cellStyle name="40% - Accent3 5" xfId="402"/>
    <cellStyle name="40% - Accent3 6" xfId="403"/>
    <cellStyle name="40% - Accent3 7" xfId="404"/>
    <cellStyle name="40% - Accent3 8" xfId="405"/>
    <cellStyle name="40% - Accent3 9" xfId="406"/>
    <cellStyle name="40% - Accent4 10" xfId="407"/>
    <cellStyle name="40% - Accent4 11" xfId="408"/>
    <cellStyle name="40% - Accent4 12" xfId="409"/>
    <cellStyle name="40% - Accent4 13" xfId="410"/>
    <cellStyle name="40% - Accent4 14" xfId="411"/>
    <cellStyle name="40% - Accent4 15" xfId="412"/>
    <cellStyle name="40% - Accent4 16" xfId="413"/>
    <cellStyle name="40% - Accent4 17" xfId="414"/>
    <cellStyle name="40% - Accent4 18" xfId="415"/>
    <cellStyle name="40% - Accent4 19" xfId="416"/>
    <cellStyle name="40% - Accent4 2" xfId="417"/>
    <cellStyle name="40% - Accent4 2 2" xfId="418"/>
    <cellStyle name="40% - Accent4 20" xfId="419"/>
    <cellStyle name="40% - Accent4 21" xfId="420"/>
    <cellStyle name="40% - Accent4 22" xfId="421"/>
    <cellStyle name="40% - Accent4 23" xfId="422"/>
    <cellStyle name="40% - Accent4 24" xfId="423"/>
    <cellStyle name="40% - Accent4 25" xfId="424"/>
    <cellStyle name="40% - Accent4 26" xfId="425"/>
    <cellStyle name="40% - Accent4 27" xfId="426"/>
    <cellStyle name="40% - Accent4 28" xfId="427"/>
    <cellStyle name="40% - Accent4 29" xfId="428"/>
    <cellStyle name="40% - Accent4 3" xfId="429"/>
    <cellStyle name="40% - Accent4 3 2" xfId="430"/>
    <cellStyle name="40% - Accent4 30" xfId="431"/>
    <cellStyle name="40% - Accent4 31" xfId="432"/>
    <cellStyle name="40% - Accent4 32" xfId="433"/>
    <cellStyle name="40% - Accent4 33" xfId="434"/>
    <cellStyle name="40% - Accent4 34" xfId="435"/>
    <cellStyle name="40% - Accent4 35" xfId="436"/>
    <cellStyle name="40% - Accent4 36" xfId="437"/>
    <cellStyle name="40% - Accent4 37" xfId="438"/>
    <cellStyle name="40% - Accent4 38" xfId="439"/>
    <cellStyle name="40% - Accent4 39" xfId="440"/>
    <cellStyle name="40% - Accent4 4" xfId="441"/>
    <cellStyle name="40% - Accent4 40" xfId="442"/>
    <cellStyle name="40% - Accent4 41" xfId="443"/>
    <cellStyle name="40% - Accent4 42" xfId="444"/>
    <cellStyle name="40% - Accent4 43" xfId="445"/>
    <cellStyle name="40% - Accent4 5" xfId="446"/>
    <cellStyle name="40% - Accent4 6" xfId="447"/>
    <cellStyle name="40% - Accent4 7" xfId="448"/>
    <cellStyle name="40% - Accent4 8" xfId="449"/>
    <cellStyle name="40% - Accent4 9" xfId="450"/>
    <cellStyle name="40% - Accent5 10" xfId="451"/>
    <cellStyle name="40% - Accent5 11" xfId="452"/>
    <cellStyle name="40% - Accent5 12" xfId="453"/>
    <cellStyle name="40% - Accent5 13" xfId="454"/>
    <cellStyle name="40% - Accent5 14" xfId="455"/>
    <cellStyle name="40% - Accent5 15" xfId="456"/>
    <cellStyle name="40% - Accent5 16" xfId="457"/>
    <cellStyle name="40% - Accent5 17" xfId="458"/>
    <cellStyle name="40% - Accent5 18" xfId="459"/>
    <cellStyle name="40% - Accent5 19" xfId="460"/>
    <cellStyle name="40% - Accent5 2" xfId="461"/>
    <cellStyle name="40% - Accent5 2 2" xfId="462"/>
    <cellStyle name="40% - Accent5 20" xfId="463"/>
    <cellStyle name="40% - Accent5 21" xfId="464"/>
    <cellStyle name="40% - Accent5 22" xfId="465"/>
    <cellStyle name="40% - Accent5 23" xfId="466"/>
    <cellStyle name="40% - Accent5 24" xfId="467"/>
    <cellStyle name="40% - Accent5 25" xfId="468"/>
    <cellStyle name="40% - Accent5 26" xfId="469"/>
    <cellStyle name="40% - Accent5 27" xfId="470"/>
    <cellStyle name="40% - Accent5 28" xfId="471"/>
    <cellStyle name="40% - Accent5 29" xfId="472"/>
    <cellStyle name="40% - Accent5 3" xfId="473"/>
    <cellStyle name="40% - Accent5 3 2" xfId="474"/>
    <cellStyle name="40% - Accent5 30" xfId="475"/>
    <cellStyle name="40% - Accent5 31" xfId="476"/>
    <cellStyle name="40% - Accent5 32" xfId="477"/>
    <cellStyle name="40% - Accent5 33" xfId="478"/>
    <cellStyle name="40% - Accent5 34" xfId="479"/>
    <cellStyle name="40% - Accent5 35" xfId="480"/>
    <cellStyle name="40% - Accent5 36" xfId="481"/>
    <cellStyle name="40% - Accent5 37" xfId="482"/>
    <cellStyle name="40% - Accent5 38" xfId="483"/>
    <cellStyle name="40% - Accent5 39" xfId="484"/>
    <cellStyle name="40% - Accent5 4" xfId="485"/>
    <cellStyle name="40% - Accent5 40" xfId="486"/>
    <cellStyle name="40% - Accent5 41" xfId="487"/>
    <cellStyle name="40% - Accent5 42" xfId="488"/>
    <cellStyle name="40% - Accent5 43" xfId="489"/>
    <cellStyle name="40% - Accent5 5" xfId="490"/>
    <cellStyle name="40% - Accent5 6" xfId="491"/>
    <cellStyle name="40% - Accent5 7" xfId="492"/>
    <cellStyle name="40% - Accent5 8" xfId="493"/>
    <cellStyle name="40% - Accent5 9" xfId="494"/>
    <cellStyle name="40% - Accent6 10" xfId="495"/>
    <cellStyle name="40% - Accent6 11" xfId="496"/>
    <cellStyle name="40% - Accent6 12" xfId="497"/>
    <cellStyle name="40% - Accent6 13" xfId="498"/>
    <cellStyle name="40% - Accent6 14" xfId="499"/>
    <cellStyle name="40% - Accent6 15" xfId="500"/>
    <cellStyle name="40% - Accent6 16" xfId="501"/>
    <cellStyle name="40% - Accent6 17" xfId="502"/>
    <cellStyle name="40% - Accent6 18" xfId="503"/>
    <cellStyle name="40% - Accent6 19" xfId="504"/>
    <cellStyle name="40% - Accent6 2" xfId="505"/>
    <cellStyle name="40% - Accent6 2 2" xfId="506"/>
    <cellStyle name="40% - Accent6 20" xfId="507"/>
    <cellStyle name="40% - Accent6 21" xfId="508"/>
    <cellStyle name="40% - Accent6 22" xfId="509"/>
    <cellStyle name="40% - Accent6 23" xfId="510"/>
    <cellStyle name="40% - Accent6 24" xfId="511"/>
    <cellStyle name="40% - Accent6 25" xfId="512"/>
    <cellStyle name="40% - Accent6 26" xfId="513"/>
    <cellStyle name="40% - Accent6 27" xfId="514"/>
    <cellStyle name="40% - Accent6 28" xfId="515"/>
    <cellStyle name="40% - Accent6 29" xfId="516"/>
    <cellStyle name="40% - Accent6 3" xfId="517"/>
    <cellStyle name="40% - Accent6 3 2" xfId="518"/>
    <cellStyle name="40% - Accent6 30" xfId="519"/>
    <cellStyle name="40% - Accent6 31" xfId="520"/>
    <cellStyle name="40% - Accent6 32" xfId="521"/>
    <cellStyle name="40% - Accent6 33" xfId="522"/>
    <cellStyle name="40% - Accent6 34" xfId="523"/>
    <cellStyle name="40% - Accent6 35" xfId="524"/>
    <cellStyle name="40% - Accent6 36" xfId="525"/>
    <cellStyle name="40% - Accent6 37" xfId="526"/>
    <cellStyle name="40% - Accent6 38" xfId="527"/>
    <cellStyle name="40% - Accent6 39" xfId="528"/>
    <cellStyle name="40% - Accent6 4" xfId="529"/>
    <cellStyle name="40% - Accent6 40" xfId="530"/>
    <cellStyle name="40% - Accent6 41" xfId="531"/>
    <cellStyle name="40% - Accent6 42" xfId="532"/>
    <cellStyle name="40% - Accent6 43" xfId="533"/>
    <cellStyle name="40% - Accent6 5" xfId="534"/>
    <cellStyle name="40% - Accent6 6" xfId="535"/>
    <cellStyle name="40% - Accent6 7" xfId="536"/>
    <cellStyle name="40% - Accent6 8" xfId="537"/>
    <cellStyle name="40% - Accent6 9" xfId="538"/>
    <cellStyle name="40% - Akzent1" xfId="539"/>
    <cellStyle name="40% - Akzent2" xfId="540"/>
    <cellStyle name="40% - Akzent3" xfId="541"/>
    <cellStyle name="40% - Akzent4" xfId="542"/>
    <cellStyle name="40% - Akzent5" xfId="543"/>
    <cellStyle name="40% - Akzent6" xfId="544"/>
    <cellStyle name="5x indented GHG Textfiels" xfId="545"/>
    <cellStyle name="5x indented GHG Textfiels 2" xfId="546"/>
    <cellStyle name="60% - Accent1 10" xfId="547"/>
    <cellStyle name="60% - Accent1 11" xfId="548"/>
    <cellStyle name="60% - Accent1 12" xfId="549"/>
    <cellStyle name="60% - Accent1 13" xfId="550"/>
    <cellStyle name="60% - Accent1 14" xfId="551"/>
    <cellStyle name="60% - Accent1 15" xfId="552"/>
    <cellStyle name="60% - Accent1 16" xfId="553"/>
    <cellStyle name="60% - Accent1 17" xfId="554"/>
    <cellStyle name="60% - Accent1 18" xfId="555"/>
    <cellStyle name="60% - Accent1 19" xfId="556"/>
    <cellStyle name="60% - Accent1 2" xfId="557"/>
    <cellStyle name="60% - Accent1 2 2" xfId="558"/>
    <cellStyle name="60% - Accent1 20" xfId="559"/>
    <cellStyle name="60% - Accent1 21" xfId="560"/>
    <cellStyle name="60% - Accent1 22" xfId="561"/>
    <cellStyle name="60% - Accent1 23" xfId="562"/>
    <cellStyle name="60% - Accent1 24" xfId="563"/>
    <cellStyle name="60% - Accent1 25" xfId="564"/>
    <cellStyle name="60% - Accent1 26" xfId="565"/>
    <cellStyle name="60% - Accent1 27" xfId="566"/>
    <cellStyle name="60% - Accent1 28" xfId="567"/>
    <cellStyle name="60% - Accent1 29" xfId="568"/>
    <cellStyle name="60% - Accent1 3" xfId="569"/>
    <cellStyle name="60% - Accent1 3 2" xfId="570"/>
    <cellStyle name="60% - Accent1 30" xfId="571"/>
    <cellStyle name="60% - Accent1 31" xfId="572"/>
    <cellStyle name="60% - Accent1 32" xfId="573"/>
    <cellStyle name="60% - Accent1 33" xfId="574"/>
    <cellStyle name="60% - Accent1 34" xfId="575"/>
    <cellStyle name="60% - Accent1 35" xfId="576"/>
    <cellStyle name="60% - Accent1 36" xfId="577"/>
    <cellStyle name="60% - Accent1 37" xfId="578"/>
    <cellStyle name="60% - Accent1 38" xfId="579"/>
    <cellStyle name="60% - Accent1 39" xfId="580"/>
    <cellStyle name="60% - Accent1 4" xfId="581"/>
    <cellStyle name="60% - Accent1 40" xfId="582"/>
    <cellStyle name="60% - Accent1 41" xfId="583"/>
    <cellStyle name="60% - Accent1 42" xfId="584"/>
    <cellStyle name="60% - Accent1 43" xfId="585"/>
    <cellStyle name="60% - Accent1 5" xfId="586"/>
    <cellStyle name="60% - Accent1 6" xfId="587"/>
    <cellStyle name="60% - Accent1 7" xfId="588"/>
    <cellStyle name="60% - Accent1 8" xfId="589"/>
    <cellStyle name="60% - Accent1 9" xfId="590"/>
    <cellStyle name="60% - Accent2 10" xfId="591"/>
    <cellStyle name="60% - Accent2 11" xfId="592"/>
    <cellStyle name="60% - Accent2 12" xfId="593"/>
    <cellStyle name="60% - Accent2 13" xfId="594"/>
    <cellStyle name="60% - Accent2 14" xfId="595"/>
    <cellStyle name="60% - Accent2 15" xfId="596"/>
    <cellStyle name="60% - Accent2 16" xfId="597"/>
    <cellStyle name="60% - Accent2 17" xfId="598"/>
    <cellStyle name="60% - Accent2 18" xfId="599"/>
    <cellStyle name="60% - Accent2 19" xfId="600"/>
    <cellStyle name="60% - Accent2 2" xfId="601"/>
    <cellStyle name="60% - Accent2 2 2" xfId="602"/>
    <cellStyle name="60% - Accent2 20" xfId="603"/>
    <cellStyle name="60% - Accent2 21" xfId="604"/>
    <cellStyle name="60% - Accent2 22" xfId="605"/>
    <cellStyle name="60% - Accent2 23" xfId="606"/>
    <cellStyle name="60% - Accent2 24" xfId="607"/>
    <cellStyle name="60% - Accent2 25" xfId="608"/>
    <cellStyle name="60% - Accent2 26" xfId="609"/>
    <cellStyle name="60% - Accent2 27" xfId="610"/>
    <cellStyle name="60% - Accent2 28" xfId="611"/>
    <cellStyle name="60% - Accent2 29" xfId="612"/>
    <cellStyle name="60% - Accent2 3" xfId="613"/>
    <cellStyle name="60% - Accent2 3 2" xfId="614"/>
    <cellStyle name="60% - Accent2 30" xfId="615"/>
    <cellStyle name="60% - Accent2 31" xfId="616"/>
    <cellStyle name="60% - Accent2 32" xfId="617"/>
    <cellStyle name="60% - Accent2 33" xfId="618"/>
    <cellStyle name="60% - Accent2 34" xfId="619"/>
    <cellStyle name="60% - Accent2 35" xfId="620"/>
    <cellStyle name="60% - Accent2 36" xfId="621"/>
    <cellStyle name="60% - Accent2 37" xfId="622"/>
    <cellStyle name="60% - Accent2 38" xfId="623"/>
    <cellStyle name="60% - Accent2 39" xfId="624"/>
    <cellStyle name="60% - Accent2 4" xfId="625"/>
    <cellStyle name="60% - Accent2 40" xfId="626"/>
    <cellStyle name="60% - Accent2 41" xfId="627"/>
    <cellStyle name="60% - Accent2 42" xfId="628"/>
    <cellStyle name="60% - Accent2 43" xfId="629"/>
    <cellStyle name="60% - Accent2 5" xfId="630"/>
    <cellStyle name="60% - Accent2 6" xfId="631"/>
    <cellStyle name="60% - Accent2 7" xfId="632"/>
    <cellStyle name="60% - Accent2 8" xfId="633"/>
    <cellStyle name="60% - Accent2 9" xfId="634"/>
    <cellStyle name="60% - Accent3 10" xfId="635"/>
    <cellStyle name="60% - Accent3 11" xfId="636"/>
    <cellStyle name="60% - Accent3 12" xfId="637"/>
    <cellStyle name="60% - Accent3 13" xfId="638"/>
    <cellStyle name="60% - Accent3 14" xfId="639"/>
    <cellStyle name="60% - Accent3 15" xfId="640"/>
    <cellStyle name="60% - Accent3 16" xfId="641"/>
    <cellStyle name="60% - Accent3 17" xfId="642"/>
    <cellStyle name="60% - Accent3 18" xfId="643"/>
    <cellStyle name="60% - Accent3 19" xfId="644"/>
    <cellStyle name="60% - Accent3 2" xfId="645"/>
    <cellStyle name="60% - Accent3 2 2" xfId="646"/>
    <cellStyle name="60% - Accent3 20" xfId="647"/>
    <cellStyle name="60% - Accent3 21" xfId="648"/>
    <cellStyle name="60% - Accent3 22" xfId="649"/>
    <cellStyle name="60% - Accent3 23" xfId="650"/>
    <cellStyle name="60% - Accent3 24" xfId="651"/>
    <cellStyle name="60% - Accent3 25" xfId="652"/>
    <cellStyle name="60% - Accent3 26" xfId="653"/>
    <cellStyle name="60% - Accent3 27" xfId="654"/>
    <cellStyle name="60% - Accent3 28" xfId="655"/>
    <cellStyle name="60% - Accent3 29" xfId="656"/>
    <cellStyle name="60% - Accent3 3" xfId="657"/>
    <cellStyle name="60% - Accent3 3 2" xfId="658"/>
    <cellStyle name="60% - Accent3 30" xfId="659"/>
    <cellStyle name="60% - Accent3 31" xfId="660"/>
    <cellStyle name="60% - Accent3 32" xfId="661"/>
    <cellStyle name="60% - Accent3 33" xfId="662"/>
    <cellStyle name="60% - Accent3 34" xfId="663"/>
    <cellStyle name="60% - Accent3 35" xfId="664"/>
    <cellStyle name="60% - Accent3 36" xfId="665"/>
    <cellStyle name="60% - Accent3 37" xfId="666"/>
    <cellStyle name="60% - Accent3 38" xfId="667"/>
    <cellStyle name="60% - Accent3 39" xfId="668"/>
    <cellStyle name="60% - Accent3 4" xfId="669"/>
    <cellStyle name="60% - Accent3 40" xfId="670"/>
    <cellStyle name="60% - Accent3 41" xfId="671"/>
    <cellStyle name="60% - Accent3 42" xfId="672"/>
    <cellStyle name="60% - Accent3 43" xfId="673"/>
    <cellStyle name="60% - Accent3 5" xfId="674"/>
    <cellStyle name="60% - Accent3 6" xfId="675"/>
    <cellStyle name="60% - Accent3 7" xfId="676"/>
    <cellStyle name="60% - Accent3 8" xfId="677"/>
    <cellStyle name="60% - Accent3 9" xfId="678"/>
    <cellStyle name="60% - Accent4 10" xfId="679"/>
    <cellStyle name="60% - Accent4 11" xfId="680"/>
    <cellStyle name="60% - Accent4 12" xfId="681"/>
    <cellStyle name="60% - Accent4 13" xfId="682"/>
    <cellStyle name="60% - Accent4 14" xfId="683"/>
    <cellStyle name="60% - Accent4 15" xfId="684"/>
    <cellStyle name="60% - Accent4 16" xfId="685"/>
    <cellStyle name="60% - Accent4 17" xfId="686"/>
    <cellStyle name="60% - Accent4 18" xfId="687"/>
    <cellStyle name="60% - Accent4 19" xfId="688"/>
    <cellStyle name="60% - Accent4 2" xfId="689"/>
    <cellStyle name="60% - Accent4 2 2" xfId="690"/>
    <cellStyle name="60% - Accent4 20" xfId="691"/>
    <cellStyle name="60% - Accent4 21" xfId="692"/>
    <cellStyle name="60% - Accent4 22" xfId="693"/>
    <cellStyle name="60% - Accent4 23" xfId="694"/>
    <cellStyle name="60% - Accent4 24" xfId="695"/>
    <cellStyle name="60% - Accent4 25" xfId="696"/>
    <cellStyle name="60% - Accent4 26" xfId="697"/>
    <cellStyle name="60% - Accent4 27" xfId="698"/>
    <cellStyle name="60% - Accent4 28" xfId="699"/>
    <cellStyle name="60% - Accent4 29" xfId="700"/>
    <cellStyle name="60% - Accent4 3" xfId="701"/>
    <cellStyle name="60% - Accent4 3 2" xfId="702"/>
    <cellStyle name="60% - Accent4 30" xfId="703"/>
    <cellStyle name="60% - Accent4 31" xfId="704"/>
    <cellStyle name="60% - Accent4 32" xfId="705"/>
    <cellStyle name="60% - Accent4 33" xfId="706"/>
    <cellStyle name="60% - Accent4 34" xfId="707"/>
    <cellStyle name="60% - Accent4 35" xfId="708"/>
    <cellStyle name="60% - Accent4 36" xfId="709"/>
    <cellStyle name="60% - Accent4 37" xfId="710"/>
    <cellStyle name="60% - Accent4 38" xfId="711"/>
    <cellStyle name="60% - Accent4 39" xfId="712"/>
    <cellStyle name="60% - Accent4 4" xfId="713"/>
    <cellStyle name="60% - Accent4 40" xfId="714"/>
    <cellStyle name="60% - Accent4 41" xfId="715"/>
    <cellStyle name="60% - Accent4 42" xfId="716"/>
    <cellStyle name="60% - Accent4 43" xfId="717"/>
    <cellStyle name="60% - Accent4 5" xfId="718"/>
    <cellStyle name="60% - Accent4 6" xfId="719"/>
    <cellStyle name="60% - Accent4 7" xfId="720"/>
    <cellStyle name="60% - Accent4 8" xfId="721"/>
    <cellStyle name="60% - Accent4 9" xfId="722"/>
    <cellStyle name="60% - Accent5 10" xfId="723"/>
    <cellStyle name="60% - Accent5 11" xfId="724"/>
    <cellStyle name="60% - Accent5 12" xfId="725"/>
    <cellStyle name="60% - Accent5 13" xfId="726"/>
    <cellStyle name="60% - Accent5 14" xfId="727"/>
    <cellStyle name="60% - Accent5 15" xfId="728"/>
    <cellStyle name="60% - Accent5 16" xfId="729"/>
    <cellStyle name="60% - Accent5 17" xfId="730"/>
    <cellStyle name="60% - Accent5 18" xfId="731"/>
    <cellStyle name="60% - Accent5 19" xfId="732"/>
    <cellStyle name="60% - Accent5 2" xfId="733"/>
    <cellStyle name="60% - Accent5 2 2" xfId="734"/>
    <cellStyle name="60% - Accent5 20" xfId="735"/>
    <cellStyle name="60% - Accent5 21" xfId="736"/>
    <cellStyle name="60% - Accent5 22" xfId="737"/>
    <cellStyle name="60% - Accent5 23" xfId="738"/>
    <cellStyle name="60% - Accent5 24" xfId="739"/>
    <cellStyle name="60% - Accent5 25" xfId="740"/>
    <cellStyle name="60% - Accent5 26" xfId="741"/>
    <cellStyle name="60% - Accent5 27" xfId="742"/>
    <cellStyle name="60% - Accent5 28" xfId="743"/>
    <cellStyle name="60% - Accent5 29" xfId="744"/>
    <cellStyle name="60% - Accent5 3" xfId="745"/>
    <cellStyle name="60% - Accent5 3 2" xfId="746"/>
    <cellStyle name="60% - Accent5 30" xfId="747"/>
    <cellStyle name="60% - Accent5 31" xfId="748"/>
    <cellStyle name="60% - Accent5 32" xfId="749"/>
    <cellStyle name="60% - Accent5 33" xfId="750"/>
    <cellStyle name="60% - Accent5 34" xfId="751"/>
    <cellStyle name="60% - Accent5 35" xfId="752"/>
    <cellStyle name="60% - Accent5 36" xfId="753"/>
    <cellStyle name="60% - Accent5 37" xfId="754"/>
    <cellStyle name="60% - Accent5 38" xfId="755"/>
    <cellStyle name="60% - Accent5 39" xfId="756"/>
    <cellStyle name="60% - Accent5 4" xfId="757"/>
    <cellStyle name="60% - Accent5 40" xfId="758"/>
    <cellStyle name="60% - Accent5 41" xfId="759"/>
    <cellStyle name="60% - Accent5 42" xfId="760"/>
    <cellStyle name="60% - Accent5 43" xfId="761"/>
    <cellStyle name="60% - Accent5 5" xfId="762"/>
    <cellStyle name="60% - Accent5 6" xfId="763"/>
    <cellStyle name="60% - Accent5 7" xfId="764"/>
    <cellStyle name="60% - Accent5 8" xfId="765"/>
    <cellStyle name="60% - Accent5 9" xfId="766"/>
    <cellStyle name="60% - Accent6 10" xfId="767"/>
    <cellStyle name="60% - Accent6 11" xfId="768"/>
    <cellStyle name="60% - Accent6 12" xfId="769"/>
    <cellStyle name="60% - Accent6 13" xfId="770"/>
    <cellStyle name="60% - Accent6 14" xfId="771"/>
    <cellStyle name="60% - Accent6 15" xfId="772"/>
    <cellStyle name="60% - Accent6 16" xfId="773"/>
    <cellStyle name="60% - Accent6 17" xfId="774"/>
    <cellStyle name="60% - Accent6 18" xfId="775"/>
    <cellStyle name="60% - Accent6 19" xfId="776"/>
    <cellStyle name="60% - Accent6 2" xfId="777"/>
    <cellStyle name="60% - Accent6 2 2" xfId="778"/>
    <cellStyle name="60% - Accent6 20" xfId="779"/>
    <cellStyle name="60% - Accent6 21" xfId="780"/>
    <cellStyle name="60% - Accent6 22" xfId="781"/>
    <cellStyle name="60% - Accent6 23" xfId="782"/>
    <cellStyle name="60% - Accent6 24" xfId="783"/>
    <cellStyle name="60% - Accent6 25" xfId="784"/>
    <cellStyle name="60% - Accent6 26" xfId="785"/>
    <cellStyle name="60% - Accent6 27" xfId="786"/>
    <cellStyle name="60% - Accent6 28" xfId="787"/>
    <cellStyle name="60% - Accent6 29" xfId="788"/>
    <cellStyle name="60% - Accent6 3" xfId="789"/>
    <cellStyle name="60% - Accent6 3 2" xfId="790"/>
    <cellStyle name="60% - Accent6 30" xfId="791"/>
    <cellStyle name="60% - Accent6 31" xfId="792"/>
    <cellStyle name="60% - Accent6 32" xfId="793"/>
    <cellStyle name="60% - Accent6 33" xfId="794"/>
    <cellStyle name="60% - Accent6 34" xfId="795"/>
    <cellStyle name="60% - Accent6 35" xfId="796"/>
    <cellStyle name="60% - Accent6 36" xfId="797"/>
    <cellStyle name="60% - Accent6 37" xfId="798"/>
    <cellStyle name="60% - Accent6 38" xfId="799"/>
    <cellStyle name="60% - Accent6 39" xfId="800"/>
    <cellStyle name="60% - Accent6 4" xfId="801"/>
    <cellStyle name="60% - Accent6 40" xfId="802"/>
    <cellStyle name="60% - Accent6 41" xfId="803"/>
    <cellStyle name="60% - Accent6 42" xfId="804"/>
    <cellStyle name="60% - Accent6 43" xfId="805"/>
    <cellStyle name="60% - Accent6 5" xfId="806"/>
    <cellStyle name="60% - Accent6 6" xfId="807"/>
    <cellStyle name="60% - Accent6 7" xfId="808"/>
    <cellStyle name="60% - Accent6 8" xfId="809"/>
    <cellStyle name="60% - Accent6 9" xfId="810"/>
    <cellStyle name="60% - Akzent1" xfId="811"/>
    <cellStyle name="60% - Akzent2" xfId="812"/>
    <cellStyle name="60% - Akzent3" xfId="813"/>
    <cellStyle name="60% - Akzent4" xfId="814"/>
    <cellStyle name="60% - Akzent5" xfId="815"/>
    <cellStyle name="60% - Akzent6" xfId="816"/>
    <cellStyle name="60% - Cor4 2" xfId="817"/>
    <cellStyle name="Accent1 10" xfId="818"/>
    <cellStyle name="Accent1 11" xfId="819"/>
    <cellStyle name="Accent1 12" xfId="820"/>
    <cellStyle name="Accent1 13" xfId="821"/>
    <cellStyle name="Accent1 14" xfId="822"/>
    <cellStyle name="Accent1 15" xfId="823"/>
    <cellStyle name="Accent1 16" xfId="824"/>
    <cellStyle name="Accent1 17" xfId="825"/>
    <cellStyle name="Accent1 18" xfId="826"/>
    <cellStyle name="Accent1 19" xfId="827"/>
    <cellStyle name="Accent1 2" xfId="828"/>
    <cellStyle name="Accent1 2 2" xfId="829"/>
    <cellStyle name="Accent1 20" xfId="830"/>
    <cellStyle name="Accent1 21" xfId="831"/>
    <cellStyle name="Accent1 22" xfId="832"/>
    <cellStyle name="Accent1 23" xfId="833"/>
    <cellStyle name="Accent1 24" xfId="834"/>
    <cellStyle name="Accent1 25" xfId="835"/>
    <cellStyle name="Accent1 26" xfId="836"/>
    <cellStyle name="Accent1 27" xfId="837"/>
    <cellStyle name="Accent1 28" xfId="838"/>
    <cellStyle name="Accent1 29" xfId="839"/>
    <cellStyle name="Accent1 3" xfId="840"/>
    <cellStyle name="Accent1 3 2" xfId="841"/>
    <cellStyle name="Accent1 30" xfId="842"/>
    <cellStyle name="Accent1 31" xfId="843"/>
    <cellStyle name="Accent1 32" xfId="844"/>
    <cellStyle name="Accent1 33" xfId="845"/>
    <cellStyle name="Accent1 34" xfId="846"/>
    <cellStyle name="Accent1 35" xfId="847"/>
    <cellStyle name="Accent1 36" xfId="848"/>
    <cellStyle name="Accent1 37" xfId="849"/>
    <cellStyle name="Accent1 38" xfId="850"/>
    <cellStyle name="Accent1 39" xfId="851"/>
    <cellStyle name="Accent1 4" xfId="852"/>
    <cellStyle name="Accent1 40" xfId="853"/>
    <cellStyle name="Accent1 41" xfId="854"/>
    <cellStyle name="Accent1 42" xfId="855"/>
    <cellStyle name="Accent1 43" xfId="856"/>
    <cellStyle name="Accent1 5" xfId="857"/>
    <cellStyle name="Accent1 6" xfId="858"/>
    <cellStyle name="Accent1 7" xfId="859"/>
    <cellStyle name="Accent1 8" xfId="860"/>
    <cellStyle name="Accent1 9" xfId="861"/>
    <cellStyle name="Accent2 10" xfId="862"/>
    <cellStyle name="Accent2 11" xfId="863"/>
    <cellStyle name="Accent2 12" xfId="864"/>
    <cellStyle name="Accent2 13" xfId="865"/>
    <cellStyle name="Accent2 14" xfId="866"/>
    <cellStyle name="Accent2 15" xfId="867"/>
    <cellStyle name="Accent2 16" xfId="868"/>
    <cellStyle name="Accent2 17" xfId="869"/>
    <cellStyle name="Accent2 18" xfId="870"/>
    <cellStyle name="Accent2 19" xfId="871"/>
    <cellStyle name="Accent2 2" xfId="872"/>
    <cellStyle name="Accent2 2 2" xfId="873"/>
    <cellStyle name="Accent2 20" xfId="874"/>
    <cellStyle name="Accent2 21" xfId="875"/>
    <cellStyle name="Accent2 22" xfId="876"/>
    <cellStyle name="Accent2 23" xfId="877"/>
    <cellStyle name="Accent2 24" xfId="878"/>
    <cellStyle name="Accent2 25" xfId="879"/>
    <cellStyle name="Accent2 26" xfId="880"/>
    <cellStyle name="Accent2 27" xfId="881"/>
    <cellStyle name="Accent2 28" xfId="882"/>
    <cellStyle name="Accent2 29" xfId="883"/>
    <cellStyle name="Accent2 3" xfId="884"/>
    <cellStyle name="Accent2 3 2" xfId="885"/>
    <cellStyle name="Accent2 30" xfId="886"/>
    <cellStyle name="Accent2 31" xfId="887"/>
    <cellStyle name="Accent2 32" xfId="888"/>
    <cellStyle name="Accent2 33" xfId="889"/>
    <cellStyle name="Accent2 34" xfId="890"/>
    <cellStyle name="Accent2 35" xfId="891"/>
    <cellStyle name="Accent2 36" xfId="892"/>
    <cellStyle name="Accent2 37" xfId="893"/>
    <cellStyle name="Accent2 38" xfId="894"/>
    <cellStyle name="Accent2 39" xfId="895"/>
    <cellStyle name="Accent2 4" xfId="896"/>
    <cellStyle name="Accent2 40" xfId="897"/>
    <cellStyle name="Accent2 41" xfId="898"/>
    <cellStyle name="Accent2 42" xfId="899"/>
    <cellStyle name="Accent2 43" xfId="900"/>
    <cellStyle name="Accent2 5" xfId="901"/>
    <cellStyle name="Accent2 6" xfId="902"/>
    <cellStyle name="Accent2 7" xfId="903"/>
    <cellStyle name="Accent2 8" xfId="904"/>
    <cellStyle name="Accent2 9" xfId="905"/>
    <cellStyle name="Accent3 10" xfId="906"/>
    <cellStyle name="Accent3 11" xfId="907"/>
    <cellStyle name="Accent3 12" xfId="908"/>
    <cellStyle name="Accent3 13" xfId="909"/>
    <cellStyle name="Accent3 14" xfId="910"/>
    <cellStyle name="Accent3 15" xfId="911"/>
    <cellStyle name="Accent3 16" xfId="912"/>
    <cellStyle name="Accent3 17" xfId="913"/>
    <cellStyle name="Accent3 18" xfId="914"/>
    <cellStyle name="Accent3 19" xfId="915"/>
    <cellStyle name="Accent3 2" xfId="916"/>
    <cellStyle name="Accent3 2 2" xfId="917"/>
    <cellStyle name="Accent3 20" xfId="918"/>
    <cellStyle name="Accent3 21" xfId="919"/>
    <cellStyle name="Accent3 22" xfId="920"/>
    <cellStyle name="Accent3 23" xfId="921"/>
    <cellStyle name="Accent3 24" xfId="922"/>
    <cellStyle name="Accent3 25" xfId="923"/>
    <cellStyle name="Accent3 26" xfId="924"/>
    <cellStyle name="Accent3 27" xfId="925"/>
    <cellStyle name="Accent3 28" xfId="926"/>
    <cellStyle name="Accent3 29" xfId="927"/>
    <cellStyle name="Accent3 3" xfId="928"/>
    <cellStyle name="Accent3 3 2" xfId="929"/>
    <cellStyle name="Accent3 30" xfId="930"/>
    <cellStyle name="Accent3 31" xfId="931"/>
    <cellStyle name="Accent3 32" xfId="932"/>
    <cellStyle name="Accent3 33" xfId="933"/>
    <cellStyle name="Accent3 34" xfId="934"/>
    <cellStyle name="Accent3 35" xfId="935"/>
    <cellStyle name="Accent3 36" xfId="936"/>
    <cellStyle name="Accent3 37" xfId="937"/>
    <cellStyle name="Accent3 38" xfId="938"/>
    <cellStyle name="Accent3 39" xfId="939"/>
    <cellStyle name="Accent3 4" xfId="940"/>
    <cellStyle name="Accent3 40" xfId="941"/>
    <cellStyle name="Accent3 41" xfId="942"/>
    <cellStyle name="Accent3 42" xfId="943"/>
    <cellStyle name="Accent3 43" xfId="944"/>
    <cellStyle name="Accent3 5" xfId="945"/>
    <cellStyle name="Accent3 6" xfId="946"/>
    <cellStyle name="Accent3 7" xfId="947"/>
    <cellStyle name="Accent3 8" xfId="948"/>
    <cellStyle name="Accent3 9" xfId="949"/>
    <cellStyle name="Accent4 10" xfId="950"/>
    <cellStyle name="Accent4 11" xfId="951"/>
    <cellStyle name="Accent4 12" xfId="952"/>
    <cellStyle name="Accent4 13" xfId="953"/>
    <cellStyle name="Accent4 14" xfId="954"/>
    <cellStyle name="Accent4 15" xfId="955"/>
    <cellStyle name="Accent4 16" xfId="956"/>
    <cellStyle name="Accent4 17" xfId="957"/>
    <cellStyle name="Accent4 18" xfId="958"/>
    <cellStyle name="Accent4 19" xfId="959"/>
    <cellStyle name="Accent4 2" xfId="960"/>
    <cellStyle name="Accent4 2 2" xfId="961"/>
    <cellStyle name="Accent4 20" xfId="962"/>
    <cellStyle name="Accent4 21" xfId="963"/>
    <cellStyle name="Accent4 22" xfId="964"/>
    <cellStyle name="Accent4 23" xfId="965"/>
    <cellStyle name="Accent4 24" xfId="966"/>
    <cellStyle name="Accent4 25" xfId="967"/>
    <cellStyle name="Accent4 26" xfId="968"/>
    <cellStyle name="Accent4 27" xfId="969"/>
    <cellStyle name="Accent4 28" xfId="970"/>
    <cellStyle name="Accent4 29" xfId="971"/>
    <cellStyle name="Accent4 3" xfId="972"/>
    <cellStyle name="Accent4 3 2" xfId="973"/>
    <cellStyle name="Accent4 30" xfId="974"/>
    <cellStyle name="Accent4 31" xfId="975"/>
    <cellStyle name="Accent4 32" xfId="976"/>
    <cellStyle name="Accent4 33" xfId="977"/>
    <cellStyle name="Accent4 34" xfId="978"/>
    <cellStyle name="Accent4 35" xfId="979"/>
    <cellStyle name="Accent4 36" xfId="980"/>
    <cellStyle name="Accent4 37" xfId="981"/>
    <cellStyle name="Accent4 38" xfId="982"/>
    <cellStyle name="Accent4 39" xfId="983"/>
    <cellStyle name="Accent4 4" xfId="984"/>
    <cellStyle name="Accent4 40" xfId="985"/>
    <cellStyle name="Accent4 41" xfId="986"/>
    <cellStyle name="Accent4 42" xfId="987"/>
    <cellStyle name="Accent4 43" xfId="988"/>
    <cellStyle name="Accent4 5" xfId="989"/>
    <cellStyle name="Accent4 6" xfId="990"/>
    <cellStyle name="Accent4 7" xfId="991"/>
    <cellStyle name="Accent4 8" xfId="992"/>
    <cellStyle name="Accent4 9" xfId="993"/>
    <cellStyle name="Accent5 10" xfId="994"/>
    <cellStyle name="Accent5 11" xfId="995"/>
    <cellStyle name="Accent5 12" xfId="996"/>
    <cellStyle name="Accent5 13" xfId="997"/>
    <cellStyle name="Accent5 14" xfId="998"/>
    <cellStyle name="Accent5 15" xfId="999"/>
    <cellStyle name="Accent5 16" xfId="1000"/>
    <cellStyle name="Accent5 17" xfId="1001"/>
    <cellStyle name="Accent5 18" xfId="1002"/>
    <cellStyle name="Accent5 19" xfId="1003"/>
    <cellStyle name="Accent5 2" xfId="1004"/>
    <cellStyle name="Accent5 2 2" xfId="1005"/>
    <cellStyle name="Accent5 20" xfId="1006"/>
    <cellStyle name="Accent5 21" xfId="1007"/>
    <cellStyle name="Accent5 22" xfId="1008"/>
    <cellStyle name="Accent5 23" xfId="1009"/>
    <cellStyle name="Accent5 24" xfId="1010"/>
    <cellStyle name="Accent5 25" xfId="1011"/>
    <cellStyle name="Accent5 26" xfId="1012"/>
    <cellStyle name="Accent5 27" xfId="1013"/>
    <cellStyle name="Accent5 28" xfId="1014"/>
    <cellStyle name="Accent5 29" xfId="1015"/>
    <cellStyle name="Accent5 3" xfId="1016"/>
    <cellStyle name="Accent5 3 2" xfId="1017"/>
    <cellStyle name="Accent5 30" xfId="1018"/>
    <cellStyle name="Accent5 31" xfId="1019"/>
    <cellStyle name="Accent5 32" xfId="1020"/>
    <cellStyle name="Accent5 33" xfId="1021"/>
    <cellStyle name="Accent5 34" xfId="1022"/>
    <cellStyle name="Accent5 35" xfId="1023"/>
    <cellStyle name="Accent5 36" xfId="1024"/>
    <cellStyle name="Accent5 37" xfId="1025"/>
    <cellStyle name="Accent5 38" xfId="1026"/>
    <cellStyle name="Accent5 39" xfId="1027"/>
    <cellStyle name="Accent5 4" xfId="1028"/>
    <cellStyle name="Accent5 40" xfId="1029"/>
    <cellStyle name="Accent5 41" xfId="1030"/>
    <cellStyle name="Accent5 42" xfId="1031"/>
    <cellStyle name="Accent5 43" xfId="1032"/>
    <cellStyle name="Accent5 5" xfId="1033"/>
    <cellStyle name="Accent5 6" xfId="1034"/>
    <cellStyle name="Accent5 7" xfId="1035"/>
    <cellStyle name="Accent5 8" xfId="1036"/>
    <cellStyle name="Accent5 9" xfId="1037"/>
    <cellStyle name="Accent6 10" xfId="1038"/>
    <cellStyle name="Accent6 11" xfId="1039"/>
    <cellStyle name="Accent6 12" xfId="1040"/>
    <cellStyle name="Accent6 13" xfId="1041"/>
    <cellStyle name="Accent6 14" xfId="1042"/>
    <cellStyle name="Accent6 15" xfId="1043"/>
    <cellStyle name="Accent6 16" xfId="1044"/>
    <cellStyle name="Accent6 17" xfId="1045"/>
    <cellStyle name="Accent6 18" xfId="1046"/>
    <cellStyle name="Accent6 19" xfId="1047"/>
    <cellStyle name="Accent6 2" xfId="1048"/>
    <cellStyle name="Accent6 2 2" xfId="1049"/>
    <cellStyle name="Accent6 20" xfId="1050"/>
    <cellStyle name="Accent6 21" xfId="1051"/>
    <cellStyle name="Accent6 22" xfId="1052"/>
    <cellStyle name="Accent6 23" xfId="1053"/>
    <cellStyle name="Accent6 24" xfId="1054"/>
    <cellStyle name="Accent6 25" xfId="1055"/>
    <cellStyle name="Accent6 26" xfId="1056"/>
    <cellStyle name="Accent6 27" xfId="1057"/>
    <cellStyle name="Accent6 28" xfId="1058"/>
    <cellStyle name="Accent6 29" xfId="1059"/>
    <cellStyle name="Accent6 3" xfId="1060"/>
    <cellStyle name="Accent6 3 2" xfId="1061"/>
    <cellStyle name="Accent6 30" xfId="1062"/>
    <cellStyle name="Accent6 31" xfId="1063"/>
    <cellStyle name="Accent6 32" xfId="1064"/>
    <cellStyle name="Accent6 33" xfId="1065"/>
    <cellStyle name="Accent6 34" xfId="1066"/>
    <cellStyle name="Accent6 35" xfId="1067"/>
    <cellStyle name="Accent6 36" xfId="1068"/>
    <cellStyle name="Accent6 37" xfId="1069"/>
    <cellStyle name="Accent6 38" xfId="1070"/>
    <cellStyle name="Accent6 39" xfId="1071"/>
    <cellStyle name="Accent6 4" xfId="1072"/>
    <cellStyle name="Accent6 40" xfId="1073"/>
    <cellStyle name="Accent6 41" xfId="1074"/>
    <cellStyle name="Accent6 42" xfId="1075"/>
    <cellStyle name="Accent6 43" xfId="1076"/>
    <cellStyle name="Accent6 5" xfId="1077"/>
    <cellStyle name="Accent6 6" xfId="1078"/>
    <cellStyle name="Accent6 7" xfId="1079"/>
    <cellStyle name="Accent6 8" xfId="1080"/>
    <cellStyle name="Accent6 9" xfId="1081"/>
    <cellStyle name="AggblueBoldCels" xfId="1082"/>
    <cellStyle name="AggblueBoldCels 2" xfId="1083"/>
    <cellStyle name="AggblueCels" xfId="1084"/>
    <cellStyle name="AggblueCels 2" xfId="1085"/>
    <cellStyle name="AggblueCels_1x" xfId="1086"/>
    <cellStyle name="AggBoldCells" xfId="1087"/>
    <cellStyle name="AggBoldCells 2" xfId="1088"/>
    <cellStyle name="AggCels" xfId="1089"/>
    <cellStyle name="AggCels 2" xfId="1090"/>
    <cellStyle name="AggGreen" xfId="1091"/>
    <cellStyle name="AggGreen 2" xfId="1092"/>
    <cellStyle name="AggGreen_Bbdr" xfId="1093"/>
    <cellStyle name="AggGreen12" xfId="1094"/>
    <cellStyle name="AggGreen12 2" xfId="1095"/>
    <cellStyle name="AggOrange" xfId="1096"/>
    <cellStyle name="AggOrange 2" xfId="1097"/>
    <cellStyle name="AggOrange_B_border" xfId="1098"/>
    <cellStyle name="AggOrange9" xfId="1099"/>
    <cellStyle name="AggOrange9 2" xfId="1100"/>
    <cellStyle name="AggOrangeLB_2x" xfId="1101"/>
    <cellStyle name="AggOrangeLBorder" xfId="1102"/>
    <cellStyle name="AggOrangeLBorder 2" xfId="1103"/>
    <cellStyle name="AggOrangeRBorder" xfId="1104"/>
    <cellStyle name="AggOrangeRBorder 2" xfId="1105"/>
    <cellStyle name="Akzent1" xfId="1106"/>
    <cellStyle name="Akzent2" xfId="1107"/>
    <cellStyle name="Akzent3" xfId="1108"/>
    <cellStyle name="Akzent4" xfId="1109"/>
    <cellStyle name="Akzent5" xfId="1110"/>
    <cellStyle name="Akzent6" xfId="1111"/>
    <cellStyle name="annee semestre" xfId="3375"/>
    <cellStyle name="Ausgabe" xfId="1112"/>
    <cellStyle name="Bad 10" xfId="1113"/>
    <cellStyle name="Bad 11" xfId="1114"/>
    <cellStyle name="Bad 12" xfId="1115"/>
    <cellStyle name="Bad 13" xfId="1116"/>
    <cellStyle name="Bad 14" xfId="1117"/>
    <cellStyle name="Bad 15" xfId="1118"/>
    <cellStyle name="Bad 16" xfId="1119"/>
    <cellStyle name="Bad 17" xfId="1120"/>
    <cellStyle name="Bad 18" xfId="1121"/>
    <cellStyle name="Bad 19" xfId="1122"/>
    <cellStyle name="Bad 2" xfId="1123"/>
    <cellStyle name="Bad 2 2" xfId="1124"/>
    <cellStyle name="Bad 20" xfId="1125"/>
    <cellStyle name="Bad 21" xfId="1126"/>
    <cellStyle name="Bad 22" xfId="1127"/>
    <cellStyle name="Bad 23" xfId="1128"/>
    <cellStyle name="Bad 24" xfId="1129"/>
    <cellStyle name="Bad 25" xfId="1130"/>
    <cellStyle name="Bad 26" xfId="1131"/>
    <cellStyle name="Bad 27" xfId="1132"/>
    <cellStyle name="Bad 28" xfId="1133"/>
    <cellStyle name="Bad 29" xfId="1134"/>
    <cellStyle name="Bad 3" xfId="1135"/>
    <cellStyle name="Bad 3 2" xfId="1136"/>
    <cellStyle name="Bad 30" xfId="1137"/>
    <cellStyle name="Bad 31" xfId="1138"/>
    <cellStyle name="Bad 32" xfId="1139"/>
    <cellStyle name="Bad 33" xfId="1140"/>
    <cellStyle name="Bad 34" xfId="1141"/>
    <cellStyle name="Bad 35" xfId="1142"/>
    <cellStyle name="Bad 36" xfId="1143"/>
    <cellStyle name="Bad 37" xfId="1144"/>
    <cellStyle name="Bad 38" xfId="1145"/>
    <cellStyle name="Bad 39" xfId="1146"/>
    <cellStyle name="Bad 4" xfId="1147"/>
    <cellStyle name="Bad 40" xfId="1148"/>
    <cellStyle name="Bad 41" xfId="1149"/>
    <cellStyle name="Bad 42" xfId="1150"/>
    <cellStyle name="Bad 43" xfId="1151"/>
    <cellStyle name="Bad 44" xfId="1152"/>
    <cellStyle name="Bad 5" xfId="1153"/>
    <cellStyle name="Bad 6" xfId="1154"/>
    <cellStyle name="Bad 7" xfId="1155"/>
    <cellStyle name="Bad 8" xfId="1156"/>
    <cellStyle name="Bad 9" xfId="1157"/>
    <cellStyle name="Berechnung" xfId="1158"/>
    <cellStyle name="Bold GHG Numbers (0.00)" xfId="1159"/>
    <cellStyle name="Calculation 10" xfId="1160"/>
    <cellStyle name="Calculation 11" xfId="1161"/>
    <cellStyle name="Calculation 12" xfId="1162"/>
    <cellStyle name="Calculation 13" xfId="1163"/>
    <cellStyle name="Calculation 14" xfId="1164"/>
    <cellStyle name="Calculation 15" xfId="1165"/>
    <cellStyle name="Calculation 16" xfId="1166"/>
    <cellStyle name="Calculation 17" xfId="1167"/>
    <cellStyle name="Calculation 18" xfId="1168"/>
    <cellStyle name="Calculation 19" xfId="1169"/>
    <cellStyle name="Calculation 2" xfId="1170"/>
    <cellStyle name="Calculation 2 2" xfId="1171"/>
    <cellStyle name="Calculation 20" xfId="1172"/>
    <cellStyle name="Calculation 21" xfId="1173"/>
    <cellStyle name="Calculation 22" xfId="1174"/>
    <cellStyle name="Calculation 23" xfId="1175"/>
    <cellStyle name="Calculation 24" xfId="1176"/>
    <cellStyle name="Calculation 25" xfId="1177"/>
    <cellStyle name="Calculation 26" xfId="1178"/>
    <cellStyle name="Calculation 27" xfId="1179"/>
    <cellStyle name="Calculation 28" xfId="1180"/>
    <cellStyle name="Calculation 29" xfId="1181"/>
    <cellStyle name="Calculation 3" xfId="1182"/>
    <cellStyle name="Calculation 3 2" xfId="1183"/>
    <cellStyle name="Calculation 30" xfId="1184"/>
    <cellStyle name="Calculation 31" xfId="1185"/>
    <cellStyle name="Calculation 32" xfId="1186"/>
    <cellStyle name="Calculation 33" xfId="1187"/>
    <cellStyle name="Calculation 34" xfId="1188"/>
    <cellStyle name="Calculation 35" xfId="1189"/>
    <cellStyle name="Calculation 36" xfId="1190"/>
    <cellStyle name="Calculation 37" xfId="1191"/>
    <cellStyle name="Calculation 38" xfId="1192"/>
    <cellStyle name="Calculation 39" xfId="1193"/>
    <cellStyle name="Calculation 4" xfId="1194"/>
    <cellStyle name="Calculation 40" xfId="1195"/>
    <cellStyle name="Calculation 41" xfId="1196"/>
    <cellStyle name="Calculation 42" xfId="1197"/>
    <cellStyle name="Calculation 43" xfId="1198"/>
    <cellStyle name="Calculation 5" xfId="1199"/>
    <cellStyle name="Calculation 6" xfId="1200"/>
    <cellStyle name="Calculation 7" xfId="1201"/>
    <cellStyle name="Calculation 8" xfId="1202"/>
    <cellStyle name="Calculation 9" xfId="1203"/>
    <cellStyle name="Check Cell 10" xfId="1204"/>
    <cellStyle name="Check Cell 11" xfId="1205"/>
    <cellStyle name="Check Cell 12" xfId="1206"/>
    <cellStyle name="Check Cell 13" xfId="1207"/>
    <cellStyle name="Check Cell 14" xfId="1208"/>
    <cellStyle name="Check Cell 15" xfId="1209"/>
    <cellStyle name="Check Cell 16" xfId="1210"/>
    <cellStyle name="Check Cell 17" xfId="1211"/>
    <cellStyle name="Check Cell 18" xfId="1212"/>
    <cellStyle name="Check Cell 19" xfId="1213"/>
    <cellStyle name="Check Cell 2" xfId="1214"/>
    <cellStyle name="Check Cell 2 2" xfId="1215"/>
    <cellStyle name="Check Cell 20" xfId="1216"/>
    <cellStyle name="Check Cell 21" xfId="1217"/>
    <cellStyle name="Check Cell 22" xfId="1218"/>
    <cellStyle name="Check Cell 23" xfId="1219"/>
    <cellStyle name="Check Cell 24" xfId="1220"/>
    <cellStyle name="Check Cell 25" xfId="1221"/>
    <cellStyle name="Check Cell 26" xfId="1222"/>
    <cellStyle name="Check Cell 27" xfId="1223"/>
    <cellStyle name="Check Cell 28" xfId="1224"/>
    <cellStyle name="Check Cell 29" xfId="1225"/>
    <cellStyle name="Check Cell 3" xfId="1226"/>
    <cellStyle name="Check Cell 3 2" xfId="1227"/>
    <cellStyle name="Check Cell 30" xfId="1228"/>
    <cellStyle name="Check Cell 31" xfId="1229"/>
    <cellStyle name="Check Cell 32" xfId="1230"/>
    <cellStyle name="Check Cell 33" xfId="1231"/>
    <cellStyle name="Check Cell 34" xfId="1232"/>
    <cellStyle name="Check Cell 35" xfId="1233"/>
    <cellStyle name="Check Cell 36" xfId="1234"/>
    <cellStyle name="Check Cell 37" xfId="1235"/>
    <cellStyle name="Check Cell 38" xfId="1236"/>
    <cellStyle name="Check Cell 39" xfId="1237"/>
    <cellStyle name="Check Cell 4" xfId="1238"/>
    <cellStyle name="Check Cell 40" xfId="1239"/>
    <cellStyle name="Check Cell 41" xfId="1240"/>
    <cellStyle name="Check Cell 42" xfId="1241"/>
    <cellStyle name="Check Cell 43" xfId="1242"/>
    <cellStyle name="Check Cell 5" xfId="1243"/>
    <cellStyle name="Check Cell 6" xfId="1244"/>
    <cellStyle name="Check Cell 7" xfId="1245"/>
    <cellStyle name="Check Cell 8" xfId="1246"/>
    <cellStyle name="Check Cell 9" xfId="1247"/>
    <cellStyle name="coin" xfId="1248"/>
    <cellStyle name="ColHead" xfId="3376"/>
    <cellStyle name="ColHead 2" xfId="3377"/>
    <cellStyle name="ColHead 2 2" xfId="3378"/>
    <cellStyle name="ColHead 2 3" xfId="3379"/>
    <cellStyle name="Comma 14" xfId="1249"/>
    <cellStyle name="Comma 2" xfId="1250"/>
    <cellStyle name="Comma 2 10" xfId="1251"/>
    <cellStyle name="Comma 2 11" xfId="1252"/>
    <cellStyle name="Comma 2 12" xfId="1253"/>
    <cellStyle name="Comma 2 13" xfId="1254"/>
    <cellStyle name="Comma 2 14" xfId="1255"/>
    <cellStyle name="Comma 2 15" xfId="1256"/>
    <cellStyle name="Comma 2 2" xfId="1257"/>
    <cellStyle name="Comma 2 2 2" xfId="1258"/>
    <cellStyle name="Comma 2 2 2 2" xfId="1259"/>
    <cellStyle name="Comma 2 2 2 3" xfId="1260"/>
    <cellStyle name="Comma 2 2 2 4" xfId="1261"/>
    <cellStyle name="Comma 2 2 2 4 2" xfId="1262"/>
    <cellStyle name="Comma 2 2 2 4 3" xfId="1263"/>
    <cellStyle name="Comma 2 2 2 5" xfId="1264"/>
    <cellStyle name="Comma 2 2 2 6" xfId="1265"/>
    <cellStyle name="Comma 2 2 3" xfId="1266"/>
    <cellStyle name="Comma 2 2 3 2" xfId="1267"/>
    <cellStyle name="Comma 2 2 3 3" xfId="1268"/>
    <cellStyle name="Comma 2 2 3 4" xfId="1269"/>
    <cellStyle name="Comma 2 2 3 5" xfId="1270"/>
    <cellStyle name="Comma 2 2 4" xfId="1271"/>
    <cellStyle name="Comma 2 2 4 2" xfId="1272"/>
    <cellStyle name="Comma 2 2 4 3" xfId="1273"/>
    <cellStyle name="Comma 2 2 5" xfId="1274"/>
    <cellStyle name="Comma 2 2 6" xfId="1275"/>
    <cellStyle name="Comma 2 2 6 2" xfId="1276"/>
    <cellStyle name="Comma 2 2 6 3" xfId="1277"/>
    <cellStyle name="Comma 2 2 7" xfId="1278"/>
    <cellStyle name="Comma 2 2 8" xfId="1279"/>
    <cellStyle name="Comma 2 3" xfId="1280"/>
    <cellStyle name="Comma 2 3 2" xfId="1281"/>
    <cellStyle name="Comma 2 3 2 2" xfId="1282"/>
    <cellStyle name="Comma 2 3 2 3" xfId="1283"/>
    <cellStyle name="Comma 2 3 2 4" xfId="1284"/>
    <cellStyle name="Comma 2 3 2 4 2" xfId="1285"/>
    <cellStyle name="Comma 2 3 2 4 3" xfId="1286"/>
    <cellStyle name="Comma 2 3 2 5" xfId="1287"/>
    <cellStyle name="Comma 2 3 3" xfId="1288"/>
    <cellStyle name="Comma 2 3 3 2" xfId="1289"/>
    <cellStyle name="Comma 2 3 3 3" xfId="1290"/>
    <cellStyle name="Comma 2 3 3 4" xfId="1291"/>
    <cellStyle name="Comma 2 3 4" xfId="1292"/>
    <cellStyle name="Comma 2 3 4 2" xfId="1293"/>
    <cellStyle name="Comma 2 3 5" xfId="1294"/>
    <cellStyle name="Comma 2 3 6" xfId="1295"/>
    <cellStyle name="Comma 2 3 7" xfId="1296"/>
    <cellStyle name="Comma 2 4" xfId="1297"/>
    <cellStyle name="Comma 2 4 2" xfId="1298"/>
    <cellStyle name="Comma 2 4 3" xfId="1299"/>
    <cellStyle name="Comma 2 4 4" xfId="1300"/>
    <cellStyle name="Comma 2 4 4 2" xfId="1301"/>
    <cellStyle name="Comma 2 4 4 3" xfId="1302"/>
    <cellStyle name="Comma 2 4 5" xfId="1303"/>
    <cellStyle name="Comma 2 4 6" xfId="1304"/>
    <cellStyle name="Comma 2 5" xfId="1305"/>
    <cellStyle name="Comma 2 5 2" xfId="1306"/>
    <cellStyle name="Comma 2 5 3" xfId="1307"/>
    <cellStyle name="Comma 2 5 4" xfId="1308"/>
    <cellStyle name="Comma 2 6" xfId="1309"/>
    <cellStyle name="Comma 2 6 2" xfId="1310"/>
    <cellStyle name="Comma 2 7" xfId="1311"/>
    <cellStyle name="Comma 2 7 2" xfId="1312"/>
    <cellStyle name="Comma 2 8" xfId="1313"/>
    <cellStyle name="Comma 2 8 2" xfId="1314"/>
    <cellStyle name="Comma 2 8 3" xfId="1315"/>
    <cellStyle name="Comma 2 9" xfId="1316"/>
    <cellStyle name="Comma 2_PrimaryEnergyPrices_TIMES" xfId="1317"/>
    <cellStyle name="Comma 3" xfId="1318"/>
    <cellStyle name="Comma 3 2" xfId="1319"/>
    <cellStyle name="Comma 3 2 2" xfId="1320"/>
    <cellStyle name="Comma 3 3" xfId="1321"/>
    <cellStyle name="Comma 3 3 2" xfId="1322"/>
    <cellStyle name="Comma 3 4" xfId="1323"/>
    <cellStyle name="Comma 3 5" xfId="1324"/>
    <cellStyle name="Comma 4" xfId="1325"/>
    <cellStyle name="Comma 4 2" xfId="1326"/>
    <cellStyle name="Comma 4 3" xfId="1327"/>
    <cellStyle name="Comma 5 2" xfId="1328"/>
    <cellStyle name="Comma 5 3" xfId="1329"/>
    <cellStyle name="Comma 5 3 2" xfId="1330"/>
    <cellStyle name="Comma 8 2" xfId="1331"/>
    <cellStyle name="Comma 8 2 2" xfId="1332"/>
    <cellStyle name="Constants" xfId="1333"/>
    <cellStyle name="Currency 2" xfId="1334"/>
    <cellStyle name="CustomCellsOrange" xfId="1335"/>
    <cellStyle name="CustomizationCells" xfId="1336"/>
    <cellStyle name="CustomizationGreenCells" xfId="1337"/>
    <cellStyle name="Dezimal 2" xfId="3371"/>
    <cellStyle name="DocBox_EmptyRow" xfId="1338"/>
    <cellStyle name="donn_normal" xfId="1339"/>
    <cellStyle name="données" xfId="3380"/>
    <cellStyle name="donnéesbord" xfId="3381"/>
    <cellStyle name="Eingabe" xfId="1340"/>
    <cellStyle name="Empty_B_border" xfId="1341"/>
    <cellStyle name="ent_col_ser" xfId="1342"/>
    <cellStyle name="entete_source" xfId="1343"/>
    <cellStyle name="Ergebnis" xfId="1344"/>
    <cellStyle name="Erklärender Text" xfId="1345"/>
    <cellStyle name="Estilo 1" xfId="1346"/>
    <cellStyle name="Euro" xfId="1347"/>
    <cellStyle name="Euro 10" xfId="1348"/>
    <cellStyle name="Euro 10 2" xfId="1349"/>
    <cellStyle name="Euro 11" xfId="1350"/>
    <cellStyle name="Euro 11 2" xfId="1351"/>
    <cellStyle name="Euro 12" xfId="1352"/>
    <cellStyle name="Euro 13" xfId="1353"/>
    <cellStyle name="Euro 14" xfId="1354"/>
    <cellStyle name="Euro 15" xfId="1355"/>
    <cellStyle name="Euro 16" xfId="1356"/>
    <cellStyle name="Euro 17" xfId="1357"/>
    <cellStyle name="Euro 18" xfId="1358"/>
    <cellStyle name="Euro 19" xfId="1359"/>
    <cellStyle name="Euro 2" xfId="1360"/>
    <cellStyle name="Euro 2 2" xfId="1361"/>
    <cellStyle name="Euro 2 2 2" xfId="1362"/>
    <cellStyle name="Euro 2 2 3" xfId="1363"/>
    <cellStyle name="Euro 2 2 4" xfId="1364"/>
    <cellStyle name="Euro 2 2 5" xfId="1365"/>
    <cellStyle name="Euro 2 3" xfId="1366"/>
    <cellStyle name="Euro 2 4" xfId="1367"/>
    <cellStyle name="Euro 2 5" xfId="1368"/>
    <cellStyle name="Euro 2 6" xfId="1369"/>
    <cellStyle name="Euro 20" xfId="1370"/>
    <cellStyle name="Euro 21" xfId="1371"/>
    <cellStyle name="Euro 22" xfId="1372"/>
    <cellStyle name="Euro 23" xfId="1373"/>
    <cellStyle name="Euro 24" xfId="1374"/>
    <cellStyle name="Euro 25" xfId="1375"/>
    <cellStyle name="Euro 26" xfId="1376"/>
    <cellStyle name="Euro 27" xfId="1377"/>
    <cellStyle name="Euro 28" xfId="1378"/>
    <cellStyle name="Euro 29" xfId="1379"/>
    <cellStyle name="Euro 3" xfId="1380"/>
    <cellStyle name="Euro 3 2" xfId="1381"/>
    <cellStyle name="Euro 3 2 2" xfId="1382"/>
    <cellStyle name="Euro 3 3" xfId="1383"/>
    <cellStyle name="Euro 3 3 2" xfId="1384"/>
    <cellStyle name="Euro 3 3 3" xfId="1385"/>
    <cellStyle name="Euro 3 3 4" xfId="1386"/>
    <cellStyle name="Euro 3 4" xfId="1387"/>
    <cellStyle name="Euro 3 5" xfId="1388"/>
    <cellStyle name="Euro 3 6" xfId="1389"/>
    <cellStyle name="Euro 3 7" xfId="1390"/>
    <cellStyle name="Euro 3_PrimaryEnergyPrices_TIMES" xfId="1391"/>
    <cellStyle name="Euro 30" xfId="1392"/>
    <cellStyle name="Euro 31" xfId="1393"/>
    <cellStyle name="Euro 32" xfId="1394"/>
    <cellStyle name="Euro 33" xfId="1395"/>
    <cellStyle name="Euro 34" xfId="1396"/>
    <cellStyle name="Euro 35" xfId="1397"/>
    <cellStyle name="Euro 36" xfId="1398"/>
    <cellStyle name="Euro 37" xfId="1399"/>
    <cellStyle name="Euro 38" xfId="1400"/>
    <cellStyle name="Euro 39" xfId="1401"/>
    <cellStyle name="Euro 4" xfId="1402"/>
    <cellStyle name="Euro 4 2" xfId="1403"/>
    <cellStyle name="Euro 4 2 2" xfId="1404"/>
    <cellStyle name="Euro 4 3" xfId="1405"/>
    <cellStyle name="Euro 4 3 2" xfId="1406"/>
    <cellStyle name="Euro 4 3 3" xfId="1407"/>
    <cellStyle name="Euro 4 3 4" xfId="1408"/>
    <cellStyle name="Euro 4 4" xfId="1409"/>
    <cellStyle name="Euro 4 5" xfId="1410"/>
    <cellStyle name="Euro 40" xfId="1411"/>
    <cellStyle name="Euro 41" xfId="1412"/>
    <cellStyle name="Euro 42" xfId="1413"/>
    <cellStyle name="Euro 43" xfId="1414"/>
    <cellStyle name="Euro 44" xfId="1415"/>
    <cellStyle name="Euro 45" xfId="1416"/>
    <cellStyle name="Euro 46" xfId="1417"/>
    <cellStyle name="Euro 47" xfId="1418"/>
    <cellStyle name="Euro 48" xfId="1419"/>
    <cellStyle name="Euro 48 2" xfId="1420"/>
    <cellStyle name="Euro 49" xfId="1421"/>
    <cellStyle name="Euro 49 2" xfId="1422"/>
    <cellStyle name="Euro 5" xfId="1423"/>
    <cellStyle name="Euro 5 2" xfId="1424"/>
    <cellStyle name="Euro 5 3" xfId="1425"/>
    <cellStyle name="Euro 5 4" xfId="1426"/>
    <cellStyle name="Euro 50" xfId="1427"/>
    <cellStyle name="Euro 50 2" xfId="1428"/>
    <cellStyle name="Euro 51" xfId="1429"/>
    <cellStyle name="Euro 51 2" xfId="1430"/>
    <cellStyle name="Euro 52" xfId="1431"/>
    <cellStyle name="Euro 52 2" xfId="1432"/>
    <cellStyle name="Euro 53" xfId="1433"/>
    <cellStyle name="Euro 53 2" xfId="1434"/>
    <cellStyle name="Euro 54" xfId="1435"/>
    <cellStyle name="Euro 54 2" xfId="1436"/>
    <cellStyle name="Euro 55" xfId="1437"/>
    <cellStyle name="Euro 55 2" xfId="1438"/>
    <cellStyle name="Euro 56" xfId="1439"/>
    <cellStyle name="Euro 56 2" xfId="1440"/>
    <cellStyle name="Euro 57" xfId="1441"/>
    <cellStyle name="Euro 58" xfId="1442"/>
    <cellStyle name="Euro 59" xfId="1443"/>
    <cellStyle name="Euro 6" xfId="1444"/>
    <cellStyle name="Euro 6 2" xfId="1445"/>
    <cellStyle name="Euro 6 3" xfId="1446"/>
    <cellStyle name="Euro 60" xfId="1447"/>
    <cellStyle name="Euro 7" xfId="1448"/>
    <cellStyle name="Euro 7 2" xfId="1449"/>
    <cellStyle name="Euro 7 3" xfId="1450"/>
    <cellStyle name="Euro 8" xfId="1451"/>
    <cellStyle name="Euro 8 2" xfId="1452"/>
    <cellStyle name="Euro 9" xfId="1453"/>
    <cellStyle name="Euro 9 2" xfId="1454"/>
    <cellStyle name="Euro_Potentials in TIMES" xfId="1455"/>
    <cellStyle name="Explanatory Text 10" xfId="1456"/>
    <cellStyle name="Explanatory Text 11" xfId="1457"/>
    <cellStyle name="Explanatory Text 12" xfId="1458"/>
    <cellStyle name="Explanatory Text 13" xfId="1459"/>
    <cellStyle name="Explanatory Text 14" xfId="1460"/>
    <cellStyle name="Explanatory Text 15" xfId="1461"/>
    <cellStyle name="Explanatory Text 16" xfId="1462"/>
    <cellStyle name="Explanatory Text 17" xfId="1463"/>
    <cellStyle name="Explanatory Text 18" xfId="1464"/>
    <cellStyle name="Explanatory Text 19" xfId="1465"/>
    <cellStyle name="Explanatory Text 2" xfId="1466"/>
    <cellStyle name="Explanatory Text 2 2" xfId="1467"/>
    <cellStyle name="Explanatory Text 20" xfId="1468"/>
    <cellStyle name="Explanatory Text 21" xfId="1469"/>
    <cellStyle name="Explanatory Text 22" xfId="1470"/>
    <cellStyle name="Explanatory Text 23" xfId="1471"/>
    <cellStyle name="Explanatory Text 24" xfId="1472"/>
    <cellStyle name="Explanatory Text 25" xfId="1473"/>
    <cellStyle name="Explanatory Text 26" xfId="1474"/>
    <cellStyle name="Explanatory Text 27" xfId="1475"/>
    <cellStyle name="Explanatory Text 28" xfId="1476"/>
    <cellStyle name="Explanatory Text 29" xfId="1477"/>
    <cellStyle name="Explanatory Text 3" xfId="1478"/>
    <cellStyle name="Explanatory Text 3 2" xfId="1479"/>
    <cellStyle name="Explanatory Text 30" xfId="1480"/>
    <cellStyle name="Explanatory Text 31" xfId="1481"/>
    <cellStyle name="Explanatory Text 32" xfId="1482"/>
    <cellStyle name="Explanatory Text 33" xfId="1483"/>
    <cellStyle name="Explanatory Text 34" xfId="1484"/>
    <cellStyle name="Explanatory Text 35" xfId="1485"/>
    <cellStyle name="Explanatory Text 36" xfId="1486"/>
    <cellStyle name="Explanatory Text 37" xfId="1487"/>
    <cellStyle name="Explanatory Text 38" xfId="1488"/>
    <cellStyle name="Explanatory Text 39" xfId="1489"/>
    <cellStyle name="Explanatory Text 4" xfId="1490"/>
    <cellStyle name="Explanatory Text 40" xfId="1491"/>
    <cellStyle name="Explanatory Text 41" xfId="1492"/>
    <cellStyle name="Explanatory Text 42" xfId="1493"/>
    <cellStyle name="Explanatory Text 43" xfId="1494"/>
    <cellStyle name="Explanatory Text 5" xfId="1495"/>
    <cellStyle name="Explanatory Text 6" xfId="1496"/>
    <cellStyle name="Explanatory Text 7" xfId="1497"/>
    <cellStyle name="Explanatory Text 8" xfId="1498"/>
    <cellStyle name="Explanatory Text 9" xfId="1499"/>
    <cellStyle name="Float" xfId="1500"/>
    <cellStyle name="Float 2" xfId="1501"/>
    <cellStyle name="Float 3" xfId="1502"/>
    <cellStyle name="Float 4" xfId="1503"/>
    <cellStyle name="Good 10" xfId="1504"/>
    <cellStyle name="Good 11" xfId="1505"/>
    <cellStyle name="Good 12" xfId="1506"/>
    <cellStyle name="Good 13" xfId="1507"/>
    <cellStyle name="Good 14" xfId="1508"/>
    <cellStyle name="Good 15" xfId="1509"/>
    <cellStyle name="Good 16" xfId="1510"/>
    <cellStyle name="Good 17" xfId="1511"/>
    <cellStyle name="Good 18" xfId="1512"/>
    <cellStyle name="Good 19" xfId="1513"/>
    <cellStyle name="Good 2" xfId="1514"/>
    <cellStyle name="Good 2 2" xfId="1515"/>
    <cellStyle name="Good 2 3" xfId="1516"/>
    <cellStyle name="Good 20" xfId="1517"/>
    <cellStyle name="Good 21" xfId="1518"/>
    <cellStyle name="Good 22" xfId="1519"/>
    <cellStyle name="Good 23" xfId="1520"/>
    <cellStyle name="Good 24" xfId="1521"/>
    <cellStyle name="Good 25" xfId="1522"/>
    <cellStyle name="Good 26" xfId="1523"/>
    <cellStyle name="Good 27" xfId="1524"/>
    <cellStyle name="Good 28" xfId="1525"/>
    <cellStyle name="Good 29" xfId="1526"/>
    <cellStyle name="Good 3" xfId="1527"/>
    <cellStyle name="Good 3 2" xfId="1528"/>
    <cellStyle name="Good 30" xfId="1529"/>
    <cellStyle name="Good 31" xfId="1530"/>
    <cellStyle name="Good 32" xfId="1531"/>
    <cellStyle name="Good 33" xfId="1532"/>
    <cellStyle name="Good 34" xfId="1533"/>
    <cellStyle name="Good 35" xfId="1534"/>
    <cellStyle name="Good 36" xfId="1535"/>
    <cellStyle name="Good 37" xfId="1536"/>
    <cellStyle name="Good 38" xfId="1537"/>
    <cellStyle name="Good 39" xfId="1538"/>
    <cellStyle name="Good 4" xfId="1539"/>
    <cellStyle name="Good 40" xfId="1540"/>
    <cellStyle name="Good 41" xfId="1541"/>
    <cellStyle name="Good 42" xfId="1542"/>
    <cellStyle name="Good 5" xfId="1543"/>
    <cellStyle name="Good 6" xfId="1544"/>
    <cellStyle name="Good 7" xfId="1545"/>
    <cellStyle name="Good 8" xfId="1546"/>
    <cellStyle name="Good 9" xfId="1547"/>
    <cellStyle name="Gut" xfId="1548"/>
    <cellStyle name="Header" xfId="3382"/>
    <cellStyle name="Header 2" xfId="3383"/>
    <cellStyle name="Header 2 2" xfId="3384"/>
    <cellStyle name="Header 2 3" xfId="3385"/>
    <cellStyle name="Heading 1 10" xfId="1549"/>
    <cellStyle name="Heading 1 11" xfId="1550"/>
    <cellStyle name="Heading 1 12" xfId="1551"/>
    <cellStyle name="Heading 1 13" xfId="1552"/>
    <cellStyle name="Heading 1 14" xfId="1553"/>
    <cellStyle name="Heading 1 15" xfId="1554"/>
    <cellStyle name="Heading 1 16" xfId="1555"/>
    <cellStyle name="Heading 1 17" xfId="1556"/>
    <cellStyle name="Heading 1 18" xfId="1557"/>
    <cellStyle name="Heading 1 19" xfId="1558"/>
    <cellStyle name="Heading 1 2" xfId="1559"/>
    <cellStyle name="Heading 1 2 2" xfId="1560"/>
    <cellStyle name="Heading 1 20" xfId="1561"/>
    <cellStyle name="Heading 1 21" xfId="1562"/>
    <cellStyle name="Heading 1 22" xfId="1563"/>
    <cellStyle name="Heading 1 23" xfId="1564"/>
    <cellStyle name="Heading 1 24" xfId="1565"/>
    <cellStyle name="Heading 1 25" xfId="1566"/>
    <cellStyle name="Heading 1 26" xfId="1567"/>
    <cellStyle name="Heading 1 27" xfId="1568"/>
    <cellStyle name="Heading 1 28" xfId="1569"/>
    <cellStyle name="Heading 1 29" xfId="1570"/>
    <cellStyle name="Heading 1 3" xfId="1571"/>
    <cellStyle name="Heading 1 3 2" xfId="1572"/>
    <cellStyle name="Heading 1 30" xfId="1573"/>
    <cellStyle name="Heading 1 31" xfId="1574"/>
    <cellStyle name="Heading 1 32" xfId="1575"/>
    <cellStyle name="Heading 1 33" xfId="1576"/>
    <cellStyle name="Heading 1 34" xfId="1577"/>
    <cellStyle name="Heading 1 35" xfId="1578"/>
    <cellStyle name="Heading 1 36" xfId="1579"/>
    <cellStyle name="Heading 1 37" xfId="1580"/>
    <cellStyle name="Heading 1 38" xfId="1581"/>
    <cellStyle name="Heading 1 39" xfId="1582"/>
    <cellStyle name="Heading 1 4" xfId="1583"/>
    <cellStyle name="Heading 1 40" xfId="1584"/>
    <cellStyle name="Heading 1 41" xfId="1585"/>
    <cellStyle name="Heading 1 5" xfId="1586"/>
    <cellStyle name="Heading 1 6" xfId="1587"/>
    <cellStyle name="Heading 1 7" xfId="1588"/>
    <cellStyle name="Heading 1 8" xfId="1589"/>
    <cellStyle name="Heading 1 9" xfId="1590"/>
    <cellStyle name="Heading 2 10" xfId="1591"/>
    <cellStyle name="Heading 2 11" xfId="1592"/>
    <cellStyle name="Heading 2 12" xfId="1593"/>
    <cellStyle name="Heading 2 13" xfId="1594"/>
    <cellStyle name="Heading 2 14" xfId="1595"/>
    <cellStyle name="Heading 2 15" xfId="1596"/>
    <cellStyle name="Heading 2 16" xfId="1597"/>
    <cellStyle name="Heading 2 17" xfId="1598"/>
    <cellStyle name="Heading 2 18" xfId="1599"/>
    <cellStyle name="Heading 2 19" xfId="1600"/>
    <cellStyle name="Heading 2 2" xfId="1601"/>
    <cellStyle name="Heading 2 2 2" xfId="1602"/>
    <cellStyle name="Heading 2 20" xfId="1603"/>
    <cellStyle name="Heading 2 21" xfId="1604"/>
    <cellStyle name="Heading 2 22" xfId="1605"/>
    <cellStyle name="Heading 2 23" xfId="1606"/>
    <cellStyle name="Heading 2 24" xfId="1607"/>
    <cellStyle name="Heading 2 25" xfId="1608"/>
    <cellStyle name="Heading 2 26" xfId="1609"/>
    <cellStyle name="Heading 2 27" xfId="1610"/>
    <cellStyle name="Heading 2 28" xfId="1611"/>
    <cellStyle name="Heading 2 29" xfId="1612"/>
    <cellStyle name="Heading 2 3" xfId="1613"/>
    <cellStyle name="Heading 2 3 2" xfId="1614"/>
    <cellStyle name="Heading 2 30" xfId="1615"/>
    <cellStyle name="Heading 2 31" xfId="1616"/>
    <cellStyle name="Heading 2 32" xfId="1617"/>
    <cellStyle name="Heading 2 33" xfId="1618"/>
    <cellStyle name="Heading 2 34" xfId="1619"/>
    <cellStyle name="Heading 2 35" xfId="1620"/>
    <cellStyle name="Heading 2 36" xfId="1621"/>
    <cellStyle name="Heading 2 37" xfId="1622"/>
    <cellStyle name="Heading 2 38" xfId="1623"/>
    <cellStyle name="Heading 2 39" xfId="1624"/>
    <cellStyle name="Heading 2 4" xfId="1625"/>
    <cellStyle name="Heading 2 40" xfId="1626"/>
    <cellStyle name="Heading 2 41" xfId="1627"/>
    <cellStyle name="Heading 2 5" xfId="1628"/>
    <cellStyle name="Heading 2 6" xfId="1629"/>
    <cellStyle name="Heading 2 7" xfId="1630"/>
    <cellStyle name="Heading 2 8" xfId="1631"/>
    <cellStyle name="Heading 2 9" xfId="1632"/>
    <cellStyle name="Heading 3 10" xfId="1633"/>
    <cellStyle name="Heading 3 11" xfId="1634"/>
    <cellStyle name="Heading 3 12" xfId="1635"/>
    <cellStyle name="Heading 3 13" xfId="1636"/>
    <cellStyle name="Heading 3 14" xfId="1637"/>
    <cellStyle name="Heading 3 15" xfId="1638"/>
    <cellStyle name="Heading 3 16" xfId="1639"/>
    <cellStyle name="Heading 3 17" xfId="1640"/>
    <cellStyle name="Heading 3 18" xfId="1641"/>
    <cellStyle name="Heading 3 19" xfId="1642"/>
    <cellStyle name="Heading 3 2" xfId="1643"/>
    <cellStyle name="Heading 3 2 2" xfId="1644"/>
    <cellStyle name="Heading 3 20" xfId="1645"/>
    <cellStyle name="Heading 3 21" xfId="1646"/>
    <cellStyle name="Heading 3 22" xfId="1647"/>
    <cellStyle name="Heading 3 23" xfId="1648"/>
    <cellStyle name="Heading 3 24" xfId="1649"/>
    <cellStyle name="Heading 3 25" xfId="1650"/>
    <cellStyle name="Heading 3 26" xfId="1651"/>
    <cellStyle name="Heading 3 27" xfId="1652"/>
    <cellStyle name="Heading 3 28" xfId="1653"/>
    <cellStyle name="Heading 3 29" xfId="1654"/>
    <cellStyle name="Heading 3 3" xfId="1655"/>
    <cellStyle name="Heading 3 3 2" xfId="1656"/>
    <cellStyle name="Heading 3 30" xfId="1657"/>
    <cellStyle name="Heading 3 31" xfId="1658"/>
    <cellStyle name="Heading 3 32" xfId="1659"/>
    <cellStyle name="Heading 3 33" xfId="1660"/>
    <cellStyle name="Heading 3 34" xfId="1661"/>
    <cellStyle name="Heading 3 35" xfId="1662"/>
    <cellStyle name="Heading 3 36" xfId="1663"/>
    <cellStyle name="Heading 3 37" xfId="1664"/>
    <cellStyle name="Heading 3 38" xfId="1665"/>
    <cellStyle name="Heading 3 39" xfId="1666"/>
    <cellStyle name="Heading 3 4" xfId="1667"/>
    <cellStyle name="Heading 3 40" xfId="1668"/>
    <cellStyle name="Heading 3 41" xfId="1669"/>
    <cellStyle name="Heading 3 5" xfId="1670"/>
    <cellStyle name="Heading 3 6" xfId="1671"/>
    <cellStyle name="Heading 3 7" xfId="1672"/>
    <cellStyle name="Heading 3 8" xfId="1673"/>
    <cellStyle name="Heading 3 9" xfId="1674"/>
    <cellStyle name="Heading 4 10" xfId="1675"/>
    <cellStyle name="Heading 4 11" xfId="1676"/>
    <cellStyle name="Heading 4 12" xfId="1677"/>
    <cellStyle name="Heading 4 13" xfId="1678"/>
    <cellStyle name="Heading 4 14" xfId="1679"/>
    <cellStyle name="Heading 4 15" xfId="1680"/>
    <cellStyle name="Heading 4 16" xfId="1681"/>
    <cellStyle name="Heading 4 17" xfId="1682"/>
    <cellStyle name="Heading 4 18" xfId="1683"/>
    <cellStyle name="Heading 4 19" xfId="1684"/>
    <cellStyle name="Heading 4 2" xfId="1685"/>
    <cellStyle name="Heading 4 2 2" xfId="1686"/>
    <cellStyle name="Heading 4 20" xfId="1687"/>
    <cellStyle name="Heading 4 21" xfId="1688"/>
    <cellStyle name="Heading 4 22" xfId="1689"/>
    <cellStyle name="Heading 4 23" xfId="1690"/>
    <cellStyle name="Heading 4 24" xfId="1691"/>
    <cellStyle name="Heading 4 25" xfId="1692"/>
    <cellStyle name="Heading 4 26" xfId="1693"/>
    <cellStyle name="Heading 4 27" xfId="1694"/>
    <cellStyle name="Heading 4 28" xfId="1695"/>
    <cellStyle name="Heading 4 29" xfId="1696"/>
    <cellStyle name="Heading 4 3" xfId="1697"/>
    <cellStyle name="Heading 4 3 2" xfId="1698"/>
    <cellStyle name="Heading 4 30" xfId="1699"/>
    <cellStyle name="Heading 4 31" xfId="1700"/>
    <cellStyle name="Heading 4 32" xfId="1701"/>
    <cellStyle name="Heading 4 33" xfId="1702"/>
    <cellStyle name="Heading 4 34" xfId="1703"/>
    <cellStyle name="Heading 4 35" xfId="1704"/>
    <cellStyle name="Heading 4 36" xfId="1705"/>
    <cellStyle name="Heading 4 37" xfId="1706"/>
    <cellStyle name="Heading 4 38" xfId="1707"/>
    <cellStyle name="Heading 4 39" xfId="1708"/>
    <cellStyle name="Heading 4 4" xfId="1709"/>
    <cellStyle name="Heading 4 40" xfId="1710"/>
    <cellStyle name="Heading 4 41" xfId="1711"/>
    <cellStyle name="Heading 4 5" xfId="1712"/>
    <cellStyle name="Heading 4 6" xfId="1713"/>
    <cellStyle name="Heading 4 7" xfId="1714"/>
    <cellStyle name="Heading 4 8" xfId="1715"/>
    <cellStyle name="Heading 4 9" xfId="1716"/>
    <cellStyle name="Headline" xfId="1717"/>
    <cellStyle name="Hyperlink" xfId="3386"/>
    <cellStyle name="Hyperlink 2" xfId="1718"/>
    <cellStyle name="Input 10 2" xfId="1719"/>
    <cellStyle name="Input 11 2" xfId="1720"/>
    <cellStyle name="Input 12 2" xfId="1721"/>
    <cellStyle name="Input 13 2" xfId="1722"/>
    <cellStyle name="Input 14 2" xfId="1723"/>
    <cellStyle name="Input 15 2" xfId="1724"/>
    <cellStyle name="Input 16 2" xfId="1725"/>
    <cellStyle name="Input 17 2" xfId="1726"/>
    <cellStyle name="Input 18 2" xfId="1727"/>
    <cellStyle name="Input 19 2" xfId="1728"/>
    <cellStyle name="Input 2" xfId="1729"/>
    <cellStyle name="Input 2 2" xfId="1730"/>
    <cellStyle name="Input 2 3" xfId="1731"/>
    <cellStyle name="Input 2_PrimaryEnergyPrices_TIMES" xfId="1732"/>
    <cellStyle name="Input 20 2" xfId="1733"/>
    <cellStyle name="Input 21 2" xfId="1734"/>
    <cellStyle name="Input 22 2" xfId="1735"/>
    <cellStyle name="Input 23 2" xfId="1736"/>
    <cellStyle name="Input 24 2" xfId="1737"/>
    <cellStyle name="Input 25 2" xfId="1738"/>
    <cellStyle name="Input 26 2" xfId="1739"/>
    <cellStyle name="Input 27 2" xfId="1740"/>
    <cellStyle name="Input 28 2" xfId="1741"/>
    <cellStyle name="Input 29 2" xfId="1742"/>
    <cellStyle name="Input 3" xfId="1743"/>
    <cellStyle name="Input 3 2" xfId="1744"/>
    <cellStyle name="Input 3 3" xfId="1745"/>
    <cellStyle name="Input 30 2" xfId="1746"/>
    <cellStyle name="Input 31 2" xfId="1747"/>
    <cellStyle name="Input 32 2" xfId="1748"/>
    <cellStyle name="Input 33 2" xfId="1749"/>
    <cellStyle name="Input 34" xfId="1750"/>
    <cellStyle name="Input 34 2" xfId="1751"/>
    <cellStyle name="Input 34_ELC_final" xfId="1752"/>
    <cellStyle name="Input 35" xfId="1753"/>
    <cellStyle name="Input 36" xfId="1754"/>
    <cellStyle name="Input 37" xfId="1755"/>
    <cellStyle name="Input 38" xfId="1756"/>
    <cellStyle name="Input 39" xfId="1757"/>
    <cellStyle name="Input 4 2" xfId="1758"/>
    <cellStyle name="Input 40" xfId="1759"/>
    <cellStyle name="Input 5 2" xfId="1760"/>
    <cellStyle name="Input 6 2" xfId="1761"/>
    <cellStyle name="Input 7 2" xfId="1762"/>
    <cellStyle name="Input 8 2" xfId="1763"/>
    <cellStyle name="Input 9 2" xfId="1764"/>
    <cellStyle name="InputCells" xfId="1765"/>
    <cellStyle name="InputCells12" xfId="1766"/>
    <cellStyle name="InputCells12 2" xfId="1767"/>
    <cellStyle name="InputCells12_BBorder" xfId="1768"/>
    <cellStyle name="IntCells" xfId="1769"/>
    <cellStyle name="KP_thin_border_dark_grey" xfId="1770"/>
    <cellStyle name="ligne_titre_0" xfId="1771"/>
    <cellStyle name="Linked Cell 10" xfId="1772"/>
    <cellStyle name="Linked Cell 11" xfId="1773"/>
    <cellStyle name="Linked Cell 12" xfId="1774"/>
    <cellStyle name="Linked Cell 13" xfId="1775"/>
    <cellStyle name="Linked Cell 14" xfId="1776"/>
    <cellStyle name="Linked Cell 15" xfId="1777"/>
    <cellStyle name="Linked Cell 16" xfId="1778"/>
    <cellStyle name="Linked Cell 17" xfId="1779"/>
    <cellStyle name="Linked Cell 18" xfId="1780"/>
    <cellStyle name="Linked Cell 19" xfId="1781"/>
    <cellStyle name="Linked Cell 2" xfId="1782"/>
    <cellStyle name="Linked Cell 2 2" xfId="1783"/>
    <cellStyle name="Linked Cell 20" xfId="1784"/>
    <cellStyle name="Linked Cell 21" xfId="1785"/>
    <cellStyle name="Linked Cell 22" xfId="1786"/>
    <cellStyle name="Linked Cell 23" xfId="1787"/>
    <cellStyle name="Linked Cell 24" xfId="1788"/>
    <cellStyle name="Linked Cell 25" xfId="1789"/>
    <cellStyle name="Linked Cell 26" xfId="1790"/>
    <cellStyle name="Linked Cell 27" xfId="1791"/>
    <cellStyle name="Linked Cell 28" xfId="1792"/>
    <cellStyle name="Linked Cell 29" xfId="1793"/>
    <cellStyle name="Linked Cell 3" xfId="1794"/>
    <cellStyle name="Linked Cell 3 2" xfId="1795"/>
    <cellStyle name="Linked Cell 30" xfId="1796"/>
    <cellStyle name="Linked Cell 31" xfId="1797"/>
    <cellStyle name="Linked Cell 32" xfId="1798"/>
    <cellStyle name="Linked Cell 33" xfId="1799"/>
    <cellStyle name="Linked Cell 34" xfId="1800"/>
    <cellStyle name="Linked Cell 35" xfId="1801"/>
    <cellStyle name="Linked Cell 36" xfId="1802"/>
    <cellStyle name="Linked Cell 37" xfId="1803"/>
    <cellStyle name="Linked Cell 38" xfId="1804"/>
    <cellStyle name="Linked Cell 39" xfId="1805"/>
    <cellStyle name="Linked Cell 4" xfId="1806"/>
    <cellStyle name="Linked Cell 40" xfId="1807"/>
    <cellStyle name="Linked Cell 41" xfId="1808"/>
    <cellStyle name="Linked Cell 5" xfId="1809"/>
    <cellStyle name="Linked Cell 6" xfId="1810"/>
    <cellStyle name="Linked Cell 7" xfId="1811"/>
    <cellStyle name="Linked Cell 8" xfId="1812"/>
    <cellStyle name="Linked Cell 9" xfId="1813"/>
    <cellStyle name="Milliers [0] 2" xfId="3387"/>
    <cellStyle name="Milliers 2" xfId="3388"/>
    <cellStyle name="Milliers 2 2" xfId="3389"/>
    <cellStyle name="Milliers 3" xfId="3390"/>
    <cellStyle name="Milliers 3 2" xfId="3391"/>
    <cellStyle name="Milliers 3 3" xfId="3392"/>
    <cellStyle name="Neutral 10" xfId="1814"/>
    <cellStyle name="Neutral 11" xfId="1815"/>
    <cellStyle name="Neutral 12" xfId="1816"/>
    <cellStyle name="Neutral 13" xfId="1817"/>
    <cellStyle name="Neutral 14" xfId="1818"/>
    <cellStyle name="Neutral 15" xfId="1819"/>
    <cellStyle name="Neutral 16" xfId="1820"/>
    <cellStyle name="Neutral 17" xfId="1821"/>
    <cellStyle name="Neutral 18" xfId="1822"/>
    <cellStyle name="Neutral 19" xfId="1823"/>
    <cellStyle name="Neutral 2" xfId="1824"/>
    <cellStyle name="Neutral 2 2" xfId="1825"/>
    <cellStyle name="Neutral 20" xfId="1826"/>
    <cellStyle name="Neutral 21" xfId="1827"/>
    <cellStyle name="Neutral 22" xfId="1828"/>
    <cellStyle name="Neutral 23" xfId="1829"/>
    <cellStyle name="Neutral 24" xfId="1830"/>
    <cellStyle name="Neutral 25" xfId="1831"/>
    <cellStyle name="Neutral 26" xfId="1832"/>
    <cellStyle name="Neutral 27" xfId="1833"/>
    <cellStyle name="Neutral 28" xfId="1834"/>
    <cellStyle name="Neutral 29" xfId="1835"/>
    <cellStyle name="Neutral 3" xfId="1836"/>
    <cellStyle name="Neutral 3 2" xfId="1837"/>
    <cellStyle name="Neutral 3 3" xfId="1838"/>
    <cellStyle name="Neutral 3 4" xfId="1839"/>
    <cellStyle name="Neutral 30" xfId="1840"/>
    <cellStyle name="Neutral 31" xfId="1841"/>
    <cellStyle name="Neutral 32" xfId="1842"/>
    <cellStyle name="Neutral 33" xfId="1843"/>
    <cellStyle name="Neutral 34" xfId="1844"/>
    <cellStyle name="Neutral 35" xfId="1845"/>
    <cellStyle name="Neutral 36" xfId="1846"/>
    <cellStyle name="Neutral 37" xfId="1847"/>
    <cellStyle name="Neutral 38" xfId="1848"/>
    <cellStyle name="Neutral 39" xfId="1849"/>
    <cellStyle name="Neutral 4" xfId="1850"/>
    <cellStyle name="Neutral 4 2" xfId="1851"/>
    <cellStyle name="Neutral 40" xfId="1852"/>
    <cellStyle name="Neutral 41" xfId="1853"/>
    <cellStyle name="Neutral 42" xfId="1854"/>
    <cellStyle name="Neutral 43" xfId="1855"/>
    <cellStyle name="Neutral 5" xfId="1856"/>
    <cellStyle name="Neutral 6" xfId="1857"/>
    <cellStyle name="Neutral 7" xfId="1858"/>
    <cellStyle name="Neutral 8" xfId="1859"/>
    <cellStyle name="Neutral 9" xfId="1860"/>
    <cellStyle name="NewStyle" xfId="3393"/>
    <cellStyle name="Normal" xfId="0" builtinId="0"/>
    <cellStyle name="Normal 10" xfId="1861"/>
    <cellStyle name="Normal 10 2" xfId="1862"/>
    <cellStyle name="Normal 10 2 2" xfId="1863"/>
    <cellStyle name="Normal 11" xfId="1864"/>
    <cellStyle name="Normal 11 2" xfId="1865"/>
    <cellStyle name="Normal 11 2 2" xfId="1866"/>
    <cellStyle name="Normal 11 3" xfId="1867"/>
    <cellStyle name="Normal 11 4" xfId="1868"/>
    <cellStyle name="Normal 11 5" xfId="1869"/>
    <cellStyle name="Normal 12" xfId="1870"/>
    <cellStyle name="Normal 13" xfId="1871"/>
    <cellStyle name="Normal 13 2" xfId="1872"/>
    <cellStyle name="Normal 13 3" xfId="1873"/>
    <cellStyle name="Normal 14" xfId="1874"/>
    <cellStyle name="Normal 14 2" xfId="1875"/>
    <cellStyle name="Normal 15" xfId="1876"/>
    <cellStyle name="Normal 15 2" xfId="1877"/>
    <cellStyle name="Normal 16" xfId="1878"/>
    <cellStyle name="Normal 16 2" xfId="1879"/>
    <cellStyle name="Normal 17" xfId="1880"/>
    <cellStyle name="Normal 17 2" xfId="1881"/>
    <cellStyle name="Normal 18" xfId="1882"/>
    <cellStyle name="Normal 18 2" xfId="1883"/>
    <cellStyle name="Normal 19" xfId="1884"/>
    <cellStyle name="Normal 2" xfId="1885"/>
    <cellStyle name="Normal 2 10" xfId="1886"/>
    <cellStyle name="Normal 2 11" xfId="1887"/>
    <cellStyle name="Normal 2 12" xfId="1888"/>
    <cellStyle name="Normal 2 13" xfId="1889"/>
    <cellStyle name="Normal 2 14" xfId="1890"/>
    <cellStyle name="Normal 2 15" xfId="1891"/>
    <cellStyle name="Normal 2 16" xfId="1892"/>
    <cellStyle name="Normal 2 17" xfId="1893"/>
    <cellStyle name="Normal 2 18" xfId="1894"/>
    <cellStyle name="Normal 2 19" xfId="1895"/>
    <cellStyle name="Normal 2 2" xfId="1896"/>
    <cellStyle name="Normal 2 2 2" xfId="1897"/>
    <cellStyle name="Normal 2 2 2 2" xfId="1898"/>
    <cellStyle name="Normal 2 2 2 2 2" xfId="1899"/>
    <cellStyle name="Normal 2 2 2 3" xfId="1900"/>
    <cellStyle name="Normal 2 2 2 3 2" xfId="1901"/>
    <cellStyle name="Normal 2 2 2 3 3" xfId="1902"/>
    <cellStyle name="Normal 2 2 2 4" xfId="1903"/>
    <cellStyle name="Normal 2 2 3" xfId="1904"/>
    <cellStyle name="Normal 2 2 4" xfId="1905"/>
    <cellStyle name="Normal 2 2 4 2" xfId="1906"/>
    <cellStyle name="Normal 2 2 5" xfId="1907"/>
    <cellStyle name="Normal 2 2 5 2" xfId="1908"/>
    <cellStyle name="Normal 2 2 6" xfId="1909"/>
    <cellStyle name="Normal 2 2 7" xfId="1910"/>
    <cellStyle name="Normal 2 2 8" xfId="1911"/>
    <cellStyle name="Normal 2 2 9" xfId="1912"/>
    <cellStyle name="Normal 2 2_ELC" xfId="1913"/>
    <cellStyle name="Normal 2 20" xfId="1914"/>
    <cellStyle name="Normal 2 21" xfId="1915"/>
    <cellStyle name="Normal 2 22" xfId="1916"/>
    <cellStyle name="Normal 2 23" xfId="1917"/>
    <cellStyle name="Normal 2 24" xfId="1918"/>
    <cellStyle name="Normal 2 25" xfId="1919"/>
    <cellStyle name="Normal 2 26" xfId="1920"/>
    <cellStyle name="Normal 2 27" xfId="1921"/>
    <cellStyle name="Normal 2 28" xfId="1922"/>
    <cellStyle name="Normal 2 29" xfId="1923"/>
    <cellStyle name="Normal 2 3" xfId="1924"/>
    <cellStyle name="Normal 2 3 2" xfId="1925"/>
    <cellStyle name="Normal 2 3 2 2" xfId="1926"/>
    <cellStyle name="Normal 2 3 3" xfId="1927"/>
    <cellStyle name="Normal 2 3 4" xfId="1928"/>
    <cellStyle name="Normal 2 3 5" xfId="1929"/>
    <cellStyle name="Normal 2 3 6" xfId="1930"/>
    <cellStyle name="Normal 2 30" xfId="1931"/>
    <cellStyle name="Normal 2 31" xfId="1932"/>
    <cellStyle name="Normal 2 32" xfId="1933"/>
    <cellStyle name="Normal 2 33" xfId="1934"/>
    <cellStyle name="Normal 2 34" xfId="1935"/>
    <cellStyle name="Normal 2 35" xfId="1936"/>
    <cellStyle name="Normal 2 36" xfId="1937"/>
    <cellStyle name="Normal 2 37" xfId="1938"/>
    <cellStyle name="Normal 2 38" xfId="1939"/>
    <cellStyle name="Normal 2 39" xfId="1940"/>
    <cellStyle name="Normal 2 4" xfId="1941"/>
    <cellStyle name="Normal 2 4 2" xfId="1942"/>
    <cellStyle name="Normal 2 4 3" xfId="1943"/>
    <cellStyle name="Normal 2 4 4" xfId="1944"/>
    <cellStyle name="Normal 2 4 5" xfId="1945"/>
    <cellStyle name="Normal 2 4 6" xfId="1946"/>
    <cellStyle name="Normal 2 40" xfId="1947"/>
    <cellStyle name="Normal 2 41" xfId="1948"/>
    <cellStyle name="Normal 2 42" xfId="1949"/>
    <cellStyle name="Normal 2 43" xfId="1950"/>
    <cellStyle name="Normal 2 44" xfId="1951"/>
    <cellStyle name="Normal 2 45" xfId="1952"/>
    <cellStyle name="Normal 2 46" xfId="1953"/>
    <cellStyle name="Normal 2 47" xfId="1954"/>
    <cellStyle name="Normal 2 48" xfId="1955"/>
    <cellStyle name="Normal 2 5" xfId="1956"/>
    <cellStyle name="Normal 2 5 10" xfId="1957"/>
    <cellStyle name="Normal 2 5 11" xfId="1958"/>
    <cellStyle name="Normal 2 5 12" xfId="1959"/>
    <cellStyle name="Normal 2 5 13" xfId="1960"/>
    <cellStyle name="Normal 2 5 14" xfId="1961"/>
    <cellStyle name="Normal 2 5 15" xfId="1962"/>
    <cellStyle name="Normal 2 5 16" xfId="1963"/>
    <cellStyle name="Normal 2 5 17" xfId="1964"/>
    <cellStyle name="Normal 2 5 2" xfId="1965"/>
    <cellStyle name="Normal 2 5 2 2" xfId="1966"/>
    <cellStyle name="Normal 2 5 3" xfId="1967"/>
    <cellStyle name="Normal 2 5 4" xfId="1968"/>
    <cellStyle name="Normal 2 5 5" xfId="1969"/>
    <cellStyle name="Normal 2 5 6" xfId="1970"/>
    <cellStyle name="Normal 2 5 7" xfId="1971"/>
    <cellStyle name="Normal 2 5 8" xfId="1972"/>
    <cellStyle name="Normal 2 5 9" xfId="1973"/>
    <cellStyle name="Normal 2 6" xfId="1974"/>
    <cellStyle name="Normal 2 6 10" xfId="1975"/>
    <cellStyle name="Normal 2 6 11" xfId="1976"/>
    <cellStyle name="Normal 2 6 12" xfId="1977"/>
    <cellStyle name="Normal 2 6 13" xfId="1978"/>
    <cellStyle name="Normal 2 6 14" xfId="1979"/>
    <cellStyle name="Normal 2 6 15" xfId="1980"/>
    <cellStyle name="Normal 2 6 16" xfId="1981"/>
    <cellStyle name="Normal 2 6 2" xfId="1982"/>
    <cellStyle name="Normal 2 6 2 2" xfId="1983"/>
    <cellStyle name="Normal 2 6 3" xfId="1984"/>
    <cellStyle name="Normal 2 6 4" xfId="1985"/>
    <cellStyle name="Normal 2 6 5" xfId="1986"/>
    <cellStyle name="Normal 2 6 6" xfId="1987"/>
    <cellStyle name="Normal 2 6 7" xfId="1988"/>
    <cellStyle name="Normal 2 6 8" xfId="1989"/>
    <cellStyle name="Normal 2 6 9" xfId="1990"/>
    <cellStyle name="Normal 2 7" xfId="1991"/>
    <cellStyle name="Normal 2 8" xfId="1992"/>
    <cellStyle name="Normal 2 8 2" xfId="1993"/>
    <cellStyle name="Normal 2 8 3" xfId="1994"/>
    <cellStyle name="Normal 2 8 4" xfId="1995"/>
    <cellStyle name="Normal 2 9" xfId="1996"/>
    <cellStyle name="Normal 2 9 2" xfId="1997"/>
    <cellStyle name="Normal 2_bound" xfId="1998"/>
    <cellStyle name="Normal 20" xfId="1999"/>
    <cellStyle name="Normal 20 2" xfId="2000"/>
    <cellStyle name="Normal 21" xfId="2001"/>
    <cellStyle name="Normal 21 2" xfId="2002"/>
    <cellStyle name="Normal 21_Scen_XBase" xfId="2003"/>
    <cellStyle name="Normal 22" xfId="2004"/>
    <cellStyle name="Normal 23" xfId="2005"/>
    <cellStyle name="Normal 23 2" xfId="2006"/>
    <cellStyle name="Normal 23 3" xfId="2007"/>
    <cellStyle name="Normal 24" xfId="2008"/>
    <cellStyle name="Normal 24 10" xfId="2009"/>
    <cellStyle name="Normal 24 11" xfId="2010"/>
    <cellStyle name="Normal 24 12" xfId="2011"/>
    <cellStyle name="Normal 24 13" xfId="2012"/>
    <cellStyle name="Normal 24 14" xfId="2013"/>
    <cellStyle name="Normal 24 15" xfId="2014"/>
    <cellStyle name="Normal 24 16" xfId="2015"/>
    <cellStyle name="Normal 24 17" xfId="2016"/>
    <cellStyle name="Normal 24 18" xfId="2017"/>
    <cellStyle name="Normal 24 19" xfId="2018"/>
    <cellStyle name="Normal 24 2" xfId="2019"/>
    <cellStyle name="Normal 24 20" xfId="2020"/>
    <cellStyle name="Normal 24 21" xfId="2021"/>
    <cellStyle name="Normal 24 22" xfId="2022"/>
    <cellStyle name="Normal 24 3" xfId="2023"/>
    <cellStyle name="Normal 24 4" xfId="2024"/>
    <cellStyle name="Normal 24 5" xfId="2025"/>
    <cellStyle name="Normal 24 6" xfId="2026"/>
    <cellStyle name="Normal 24 7" xfId="2027"/>
    <cellStyle name="Normal 24 8" xfId="2028"/>
    <cellStyle name="Normal 24 9" xfId="2029"/>
    <cellStyle name="Normal 25" xfId="2030"/>
    <cellStyle name="Normal 26" xfId="2031"/>
    <cellStyle name="Normal 26 2" xfId="2032"/>
    <cellStyle name="Normal 27" xfId="2033"/>
    <cellStyle name="Normal 27 2" xfId="2034"/>
    <cellStyle name="Normal 28" xfId="2035"/>
    <cellStyle name="Normal 29" xfId="2036"/>
    <cellStyle name="Normal 3" xfId="2037"/>
    <cellStyle name="Normal 3 10" xfId="2038"/>
    <cellStyle name="Normal 3 11" xfId="2039"/>
    <cellStyle name="Normal 3 12" xfId="2040"/>
    <cellStyle name="Normal 3 13" xfId="2041"/>
    <cellStyle name="Normal 3 14" xfId="2042"/>
    <cellStyle name="Normal 3 15" xfId="2043"/>
    <cellStyle name="Normal 3 16" xfId="2044"/>
    <cellStyle name="Normal 3 17" xfId="2045"/>
    <cellStyle name="Normal 3 18" xfId="2046"/>
    <cellStyle name="Normal 3 19" xfId="2047"/>
    <cellStyle name="Normal 3 2" xfId="2048"/>
    <cellStyle name="Normal 3 2 2" xfId="2049"/>
    <cellStyle name="Normal 3 2 2 2" xfId="2050"/>
    <cellStyle name="Normal 3 2 2 3" xfId="2051"/>
    <cellStyle name="Normal 3 2 3" xfId="2052"/>
    <cellStyle name="Normal 3 2 4" xfId="2053"/>
    <cellStyle name="Normal 3 2 5" xfId="2054"/>
    <cellStyle name="Normal 3 2 6" xfId="3418"/>
    <cellStyle name="Normal 3 2_ELC" xfId="2055"/>
    <cellStyle name="Normal 3 20" xfId="2056"/>
    <cellStyle name="Normal 3 21" xfId="2057"/>
    <cellStyle name="Normal 3 22" xfId="2058"/>
    <cellStyle name="Normal 3 23" xfId="2059"/>
    <cellStyle name="Normal 3 24" xfId="2060"/>
    <cellStyle name="Normal 3 25" xfId="2061"/>
    <cellStyle name="Normal 3 26" xfId="2062"/>
    <cellStyle name="Normal 3 27" xfId="2063"/>
    <cellStyle name="Normal 3 28" xfId="2064"/>
    <cellStyle name="Normal 3 28 2" xfId="2065"/>
    <cellStyle name="Normal 3 29" xfId="2066"/>
    <cellStyle name="Normal 3 3" xfId="2067"/>
    <cellStyle name="Normal 3 3 2" xfId="2068"/>
    <cellStyle name="Normal 3 3 3" xfId="3420"/>
    <cellStyle name="Normal 3 30" xfId="2069"/>
    <cellStyle name="Normal 3 31" xfId="2070"/>
    <cellStyle name="Normal 3 4" xfId="2071"/>
    <cellStyle name="Normal 3 4 2" xfId="2072"/>
    <cellStyle name="Normal 3 4 3" xfId="2073"/>
    <cellStyle name="Normal 3 4 4" xfId="2074"/>
    <cellStyle name="Normal 3 5" xfId="2075"/>
    <cellStyle name="Normal 3 5 2" xfId="2076"/>
    <cellStyle name="Normal 3 5 3" xfId="2077"/>
    <cellStyle name="Normal 3 6" xfId="2078"/>
    <cellStyle name="Normal 3 6 2" xfId="2079"/>
    <cellStyle name="Normal 3 7" xfId="2080"/>
    <cellStyle name="Normal 3 7 2" xfId="2081"/>
    <cellStyle name="Normal 3 8" xfId="2082"/>
    <cellStyle name="Normal 3 9" xfId="2083"/>
    <cellStyle name="Normal 3_Heating-COM" xfId="2084"/>
    <cellStyle name="Normal 30" xfId="2085"/>
    <cellStyle name="Normal 31" xfId="2086"/>
    <cellStyle name="Normal 31 2" xfId="2087"/>
    <cellStyle name="Normal 32" xfId="2088"/>
    <cellStyle name="Normal 32 2" xfId="2089"/>
    <cellStyle name="Normal 33" xfId="2090"/>
    <cellStyle name="Normal 33 10" xfId="2091"/>
    <cellStyle name="Normal 33 11" xfId="2092"/>
    <cellStyle name="Normal 33 12" xfId="2093"/>
    <cellStyle name="Normal 33 13" xfId="2094"/>
    <cellStyle name="Normal 33 2" xfId="2095"/>
    <cellStyle name="Normal 33 3" xfId="2096"/>
    <cellStyle name="Normal 33 4" xfId="2097"/>
    <cellStyle name="Normal 33 5" xfId="2098"/>
    <cellStyle name="Normal 33 6" xfId="2099"/>
    <cellStyle name="Normal 33 7" xfId="2100"/>
    <cellStyle name="Normal 33 8" xfId="2101"/>
    <cellStyle name="Normal 33 9" xfId="2102"/>
    <cellStyle name="Normal 33_Scen_XBase" xfId="2103"/>
    <cellStyle name="Normal 34" xfId="2104"/>
    <cellStyle name="Normal 35" xfId="2105"/>
    <cellStyle name="Normal 36" xfId="2106"/>
    <cellStyle name="Normal 36 2" xfId="2107"/>
    <cellStyle name="Normal 37" xfId="2108"/>
    <cellStyle name="Normal 37 2" xfId="2109"/>
    <cellStyle name="Normal 38" xfId="2110"/>
    <cellStyle name="Normal 39" xfId="2111"/>
    <cellStyle name="Normal 4" xfId="2112"/>
    <cellStyle name="Normal 4 10" xfId="2113"/>
    <cellStyle name="Normal 4 11" xfId="2114"/>
    <cellStyle name="Normal 4 13 2" xfId="2115"/>
    <cellStyle name="Normal 4 13 2 2" xfId="2116"/>
    <cellStyle name="Normal 4 13 2 3" xfId="2117"/>
    <cellStyle name="Normal 4 13 2 4" xfId="2118"/>
    <cellStyle name="Normal 4 2" xfId="2119"/>
    <cellStyle name="Normal 4 2 2" xfId="2120"/>
    <cellStyle name="Normal 4 2 2 2" xfId="2121"/>
    <cellStyle name="Normal 4 2 3" xfId="2122"/>
    <cellStyle name="Normal 4 2 3 2" xfId="2123"/>
    <cellStyle name="Normal 4 2 4" xfId="2124"/>
    <cellStyle name="Normal 4 2_Scen_XBase" xfId="2125"/>
    <cellStyle name="Normal 4 3" xfId="2126"/>
    <cellStyle name="Normal 4 3 2" xfId="2127"/>
    <cellStyle name="Normal 4 3 2 2" xfId="2128"/>
    <cellStyle name="Normal 4 3 3" xfId="2129"/>
    <cellStyle name="Normal 4 3 4" xfId="2130"/>
    <cellStyle name="Normal 4 3 5" xfId="2131"/>
    <cellStyle name="Normal 4 3_Scen_XBase" xfId="2132"/>
    <cellStyle name="Normal 4 4" xfId="2133"/>
    <cellStyle name="Normal 4 4 2" xfId="2134"/>
    <cellStyle name="Normal 4 4 3" xfId="2135"/>
    <cellStyle name="Normal 4 5" xfId="2136"/>
    <cellStyle name="Normal 4 5 2" xfId="2137"/>
    <cellStyle name="Normal 4 6" xfId="2138"/>
    <cellStyle name="Normal 4 6 2" xfId="2139"/>
    <cellStyle name="Normal 4 6 3" xfId="2140"/>
    <cellStyle name="Normal 4 7" xfId="2141"/>
    <cellStyle name="Normal 4 8" xfId="2142"/>
    <cellStyle name="Normal 4 9" xfId="2143"/>
    <cellStyle name="Normal 4_ELC" xfId="2144"/>
    <cellStyle name="Normal 40" xfId="2145"/>
    <cellStyle name="Normal 41" xfId="2146"/>
    <cellStyle name="Normal 5" xfId="2147"/>
    <cellStyle name="Normal 5 10" xfId="2148"/>
    <cellStyle name="Normal 5 11" xfId="2149"/>
    <cellStyle name="Normal 5 12" xfId="2150"/>
    <cellStyle name="Normal 5 13" xfId="2151"/>
    <cellStyle name="Normal 5 14" xfId="2152"/>
    <cellStyle name="Normal 5 15" xfId="3421"/>
    <cellStyle name="Normal 5 2" xfId="2153"/>
    <cellStyle name="Normal 5 2 2" xfId="2154"/>
    <cellStyle name="Normal 5 2 2 2" xfId="2155"/>
    <cellStyle name="Normal 5 2 3" xfId="2156"/>
    <cellStyle name="Normal 5 2 4" xfId="2157"/>
    <cellStyle name="Normal 5 3" xfId="2158"/>
    <cellStyle name="Normal 5 3 2" xfId="2159"/>
    <cellStyle name="Normal 5 3 3" xfId="2160"/>
    <cellStyle name="Normal 5 4" xfId="2161"/>
    <cellStyle name="Normal 5 5" xfId="2162"/>
    <cellStyle name="Normal 5 5 2" xfId="2163"/>
    <cellStyle name="Normal 5 5 3" xfId="2164"/>
    <cellStyle name="Normal 5 6" xfId="2165"/>
    <cellStyle name="Normal 5 6 2" xfId="2166"/>
    <cellStyle name="Normal 5 7" xfId="2167"/>
    <cellStyle name="Normal 5 8" xfId="2168"/>
    <cellStyle name="Normal 5 9" xfId="2169"/>
    <cellStyle name="Normal 50" xfId="2170"/>
    <cellStyle name="Normal 51" xfId="2171"/>
    <cellStyle name="Normal 52" xfId="2172"/>
    <cellStyle name="Normal 53" xfId="2173"/>
    <cellStyle name="Normal 54" xfId="2174"/>
    <cellStyle name="Normal 55" xfId="2175"/>
    <cellStyle name="Normal 6" xfId="2176"/>
    <cellStyle name="Normal 6 10" xfId="2177"/>
    <cellStyle name="Normal 6 11" xfId="2178"/>
    <cellStyle name="Normal 6 12" xfId="2179"/>
    <cellStyle name="Normal 6 13" xfId="2180"/>
    <cellStyle name="Normal 6 14" xfId="2181"/>
    <cellStyle name="Normal 6 2" xfId="2182"/>
    <cellStyle name="Normal 6 2 10" xfId="2183"/>
    <cellStyle name="Normal 6 2 11" xfId="2184"/>
    <cellStyle name="Normal 6 2 12" xfId="2185"/>
    <cellStyle name="Normal 6 2 13" xfId="2186"/>
    <cellStyle name="Normal 6 2 14" xfId="2187"/>
    <cellStyle name="Normal 6 2 2" xfId="2188"/>
    <cellStyle name="Normal 6 2 3" xfId="2189"/>
    <cellStyle name="Normal 6 2 4" xfId="2190"/>
    <cellStyle name="Normal 6 2 5" xfId="2191"/>
    <cellStyle name="Normal 6 2 6" xfId="2192"/>
    <cellStyle name="Normal 6 2 7" xfId="2193"/>
    <cellStyle name="Normal 6 2 8" xfId="2194"/>
    <cellStyle name="Normal 6 2 9" xfId="2195"/>
    <cellStyle name="Normal 6 3" xfId="2196"/>
    <cellStyle name="Normal 6 3 10" xfId="2197"/>
    <cellStyle name="Normal 6 3 11" xfId="2198"/>
    <cellStyle name="Normal 6 3 12" xfId="2199"/>
    <cellStyle name="Normal 6 3 13" xfId="2200"/>
    <cellStyle name="Normal 6 3 14" xfId="2201"/>
    <cellStyle name="Normal 6 3 15" xfId="2202"/>
    <cellStyle name="Normal 6 3 16" xfId="2203"/>
    <cellStyle name="Normal 6 3 2" xfId="2204"/>
    <cellStyle name="Normal 6 3 3" xfId="2205"/>
    <cellStyle name="Normal 6 3 4" xfId="2206"/>
    <cellStyle name="Normal 6 3 5" xfId="2207"/>
    <cellStyle name="Normal 6 3 6" xfId="2208"/>
    <cellStyle name="Normal 6 3 7" xfId="2209"/>
    <cellStyle name="Normal 6 3 8" xfId="2210"/>
    <cellStyle name="Normal 6 3 9" xfId="2211"/>
    <cellStyle name="Normal 6 4" xfId="2212"/>
    <cellStyle name="Normal 6 5" xfId="2213"/>
    <cellStyle name="Normal 6 6" xfId="2214"/>
    <cellStyle name="Normal 6 7" xfId="2215"/>
    <cellStyle name="Normal 6 8" xfId="2216"/>
    <cellStyle name="Normal 6 9" xfId="2217"/>
    <cellStyle name="Normal 6_ELC" xfId="2218"/>
    <cellStyle name="Normal 7" xfId="2219"/>
    <cellStyle name="Normal 7 2" xfId="2220"/>
    <cellStyle name="Normal 7 2 2" xfId="2221"/>
    <cellStyle name="Normal 7 2 3" xfId="2222"/>
    <cellStyle name="Normal 7 2_Scen_XBase" xfId="2223"/>
    <cellStyle name="Normal 7 3" xfId="2224"/>
    <cellStyle name="Normal 7 4" xfId="2225"/>
    <cellStyle name="Normal 7 5" xfId="2226"/>
    <cellStyle name="Normal 7 6" xfId="2227"/>
    <cellStyle name="Normal 8" xfId="2228"/>
    <cellStyle name="Normal 8 10" xfId="2229"/>
    <cellStyle name="Normal 8 11" xfId="2230"/>
    <cellStyle name="Normal 8 2" xfId="2231"/>
    <cellStyle name="Normal 8 3" xfId="2232"/>
    <cellStyle name="Normal 8 4" xfId="2233"/>
    <cellStyle name="Normal 8 5" xfId="2234"/>
    <cellStyle name="Normal 8 6" xfId="2235"/>
    <cellStyle name="Normal 8 7" xfId="2236"/>
    <cellStyle name="Normal 8 8" xfId="2237"/>
    <cellStyle name="Normal 8 9" xfId="2238"/>
    <cellStyle name="Normal 9" xfId="2239"/>
    <cellStyle name="Normal 9 10" xfId="2240"/>
    <cellStyle name="Normal 9 2" xfId="2241"/>
    <cellStyle name="Normal 9 2 2" xfId="2242"/>
    <cellStyle name="Normal 9 3" xfId="2243"/>
    <cellStyle name="Normal 9 4" xfId="2244"/>
    <cellStyle name="Normal 9 5" xfId="2245"/>
    <cellStyle name="Normal 9 6" xfId="2246"/>
    <cellStyle name="Normal 9 7" xfId="2247"/>
    <cellStyle name="Normal 9 8" xfId="2248"/>
    <cellStyle name="Normal 9 9" xfId="2249"/>
    <cellStyle name="Normal GHG Numbers (0.00)" xfId="2250"/>
    <cellStyle name="Normal GHG Numbers (0.00) 2" xfId="2251"/>
    <cellStyle name="Normal GHG Textfiels Bold" xfId="2252"/>
    <cellStyle name="Normal GHG whole table" xfId="2253"/>
    <cellStyle name="Normal GHG-Shade" xfId="2254"/>
    <cellStyle name="Normal GHG-Shade 2" xfId="2255"/>
    <cellStyle name="Normal GHG-Shade 3" xfId="2256"/>
    <cellStyle name="Normál_Munka1" xfId="2257"/>
    <cellStyle name="Normale_B2020" xfId="2258"/>
    <cellStyle name="normální 2" xfId="3394"/>
    <cellStyle name="Note 10" xfId="2259"/>
    <cellStyle name="Note 10 2" xfId="2260"/>
    <cellStyle name="Note 10 3" xfId="2261"/>
    <cellStyle name="Note 10 3 2" xfId="2262"/>
    <cellStyle name="Note 10 3_ELC_final" xfId="2263"/>
    <cellStyle name="Note 10_ELC_final" xfId="2264"/>
    <cellStyle name="Note 11" xfId="2265"/>
    <cellStyle name="Note 11 2" xfId="2266"/>
    <cellStyle name="Note 11_ELC_final" xfId="2267"/>
    <cellStyle name="Note 12" xfId="2268"/>
    <cellStyle name="Note 12 2" xfId="2269"/>
    <cellStyle name="Note 12_ELC_final" xfId="2270"/>
    <cellStyle name="Note 13" xfId="2271"/>
    <cellStyle name="Note 13 2" xfId="2272"/>
    <cellStyle name="Note 13_ELC_final" xfId="2273"/>
    <cellStyle name="Note 14" xfId="2274"/>
    <cellStyle name="Note 14 2" xfId="2275"/>
    <cellStyle name="Note 14_ELC_final" xfId="2276"/>
    <cellStyle name="Note 15" xfId="2277"/>
    <cellStyle name="Note 15 2" xfId="2278"/>
    <cellStyle name="Note 15_ELC_final" xfId="2279"/>
    <cellStyle name="Note 16" xfId="2280"/>
    <cellStyle name="Note 16 2" xfId="2281"/>
    <cellStyle name="Note 16_ELC_final" xfId="2282"/>
    <cellStyle name="Note 17" xfId="2283"/>
    <cellStyle name="Note 17 2" xfId="2284"/>
    <cellStyle name="Note 17_ELC_final" xfId="2285"/>
    <cellStyle name="Note 18" xfId="2286"/>
    <cellStyle name="Note 18 2" xfId="2287"/>
    <cellStyle name="Note 18_ELC_final" xfId="2288"/>
    <cellStyle name="Note 19" xfId="2289"/>
    <cellStyle name="Note 2" xfId="2290"/>
    <cellStyle name="Note 2 2" xfId="2291"/>
    <cellStyle name="Note 2 3" xfId="2292"/>
    <cellStyle name="Note 2 4" xfId="2293"/>
    <cellStyle name="Note 2 5" xfId="2294"/>
    <cellStyle name="Note 2_PrimaryEnergyPrices_TIMES" xfId="2295"/>
    <cellStyle name="Note 20" xfId="2296"/>
    <cellStyle name="Note 21" xfId="2297"/>
    <cellStyle name="Note 22" xfId="2298"/>
    <cellStyle name="Note 23" xfId="2299"/>
    <cellStyle name="Note 24" xfId="2300"/>
    <cellStyle name="Note 25" xfId="2301"/>
    <cellStyle name="Note 26" xfId="2302"/>
    <cellStyle name="Note 27" xfId="2303"/>
    <cellStyle name="Note 28" xfId="2304"/>
    <cellStyle name="Note 29" xfId="2305"/>
    <cellStyle name="Note 3" xfId="2306"/>
    <cellStyle name="Note 3 2" xfId="2307"/>
    <cellStyle name="Note 3 2 2" xfId="2308"/>
    <cellStyle name="Note 3 3" xfId="2309"/>
    <cellStyle name="Note 3 4" xfId="2310"/>
    <cellStyle name="Note 3 5" xfId="2311"/>
    <cellStyle name="Note 3 6" xfId="2312"/>
    <cellStyle name="Note 3_PrimaryEnergyPrices_TIMES" xfId="2313"/>
    <cellStyle name="Note 30" xfId="2314"/>
    <cellStyle name="Note 31" xfId="2315"/>
    <cellStyle name="Note 32" xfId="2316"/>
    <cellStyle name="Note 33" xfId="2317"/>
    <cellStyle name="Note 34" xfId="2318"/>
    <cellStyle name="Note 35" xfId="2319"/>
    <cellStyle name="Note 36" xfId="2320"/>
    <cellStyle name="Note 37" xfId="2321"/>
    <cellStyle name="Note 38" xfId="2322"/>
    <cellStyle name="Note 39" xfId="2323"/>
    <cellStyle name="Note 4" xfId="2324"/>
    <cellStyle name="Note 4 2" xfId="2325"/>
    <cellStyle name="Note 4 3" xfId="2326"/>
    <cellStyle name="Note 4 3 2" xfId="2327"/>
    <cellStyle name="Note 4 3_ELC_final" xfId="2328"/>
    <cellStyle name="Note 4 4" xfId="2329"/>
    <cellStyle name="Note 4_ELC_final" xfId="2330"/>
    <cellStyle name="Note 40" xfId="2331"/>
    <cellStyle name="Note 41" xfId="2332"/>
    <cellStyle name="Note 5" xfId="2333"/>
    <cellStyle name="Note 5 2" xfId="2334"/>
    <cellStyle name="Note 5 3" xfId="2335"/>
    <cellStyle name="Note 5 3 2" xfId="2336"/>
    <cellStyle name="Note 5 3_ELC_final" xfId="2337"/>
    <cellStyle name="Note 5 4" xfId="2338"/>
    <cellStyle name="Note 5_ELC_final" xfId="2339"/>
    <cellStyle name="Note 6" xfId="2340"/>
    <cellStyle name="Note 6 2" xfId="2341"/>
    <cellStyle name="Note 6 3" xfId="2342"/>
    <cellStyle name="Note 6 3 2" xfId="2343"/>
    <cellStyle name="Note 6 3_ELC_final" xfId="2344"/>
    <cellStyle name="Note 6 4" xfId="2345"/>
    <cellStyle name="Note 6_ELC_final" xfId="2346"/>
    <cellStyle name="Note 7" xfId="2347"/>
    <cellStyle name="Note 7 2" xfId="2348"/>
    <cellStyle name="Note 7 3" xfId="2349"/>
    <cellStyle name="Note 7 3 2" xfId="2350"/>
    <cellStyle name="Note 7 3_ELC_final" xfId="2351"/>
    <cellStyle name="Note 7 4" xfId="2352"/>
    <cellStyle name="Note 7_ELC_final" xfId="2353"/>
    <cellStyle name="Note 8" xfId="2354"/>
    <cellStyle name="Note 8 2" xfId="2355"/>
    <cellStyle name="Note 8 3" xfId="2356"/>
    <cellStyle name="Note 8 3 2" xfId="2357"/>
    <cellStyle name="Note 8 3_ELC_final" xfId="2358"/>
    <cellStyle name="Note 8 4" xfId="2359"/>
    <cellStyle name="Note 8_ELC_final" xfId="2360"/>
    <cellStyle name="Note 9" xfId="2361"/>
    <cellStyle name="Note 9 2" xfId="2362"/>
    <cellStyle name="Note 9 3" xfId="2363"/>
    <cellStyle name="Note 9 3 2" xfId="2364"/>
    <cellStyle name="Note 9 3_ELC_final" xfId="2365"/>
    <cellStyle name="Note 9 4" xfId="2366"/>
    <cellStyle name="Note 9_ELC_final" xfId="2367"/>
    <cellStyle name="notes" xfId="3395"/>
    <cellStyle name="Notiz" xfId="2368"/>
    <cellStyle name="Notiz 2" xfId="2369"/>
    <cellStyle name="Notiz 3" xfId="2370"/>
    <cellStyle name="num_note" xfId="2371"/>
    <cellStyle name="NumberCellStyle" xfId="3372"/>
    <cellStyle name="Nuovo" xfId="2372"/>
    <cellStyle name="Nuovo 10" xfId="2373"/>
    <cellStyle name="Nuovo 11" xfId="2374"/>
    <cellStyle name="Nuovo 12" xfId="2375"/>
    <cellStyle name="Nuovo 13" xfId="2376"/>
    <cellStyle name="Nuovo 14" xfId="2377"/>
    <cellStyle name="Nuovo 15" xfId="2378"/>
    <cellStyle name="Nuovo 16" xfId="2379"/>
    <cellStyle name="Nuovo 17" xfId="2380"/>
    <cellStyle name="Nuovo 18" xfId="2381"/>
    <cellStyle name="Nuovo 19" xfId="2382"/>
    <cellStyle name="Nuovo 2" xfId="2383"/>
    <cellStyle name="Nuovo 20" xfId="2384"/>
    <cellStyle name="Nuovo 21" xfId="2385"/>
    <cellStyle name="Nuovo 22" xfId="2386"/>
    <cellStyle name="Nuovo 23" xfId="2387"/>
    <cellStyle name="Nuovo 24" xfId="2388"/>
    <cellStyle name="Nuovo 25" xfId="2389"/>
    <cellStyle name="Nuovo 26" xfId="2390"/>
    <cellStyle name="Nuovo 27" xfId="2391"/>
    <cellStyle name="Nuovo 28" xfId="2392"/>
    <cellStyle name="Nuovo 29" xfId="2393"/>
    <cellStyle name="Nuovo 3" xfId="2394"/>
    <cellStyle name="Nuovo 30" xfId="2395"/>
    <cellStyle name="Nuovo 31" xfId="2396"/>
    <cellStyle name="Nuovo 32" xfId="2397"/>
    <cellStyle name="Nuovo 33" xfId="2398"/>
    <cellStyle name="Nuovo 34" xfId="2399"/>
    <cellStyle name="Nuovo 35" xfId="2400"/>
    <cellStyle name="Nuovo 36" xfId="2401"/>
    <cellStyle name="Nuovo 37" xfId="2402"/>
    <cellStyle name="Nuovo 38" xfId="2403"/>
    <cellStyle name="Nuovo 4" xfId="2404"/>
    <cellStyle name="Nuovo 5" xfId="2405"/>
    <cellStyle name="Nuovo 6" xfId="2406"/>
    <cellStyle name="Nuovo 7" xfId="2407"/>
    <cellStyle name="Nuovo 8" xfId="2408"/>
    <cellStyle name="Nuovo 9" xfId="2409"/>
    <cellStyle name="Output 10" xfId="2410"/>
    <cellStyle name="Output 11" xfId="2411"/>
    <cellStyle name="Output 12" xfId="2412"/>
    <cellStyle name="Output 13" xfId="2413"/>
    <cellStyle name="Output 14" xfId="2414"/>
    <cellStyle name="Output 15" xfId="2415"/>
    <cellStyle name="Output 16" xfId="2416"/>
    <cellStyle name="Output 17" xfId="2417"/>
    <cellStyle name="Output 18" xfId="2418"/>
    <cellStyle name="Output 19" xfId="2419"/>
    <cellStyle name="Output 2" xfId="2420"/>
    <cellStyle name="Output 2 2" xfId="2421"/>
    <cellStyle name="Output 20" xfId="2422"/>
    <cellStyle name="Output 21" xfId="2423"/>
    <cellStyle name="Output 22" xfId="2424"/>
    <cellStyle name="Output 23" xfId="2425"/>
    <cellStyle name="Output 24" xfId="2426"/>
    <cellStyle name="Output 25" xfId="2427"/>
    <cellStyle name="Output 26" xfId="2428"/>
    <cellStyle name="Output 27" xfId="2429"/>
    <cellStyle name="Output 28" xfId="2430"/>
    <cellStyle name="Output 29" xfId="2431"/>
    <cellStyle name="Output 3" xfId="2432"/>
    <cellStyle name="Output 3 2" xfId="2433"/>
    <cellStyle name="Output 30" xfId="2434"/>
    <cellStyle name="Output 31" xfId="2435"/>
    <cellStyle name="Output 32" xfId="2436"/>
    <cellStyle name="Output 33" xfId="2437"/>
    <cellStyle name="Output 34" xfId="2438"/>
    <cellStyle name="Output 35" xfId="2439"/>
    <cellStyle name="Output 36" xfId="2440"/>
    <cellStyle name="Output 37" xfId="2441"/>
    <cellStyle name="Output 38" xfId="2442"/>
    <cellStyle name="Output 39" xfId="2443"/>
    <cellStyle name="Output 4" xfId="2444"/>
    <cellStyle name="Output 40" xfId="2445"/>
    <cellStyle name="Output 41" xfId="2446"/>
    <cellStyle name="Output 42" xfId="2447"/>
    <cellStyle name="Output 43" xfId="2448"/>
    <cellStyle name="Output 5" xfId="2449"/>
    <cellStyle name="Output 6" xfId="2450"/>
    <cellStyle name="Output 7" xfId="2451"/>
    <cellStyle name="Output 8" xfId="2452"/>
    <cellStyle name="Output 9" xfId="2453"/>
    <cellStyle name="Pattern" xfId="2454"/>
    <cellStyle name="Percent" xfId="3374" builtinId="5"/>
    <cellStyle name="Percent 10 10" xfId="2455"/>
    <cellStyle name="Percent 10 11" xfId="2456"/>
    <cellStyle name="Percent 10 12" xfId="2457"/>
    <cellStyle name="Percent 10 13" xfId="2458"/>
    <cellStyle name="Percent 10 14" xfId="2459"/>
    <cellStyle name="Percent 10 15" xfId="2460"/>
    <cellStyle name="Percent 10 16" xfId="2461"/>
    <cellStyle name="Percent 10 17" xfId="2462"/>
    <cellStyle name="Percent 10 18" xfId="2463"/>
    <cellStyle name="Percent 10 19" xfId="2464"/>
    <cellStyle name="Percent 10 2" xfId="2465"/>
    <cellStyle name="Percent 10 20" xfId="2466"/>
    <cellStyle name="Percent 10 3" xfId="2467"/>
    <cellStyle name="Percent 10 4" xfId="2468"/>
    <cellStyle name="Percent 10 5" xfId="2469"/>
    <cellStyle name="Percent 10 6" xfId="2470"/>
    <cellStyle name="Percent 10 7" xfId="2471"/>
    <cellStyle name="Percent 10 7 2" xfId="2472"/>
    <cellStyle name="Percent 10 7 3" xfId="2473"/>
    <cellStyle name="Percent 10 8" xfId="2474"/>
    <cellStyle name="Percent 10 9" xfId="2475"/>
    <cellStyle name="Percent 11 10" xfId="2476"/>
    <cellStyle name="Percent 11 2" xfId="2477"/>
    <cellStyle name="Percent 11 3" xfId="2478"/>
    <cellStyle name="Percent 11 4" xfId="2479"/>
    <cellStyle name="Percent 11 5" xfId="2480"/>
    <cellStyle name="Percent 11 6" xfId="2481"/>
    <cellStyle name="Percent 11 7" xfId="2482"/>
    <cellStyle name="Percent 11 7 2" xfId="2483"/>
    <cellStyle name="Percent 11 7 3" xfId="2484"/>
    <cellStyle name="Percent 11 8" xfId="2485"/>
    <cellStyle name="Percent 11 9" xfId="2486"/>
    <cellStyle name="Percent 12 10" xfId="2487"/>
    <cellStyle name="Percent 12 2" xfId="2488"/>
    <cellStyle name="Percent 12 3" xfId="2489"/>
    <cellStyle name="Percent 12 4" xfId="2490"/>
    <cellStyle name="Percent 12 5" xfId="2491"/>
    <cellStyle name="Percent 12 6" xfId="2492"/>
    <cellStyle name="Percent 12 7" xfId="2493"/>
    <cellStyle name="Percent 12 7 2" xfId="2494"/>
    <cellStyle name="Percent 12 7 3" xfId="2495"/>
    <cellStyle name="Percent 12 8" xfId="2496"/>
    <cellStyle name="Percent 12 9" xfId="2497"/>
    <cellStyle name="Percent 13 10" xfId="2498"/>
    <cellStyle name="Percent 13 2" xfId="2499"/>
    <cellStyle name="Percent 13 3" xfId="2500"/>
    <cellStyle name="Percent 13 4" xfId="2501"/>
    <cellStyle name="Percent 13 5" xfId="2502"/>
    <cellStyle name="Percent 13 6" xfId="2503"/>
    <cellStyle name="Percent 13 7" xfId="2504"/>
    <cellStyle name="Percent 13 7 2" xfId="2505"/>
    <cellStyle name="Percent 13 7 3" xfId="2506"/>
    <cellStyle name="Percent 13 8" xfId="2507"/>
    <cellStyle name="Percent 13 9" xfId="2508"/>
    <cellStyle name="Percent 14 10" xfId="2509"/>
    <cellStyle name="Percent 14 2" xfId="2510"/>
    <cellStyle name="Percent 14 3" xfId="2511"/>
    <cellStyle name="Percent 14 4" xfId="2512"/>
    <cellStyle name="Percent 14 5" xfId="2513"/>
    <cellStyle name="Percent 14 6" xfId="2514"/>
    <cellStyle name="Percent 14 7" xfId="2515"/>
    <cellStyle name="Percent 14 7 2" xfId="2516"/>
    <cellStyle name="Percent 14 7 3" xfId="2517"/>
    <cellStyle name="Percent 14 8" xfId="2518"/>
    <cellStyle name="Percent 14 9" xfId="2519"/>
    <cellStyle name="Percent 15" xfId="2520"/>
    <cellStyle name="Percent 15 2" xfId="2521"/>
    <cellStyle name="Percent 15 3" xfId="2522"/>
    <cellStyle name="Percent 15 4" xfId="2523"/>
    <cellStyle name="Percent 15 5" xfId="2524"/>
    <cellStyle name="Percent 15 6" xfId="2525"/>
    <cellStyle name="Percent 15 7" xfId="2526"/>
    <cellStyle name="Percent 15 7 2" xfId="2527"/>
    <cellStyle name="Percent 15 7 3" xfId="2528"/>
    <cellStyle name="Percent 16 2" xfId="2529"/>
    <cellStyle name="Percent 16 3" xfId="2530"/>
    <cellStyle name="Percent 16 4" xfId="2531"/>
    <cellStyle name="Percent 16 5" xfId="2532"/>
    <cellStyle name="Percent 16 6" xfId="2533"/>
    <cellStyle name="Percent 16 7" xfId="2534"/>
    <cellStyle name="Percent 16 7 2" xfId="2535"/>
    <cellStyle name="Percent 16 7 3" xfId="2536"/>
    <cellStyle name="Percent 17" xfId="2537"/>
    <cellStyle name="Percent 17 2" xfId="2538"/>
    <cellStyle name="Percent 17 3" xfId="2539"/>
    <cellStyle name="Percent 17 4" xfId="2540"/>
    <cellStyle name="Percent 17 5" xfId="2541"/>
    <cellStyle name="Percent 17 6" xfId="2542"/>
    <cellStyle name="Percent 17 7" xfId="2543"/>
    <cellStyle name="Percent 17 7 2" xfId="2544"/>
    <cellStyle name="Percent 17 7 3" xfId="2545"/>
    <cellStyle name="Percent 17 8" xfId="2546"/>
    <cellStyle name="Percent 17 8 2" xfId="2547"/>
    <cellStyle name="Percent 2" xfId="2548"/>
    <cellStyle name="Percent 2 10" xfId="2549"/>
    <cellStyle name="Percent 2 10 2" xfId="2550"/>
    <cellStyle name="Percent 2 11" xfId="2551"/>
    <cellStyle name="Percent 2 11 2" xfId="2552"/>
    <cellStyle name="Percent 2 12" xfId="2553"/>
    <cellStyle name="Percent 2 13" xfId="2554"/>
    <cellStyle name="Percent 2 14" xfId="2555"/>
    <cellStyle name="Percent 2 15" xfId="2556"/>
    <cellStyle name="Percent 2 16" xfId="2557"/>
    <cellStyle name="Percent 2 17" xfId="2558"/>
    <cellStyle name="Percent 2 18" xfId="2559"/>
    <cellStyle name="Percent 2 19" xfId="2560"/>
    <cellStyle name="Percent 2 2" xfId="2561"/>
    <cellStyle name="Percent 2 2 2" xfId="2562"/>
    <cellStyle name="Percent 2 2 3" xfId="2563"/>
    <cellStyle name="Percent 2 2 3 2" xfId="2564"/>
    <cellStyle name="Percent 2 2 3 3" xfId="2565"/>
    <cellStyle name="Percent 2 2 4" xfId="2566"/>
    <cellStyle name="Percent 2 2 4 2" xfId="2567"/>
    <cellStyle name="Percent 2 2 5" xfId="2568"/>
    <cellStyle name="Percent 2 2 6" xfId="2569"/>
    <cellStyle name="Percent 2 2 7" xfId="2570"/>
    <cellStyle name="Percent 2 20" xfId="2571"/>
    <cellStyle name="Percent 2 21" xfId="2572"/>
    <cellStyle name="Percent 2 22" xfId="2573"/>
    <cellStyle name="Percent 2 23" xfId="2574"/>
    <cellStyle name="Percent 2 24" xfId="2575"/>
    <cellStyle name="Percent 2 25" xfId="2576"/>
    <cellStyle name="Percent 2 26" xfId="2577"/>
    <cellStyle name="Percent 2 27" xfId="2578"/>
    <cellStyle name="Percent 2 28" xfId="2579"/>
    <cellStyle name="Percent 2 29" xfId="2580"/>
    <cellStyle name="Percent 2 3" xfId="2581"/>
    <cellStyle name="Percent 2 3 10" xfId="2582"/>
    <cellStyle name="Percent 2 3 11" xfId="2583"/>
    <cellStyle name="Percent 2 3 12" xfId="2584"/>
    <cellStyle name="Percent 2 3 13" xfId="2585"/>
    <cellStyle name="Percent 2 3 14" xfId="2586"/>
    <cellStyle name="Percent 2 3 15" xfId="2587"/>
    <cellStyle name="Percent 2 3 16" xfId="2588"/>
    <cellStyle name="Percent 2 3 2" xfId="2589"/>
    <cellStyle name="Percent 2 3 3" xfId="2590"/>
    <cellStyle name="Percent 2 3 3 2" xfId="2591"/>
    <cellStyle name="Percent 2 3 3 3" xfId="2592"/>
    <cellStyle name="Percent 2 3 3 3 2" xfId="2593"/>
    <cellStyle name="Percent 2 3 3 3 3" xfId="2594"/>
    <cellStyle name="Percent 2 3 3 3 4" xfId="2595"/>
    <cellStyle name="Percent 2 3 4" xfId="2596"/>
    <cellStyle name="Percent 2 3 5" xfId="2597"/>
    <cellStyle name="Percent 2 3 6" xfId="2598"/>
    <cellStyle name="Percent 2 3 7" xfId="2599"/>
    <cellStyle name="Percent 2 3 8" xfId="2600"/>
    <cellStyle name="Percent 2 3 9" xfId="2601"/>
    <cellStyle name="Percent 2 30" xfId="2602"/>
    <cellStyle name="Percent 2 31" xfId="2603"/>
    <cellStyle name="Percent 2 32" xfId="2604"/>
    <cellStyle name="Percent 2 33" xfId="2605"/>
    <cellStyle name="Percent 2 34" xfId="2606"/>
    <cellStyle name="Percent 2 35" xfId="2607"/>
    <cellStyle name="Percent 2 36" xfId="2608"/>
    <cellStyle name="Percent 2 37" xfId="2609"/>
    <cellStyle name="Percent 2 38" xfId="2610"/>
    <cellStyle name="Percent 2 39" xfId="2611"/>
    <cellStyle name="Percent 2 4" xfId="2612"/>
    <cellStyle name="Percent 2 4 10" xfId="2613"/>
    <cellStyle name="Percent 2 4 11" xfId="2614"/>
    <cellStyle name="Percent 2 4 12" xfId="2615"/>
    <cellStyle name="Percent 2 4 13" xfId="2616"/>
    <cellStyle name="Percent 2 4 14" xfId="2617"/>
    <cellStyle name="Percent 2 4 15" xfId="2618"/>
    <cellStyle name="Percent 2 4 16" xfId="2619"/>
    <cellStyle name="Percent 2 4 2" xfId="2620"/>
    <cellStyle name="Percent 2 4 3" xfId="2621"/>
    <cellStyle name="Percent 2 4 4" xfId="2622"/>
    <cellStyle name="Percent 2 4 5" xfId="2623"/>
    <cellStyle name="Percent 2 4 6" xfId="2624"/>
    <cellStyle name="Percent 2 4 7" xfId="2625"/>
    <cellStyle name="Percent 2 4 8" xfId="2626"/>
    <cellStyle name="Percent 2 4 9" xfId="2627"/>
    <cellStyle name="Percent 2 40" xfId="2628"/>
    <cellStyle name="Percent 2 41" xfId="2629"/>
    <cellStyle name="Percent 2 42" xfId="2630"/>
    <cellStyle name="Percent 2 43" xfId="2631"/>
    <cellStyle name="Percent 2 44" xfId="2632"/>
    <cellStyle name="Percent 2 45" xfId="2633"/>
    <cellStyle name="Percent 2 46" xfId="2634"/>
    <cellStyle name="Percent 2 47" xfId="2635"/>
    <cellStyle name="Percent 2 48" xfId="2636"/>
    <cellStyle name="Percent 2 48 2" xfId="2637"/>
    <cellStyle name="Percent 2 49" xfId="2638"/>
    <cellStyle name="Percent 2 49 2" xfId="2639"/>
    <cellStyle name="Percent 2 5" xfId="2640"/>
    <cellStyle name="Percent 2 5 10" xfId="2641"/>
    <cellStyle name="Percent 2 5 11" xfId="2642"/>
    <cellStyle name="Percent 2 5 12" xfId="2643"/>
    <cellStyle name="Percent 2 5 13" xfId="2644"/>
    <cellStyle name="Percent 2 5 14" xfId="2645"/>
    <cellStyle name="Percent 2 5 15" xfId="2646"/>
    <cellStyle name="Percent 2 5 2" xfId="2647"/>
    <cellStyle name="Percent 2 5 3" xfId="2648"/>
    <cellStyle name="Percent 2 5 4" xfId="2649"/>
    <cellStyle name="Percent 2 5 5" xfId="2650"/>
    <cellStyle name="Percent 2 5 6" xfId="2651"/>
    <cellStyle name="Percent 2 5 7" xfId="2652"/>
    <cellStyle name="Percent 2 5 8" xfId="2653"/>
    <cellStyle name="Percent 2 5 9" xfId="2654"/>
    <cellStyle name="Percent 2 50" xfId="2655"/>
    <cellStyle name="Percent 2 51" xfId="2656"/>
    <cellStyle name="Percent 2 6" xfId="2657"/>
    <cellStyle name="Percent 2 6 10" xfId="2658"/>
    <cellStyle name="Percent 2 6 11" xfId="2659"/>
    <cellStyle name="Percent 2 6 12" xfId="2660"/>
    <cellStyle name="Percent 2 6 13" xfId="2661"/>
    <cellStyle name="Percent 2 6 14" xfId="2662"/>
    <cellStyle name="Percent 2 6 15" xfId="2663"/>
    <cellStyle name="Percent 2 6 2" xfId="2664"/>
    <cellStyle name="Percent 2 6 3" xfId="2665"/>
    <cellStyle name="Percent 2 6 4" xfId="2666"/>
    <cellStyle name="Percent 2 6 5" xfId="2667"/>
    <cellStyle name="Percent 2 6 6" xfId="2668"/>
    <cellStyle name="Percent 2 6 7" xfId="2669"/>
    <cellStyle name="Percent 2 6 8" xfId="2670"/>
    <cellStyle name="Percent 2 6 9" xfId="2671"/>
    <cellStyle name="Percent 2 7" xfId="2672"/>
    <cellStyle name="Percent 2 7 2" xfId="2673"/>
    <cellStyle name="Percent 2 8" xfId="2674"/>
    <cellStyle name="Percent 2 8 2" xfId="2675"/>
    <cellStyle name="Percent 2 9" xfId="2676"/>
    <cellStyle name="Percent 2 9 2" xfId="2677"/>
    <cellStyle name="Percent 20" xfId="2678"/>
    <cellStyle name="Percent 20 2" xfId="2679"/>
    <cellStyle name="Percent 20 3" xfId="2680"/>
    <cellStyle name="Percent 20 4" xfId="2681"/>
    <cellStyle name="Percent 20 5" xfId="2682"/>
    <cellStyle name="Percent 20 6" xfId="2683"/>
    <cellStyle name="Percent 20 7" xfId="2684"/>
    <cellStyle name="Percent 20 7 2" xfId="2685"/>
    <cellStyle name="Percent 20 7 3" xfId="2686"/>
    <cellStyle name="Percent 21" xfId="2687"/>
    <cellStyle name="Percent 21 2" xfId="2688"/>
    <cellStyle name="Percent 21 3" xfId="2689"/>
    <cellStyle name="Percent 21 4" xfId="2690"/>
    <cellStyle name="Percent 21 5" xfId="2691"/>
    <cellStyle name="Percent 21 6" xfId="2692"/>
    <cellStyle name="Percent 21 7" xfId="2693"/>
    <cellStyle name="Percent 21 7 2" xfId="2694"/>
    <cellStyle name="Percent 21 7 3" xfId="2695"/>
    <cellStyle name="Percent 22" xfId="2696"/>
    <cellStyle name="Percent 22 2" xfId="2697"/>
    <cellStyle name="Percent 22 3" xfId="2698"/>
    <cellStyle name="Percent 22 4" xfId="2699"/>
    <cellStyle name="Percent 22 5" xfId="2700"/>
    <cellStyle name="Percent 22 6" xfId="2701"/>
    <cellStyle name="Percent 22 7" xfId="2702"/>
    <cellStyle name="Percent 22 7 2" xfId="2703"/>
    <cellStyle name="Percent 22 7 3" xfId="2704"/>
    <cellStyle name="Percent 23" xfId="2705"/>
    <cellStyle name="Percent 23 2" xfId="2706"/>
    <cellStyle name="Percent 23 3" xfId="2707"/>
    <cellStyle name="Percent 23 4" xfId="2708"/>
    <cellStyle name="Percent 23 5" xfId="2709"/>
    <cellStyle name="Percent 23 6" xfId="2710"/>
    <cellStyle name="Percent 23 7" xfId="2711"/>
    <cellStyle name="Percent 23 7 2" xfId="2712"/>
    <cellStyle name="Percent 23 7 3" xfId="2713"/>
    <cellStyle name="Percent 24 2" xfId="2714"/>
    <cellStyle name="Percent 24 3" xfId="2715"/>
    <cellStyle name="Percent 24 4" xfId="2716"/>
    <cellStyle name="Percent 24 5" xfId="2717"/>
    <cellStyle name="Percent 24 6" xfId="2718"/>
    <cellStyle name="Percent 24 7" xfId="2719"/>
    <cellStyle name="Percent 24 7 2" xfId="2720"/>
    <cellStyle name="Percent 24 7 3" xfId="2721"/>
    <cellStyle name="Percent 25" xfId="2722"/>
    <cellStyle name="Percent 25 2" xfId="2723"/>
    <cellStyle name="Percent 25 3" xfId="2724"/>
    <cellStyle name="Percent 25 4" xfId="2725"/>
    <cellStyle name="Percent 25 5" xfId="2726"/>
    <cellStyle name="Percent 25 6" xfId="2727"/>
    <cellStyle name="Percent 25 7" xfId="2728"/>
    <cellStyle name="Percent 25 7 2" xfId="2729"/>
    <cellStyle name="Percent 25 7 3" xfId="2730"/>
    <cellStyle name="Percent 26" xfId="2731"/>
    <cellStyle name="Percent 26 2" xfId="2732"/>
    <cellStyle name="Percent 26 3" xfId="2733"/>
    <cellStyle name="Percent 26 4" xfId="2734"/>
    <cellStyle name="Percent 26 5" xfId="2735"/>
    <cellStyle name="Percent 26 6" xfId="2736"/>
    <cellStyle name="Percent 26 7" xfId="2737"/>
    <cellStyle name="Percent 26 7 2" xfId="2738"/>
    <cellStyle name="Percent 26 7 3" xfId="2739"/>
    <cellStyle name="Percent 27" xfId="2740"/>
    <cellStyle name="Percent 3" xfId="2741"/>
    <cellStyle name="Percent 3 10" xfId="2742"/>
    <cellStyle name="Percent 3 10 10" xfId="2743"/>
    <cellStyle name="Percent 3 10 11" xfId="2744"/>
    <cellStyle name="Percent 3 10 12" xfId="2745"/>
    <cellStyle name="Percent 3 10 13" xfId="2746"/>
    <cellStyle name="Percent 3 10 14" xfId="2747"/>
    <cellStyle name="Percent 3 10 15" xfId="2748"/>
    <cellStyle name="Percent 3 10 2" xfId="2749"/>
    <cellStyle name="Percent 3 10 3" xfId="2750"/>
    <cellStyle name="Percent 3 10 4" xfId="2751"/>
    <cellStyle name="Percent 3 10 5" xfId="2752"/>
    <cellStyle name="Percent 3 10 6" xfId="2753"/>
    <cellStyle name="Percent 3 10 7" xfId="2754"/>
    <cellStyle name="Percent 3 10 8" xfId="2755"/>
    <cellStyle name="Percent 3 10 9" xfId="2756"/>
    <cellStyle name="Percent 3 11" xfId="2757"/>
    <cellStyle name="Percent 3 12" xfId="2758"/>
    <cellStyle name="Percent 3 13" xfId="2759"/>
    <cellStyle name="Percent 3 14" xfId="2760"/>
    <cellStyle name="Percent 3 15" xfId="2761"/>
    <cellStyle name="Percent 3 16" xfId="2762"/>
    <cellStyle name="Percent 3 17" xfId="2763"/>
    <cellStyle name="Percent 3 18" xfId="2764"/>
    <cellStyle name="Percent 3 19" xfId="2765"/>
    <cellStyle name="Percent 3 2" xfId="2766"/>
    <cellStyle name="Percent 3 2 10" xfId="2767"/>
    <cellStyle name="Percent 3 2 11" xfId="2768"/>
    <cellStyle name="Percent 3 2 12" xfId="2769"/>
    <cellStyle name="Percent 3 2 13" xfId="2770"/>
    <cellStyle name="Percent 3 2 14" xfId="2771"/>
    <cellStyle name="Percent 3 2 15" xfId="2772"/>
    <cellStyle name="Percent 3 2 16" xfId="2773"/>
    <cellStyle name="Percent 3 2 17" xfId="2774"/>
    <cellStyle name="Percent 3 2 2" xfId="2775"/>
    <cellStyle name="Percent 3 2 2 2" xfId="2776"/>
    <cellStyle name="Percent 3 2 3" xfId="2777"/>
    <cellStyle name="Percent 3 2 3 2" xfId="2778"/>
    <cellStyle name="Percent 3 2 4" xfId="2779"/>
    <cellStyle name="Percent 3 2 5" xfId="2780"/>
    <cellStyle name="Percent 3 2 6" xfId="2781"/>
    <cellStyle name="Percent 3 2 7" xfId="2782"/>
    <cellStyle name="Percent 3 2 8" xfId="2783"/>
    <cellStyle name="Percent 3 2 9" xfId="2784"/>
    <cellStyle name="Percent 3 20" xfId="2785"/>
    <cellStyle name="Percent 3 21" xfId="2786"/>
    <cellStyle name="Percent 3 22" xfId="2787"/>
    <cellStyle name="Percent 3 23" xfId="2788"/>
    <cellStyle name="Percent 3 24" xfId="2789"/>
    <cellStyle name="Percent 3 25" xfId="2790"/>
    <cellStyle name="Percent 3 26" xfId="2791"/>
    <cellStyle name="Percent 3 27" xfId="2792"/>
    <cellStyle name="Percent 3 28" xfId="2793"/>
    <cellStyle name="Percent 3 29" xfId="2794"/>
    <cellStyle name="Percent 3 3" xfId="2795"/>
    <cellStyle name="Percent 3 3 10" xfId="2796"/>
    <cellStyle name="Percent 3 3 11" xfId="2797"/>
    <cellStyle name="Percent 3 3 12" xfId="2798"/>
    <cellStyle name="Percent 3 3 13" xfId="2799"/>
    <cellStyle name="Percent 3 3 14" xfId="2800"/>
    <cellStyle name="Percent 3 3 15" xfId="2801"/>
    <cellStyle name="Percent 3 3 2" xfId="2802"/>
    <cellStyle name="Percent 3 3 3" xfId="2803"/>
    <cellStyle name="Percent 3 3 3 2" xfId="2804"/>
    <cellStyle name="Percent 3 3 3 3" xfId="2805"/>
    <cellStyle name="Percent 3 3 3 3 2" xfId="2806"/>
    <cellStyle name="Percent 3 3 3 3 3" xfId="2807"/>
    <cellStyle name="Percent 3 3 3 3 4" xfId="2808"/>
    <cellStyle name="Percent 3 3 4" xfId="2809"/>
    <cellStyle name="Percent 3 3 4 2" xfId="2810"/>
    <cellStyle name="Percent 3 3 5" xfId="2811"/>
    <cellStyle name="Percent 3 3 6" xfId="2812"/>
    <cellStyle name="Percent 3 3 7" xfId="2813"/>
    <cellStyle name="Percent 3 3 8" xfId="2814"/>
    <cellStyle name="Percent 3 3 9" xfId="2815"/>
    <cellStyle name="Percent 3 30" xfId="2816"/>
    <cellStyle name="Percent 3 4" xfId="2817"/>
    <cellStyle name="Percent 3 4 10" xfId="2818"/>
    <cellStyle name="Percent 3 4 11" xfId="2819"/>
    <cellStyle name="Percent 3 4 12" xfId="2820"/>
    <cellStyle name="Percent 3 4 13" xfId="2821"/>
    <cellStyle name="Percent 3 4 14" xfId="2822"/>
    <cellStyle name="Percent 3 4 15" xfId="2823"/>
    <cellStyle name="Percent 3 4 2" xfId="2824"/>
    <cellStyle name="Percent 3 4 3" xfId="2825"/>
    <cellStyle name="Percent 3 4 4" xfId="2826"/>
    <cellStyle name="Percent 3 4 5" xfId="2827"/>
    <cellStyle name="Percent 3 4 6" xfId="2828"/>
    <cellStyle name="Percent 3 4 7" xfId="2829"/>
    <cellStyle name="Percent 3 4 8" xfId="2830"/>
    <cellStyle name="Percent 3 4 9" xfId="2831"/>
    <cellStyle name="Percent 3 5" xfId="2832"/>
    <cellStyle name="Percent 3 5 10" xfId="2833"/>
    <cellStyle name="Percent 3 5 11" xfId="2834"/>
    <cellStyle name="Percent 3 5 12" xfId="2835"/>
    <cellStyle name="Percent 3 5 13" xfId="2836"/>
    <cellStyle name="Percent 3 5 14" xfId="2837"/>
    <cellStyle name="Percent 3 5 15" xfId="2838"/>
    <cellStyle name="Percent 3 5 16" xfId="2839"/>
    <cellStyle name="Percent 3 5 2" xfId="2840"/>
    <cellStyle name="Percent 3 5 3" xfId="2841"/>
    <cellStyle name="Percent 3 5 4" xfId="2842"/>
    <cellStyle name="Percent 3 5 5" xfId="2843"/>
    <cellStyle name="Percent 3 5 6" xfId="2844"/>
    <cellStyle name="Percent 3 5 7" xfId="2845"/>
    <cellStyle name="Percent 3 5 8" xfId="2846"/>
    <cellStyle name="Percent 3 5 9" xfId="2847"/>
    <cellStyle name="Percent 3 6" xfId="2848"/>
    <cellStyle name="Percent 3 6 10" xfId="2849"/>
    <cellStyle name="Percent 3 6 11" xfId="2850"/>
    <cellStyle name="Percent 3 6 12" xfId="2851"/>
    <cellStyle name="Percent 3 6 13" xfId="2852"/>
    <cellStyle name="Percent 3 6 14" xfId="2853"/>
    <cellStyle name="Percent 3 6 15" xfId="2854"/>
    <cellStyle name="Percent 3 6 2" xfId="2855"/>
    <cellStyle name="Percent 3 6 3" xfId="2856"/>
    <cellStyle name="Percent 3 6 4" xfId="2857"/>
    <cellStyle name="Percent 3 6 5" xfId="2858"/>
    <cellStyle name="Percent 3 6 6" xfId="2859"/>
    <cellStyle name="Percent 3 6 7" xfId="2860"/>
    <cellStyle name="Percent 3 6 8" xfId="2861"/>
    <cellStyle name="Percent 3 6 9" xfId="2862"/>
    <cellStyle name="Percent 3 7" xfId="2863"/>
    <cellStyle name="Percent 3 7 10" xfId="2864"/>
    <cellStyle name="Percent 3 7 11" xfId="2865"/>
    <cellStyle name="Percent 3 7 12" xfId="2866"/>
    <cellStyle name="Percent 3 7 13" xfId="2867"/>
    <cellStyle name="Percent 3 7 14" xfId="2868"/>
    <cellStyle name="Percent 3 7 15" xfId="2869"/>
    <cellStyle name="Percent 3 7 2" xfId="2870"/>
    <cellStyle name="Percent 3 7 3" xfId="2871"/>
    <cellStyle name="Percent 3 7 4" xfId="2872"/>
    <cellStyle name="Percent 3 7 5" xfId="2873"/>
    <cellStyle name="Percent 3 7 6" xfId="2874"/>
    <cellStyle name="Percent 3 7 7" xfId="2875"/>
    <cellStyle name="Percent 3 7 8" xfId="2876"/>
    <cellStyle name="Percent 3 7 9" xfId="2877"/>
    <cellStyle name="Percent 3 8" xfId="2878"/>
    <cellStyle name="Percent 3 8 10" xfId="2879"/>
    <cellStyle name="Percent 3 8 11" xfId="2880"/>
    <cellStyle name="Percent 3 8 12" xfId="2881"/>
    <cellStyle name="Percent 3 8 13" xfId="2882"/>
    <cellStyle name="Percent 3 8 14" xfId="2883"/>
    <cellStyle name="Percent 3 8 15" xfId="2884"/>
    <cellStyle name="Percent 3 8 2" xfId="2885"/>
    <cellStyle name="Percent 3 8 3" xfId="2886"/>
    <cellStyle name="Percent 3 8 4" xfId="2887"/>
    <cellStyle name="Percent 3 8 5" xfId="2888"/>
    <cellStyle name="Percent 3 8 6" xfId="2889"/>
    <cellStyle name="Percent 3 8 7" xfId="2890"/>
    <cellStyle name="Percent 3 8 8" xfId="2891"/>
    <cellStyle name="Percent 3 8 9" xfId="2892"/>
    <cellStyle name="Percent 3 9" xfId="2893"/>
    <cellStyle name="Percent 3 9 10" xfId="2894"/>
    <cellStyle name="Percent 3 9 11" xfId="2895"/>
    <cellStyle name="Percent 3 9 12" xfId="2896"/>
    <cellStyle name="Percent 3 9 13" xfId="2897"/>
    <cellStyle name="Percent 3 9 14" xfId="2898"/>
    <cellStyle name="Percent 3 9 15" xfId="2899"/>
    <cellStyle name="Percent 3 9 2" xfId="2900"/>
    <cellStyle name="Percent 3 9 3" xfId="2901"/>
    <cellStyle name="Percent 3 9 4" xfId="2902"/>
    <cellStyle name="Percent 3 9 5" xfId="2903"/>
    <cellStyle name="Percent 3 9 6" xfId="2904"/>
    <cellStyle name="Percent 3 9 7" xfId="2905"/>
    <cellStyle name="Percent 3 9 8" xfId="2906"/>
    <cellStyle name="Percent 3 9 9" xfId="2907"/>
    <cellStyle name="Percent 31" xfId="2908"/>
    <cellStyle name="Percent 4" xfId="2909"/>
    <cellStyle name="Percent 4 10" xfId="2910"/>
    <cellStyle name="Percent 4 11" xfId="2911"/>
    <cellStyle name="Percent 4 12" xfId="2912"/>
    <cellStyle name="Percent 4 13" xfId="2913"/>
    <cellStyle name="Percent 4 14" xfId="2914"/>
    <cellStyle name="Percent 4 15" xfId="2915"/>
    <cellStyle name="Percent 4 16" xfId="2916"/>
    <cellStyle name="Percent 4 17" xfId="2917"/>
    <cellStyle name="Percent 4 18" xfId="2918"/>
    <cellStyle name="Percent 4 19" xfId="2919"/>
    <cellStyle name="Percent 4 2" xfId="2920"/>
    <cellStyle name="Percent 4 2 2" xfId="2921"/>
    <cellStyle name="Percent 4 2 3" xfId="2922"/>
    <cellStyle name="Percent 4 2 4" xfId="2923"/>
    <cellStyle name="Percent 4 2 5" xfId="2924"/>
    <cellStyle name="Percent 4 20" xfId="2925"/>
    <cellStyle name="Percent 4 21" xfId="2926"/>
    <cellStyle name="Percent 4 22" xfId="2927"/>
    <cellStyle name="Percent 4 23" xfId="2928"/>
    <cellStyle name="Percent 4 24" xfId="2929"/>
    <cellStyle name="Percent 4 25" xfId="2930"/>
    <cellStyle name="Percent 4 26" xfId="2931"/>
    <cellStyle name="Percent 4 27" xfId="2932"/>
    <cellStyle name="Percent 4 28" xfId="2933"/>
    <cellStyle name="Percent 4 29" xfId="2934"/>
    <cellStyle name="Percent 4 29 2" xfId="2935"/>
    <cellStyle name="Percent 4 29 3" xfId="2936"/>
    <cellStyle name="Percent 4 3" xfId="2937"/>
    <cellStyle name="Percent 4 4" xfId="2938"/>
    <cellStyle name="Percent 4 4 2" xfId="2939"/>
    <cellStyle name="Percent 4 5" xfId="2940"/>
    <cellStyle name="Percent 4 5 2" xfId="2941"/>
    <cellStyle name="Percent 4 6" xfId="2942"/>
    <cellStyle name="Percent 4 7" xfId="2943"/>
    <cellStyle name="Percent 4 8" xfId="2944"/>
    <cellStyle name="Percent 4 9" xfId="2945"/>
    <cellStyle name="Percent 5" xfId="2946"/>
    <cellStyle name="Percent 5 2" xfId="2947"/>
    <cellStyle name="Percent 5 3" xfId="2948"/>
    <cellStyle name="Percent 5 3 2" xfId="2949"/>
    <cellStyle name="Percent 5 4" xfId="2950"/>
    <cellStyle name="Percent 6" xfId="2951"/>
    <cellStyle name="Percent 6 2" xfId="2952"/>
    <cellStyle name="Percent 7" xfId="2953"/>
    <cellStyle name="Percent 8" xfId="2954"/>
    <cellStyle name="Percent 8 2" xfId="2955"/>
    <cellStyle name="Percent 9" xfId="2956"/>
    <cellStyle name="Percent 9 10" xfId="2957"/>
    <cellStyle name="Percent 9 11" xfId="2958"/>
    <cellStyle name="Percent 9 12" xfId="2959"/>
    <cellStyle name="Percent 9 13" xfId="2960"/>
    <cellStyle name="Percent 9 14" xfId="2961"/>
    <cellStyle name="Percent 9 15" xfId="2962"/>
    <cellStyle name="Percent 9 16" xfId="2963"/>
    <cellStyle name="Percent 9 17" xfId="2964"/>
    <cellStyle name="Percent 9 18" xfId="2965"/>
    <cellStyle name="Percent 9 19" xfId="2966"/>
    <cellStyle name="Percent 9 2" xfId="2967"/>
    <cellStyle name="Percent 9 20" xfId="2968"/>
    <cellStyle name="Percent 9 3" xfId="2969"/>
    <cellStyle name="Percent 9 4" xfId="2970"/>
    <cellStyle name="Percent 9 5" xfId="2971"/>
    <cellStyle name="Percent 9 6" xfId="2972"/>
    <cellStyle name="Percent 9 7" xfId="2973"/>
    <cellStyle name="Percent 9 7 2" xfId="2974"/>
    <cellStyle name="Percent 9 7 3" xfId="2975"/>
    <cellStyle name="Percent 9 8" xfId="2976"/>
    <cellStyle name="Percent 9 9" xfId="2977"/>
    <cellStyle name="Percentagem 2 2" xfId="2978"/>
    <cellStyle name="Percentagem 2 3" xfId="2979"/>
    <cellStyle name="Pilkku_Layo9704" xfId="2980"/>
    <cellStyle name="Pourcentage 2" xfId="3396"/>
    <cellStyle name="Pourcentage 2 2" xfId="3397"/>
    <cellStyle name="Pourcentage 2 3" xfId="3398"/>
    <cellStyle name="Pourcentage 3" xfId="3399"/>
    <cellStyle name="Pourcentage 4" xfId="3400"/>
    <cellStyle name="Pourcentage 5" xfId="3401"/>
    <cellStyle name="Pyör. luku_Layo9704" xfId="2981"/>
    <cellStyle name="Pyör. valuutta_Layo9704" xfId="2982"/>
    <cellStyle name="RowLabel" xfId="3402"/>
    <cellStyle name="Schlecht" xfId="2983"/>
    <cellStyle name="semestre" xfId="3403"/>
    <cellStyle name="Shade" xfId="2984"/>
    <cellStyle name="source" xfId="2985"/>
    <cellStyle name="source 2" xfId="2986"/>
    <cellStyle name="source 2 2" xfId="2987"/>
    <cellStyle name="Standaard_Blad1" xfId="2988"/>
    <cellStyle name="Standard 2" xfId="2989"/>
    <cellStyle name="Standard 3" xfId="2990"/>
    <cellStyle name="Standard_FI00EU01" xfId="2991"/>
    <cellStyle name="Style 1" xfId="2992"/>
    <cellStyle name="Style 103" xfId="2993"/>
    <cellStyle name="Style 103 2" xfId="2994"/>
    <cellStyle name="Style 103 3" xfId="2995"/>
    <cellStyle name="Style 104" xfId="2996"/>
    <cellStyle name="Style 104 2" xfId="2997"/>
    <cellStyle name="Style 104 3" xfId="2998"/>
    <cellStyle name="Style 105" xfId="2999"/>
    <cellStyle name="Style 105 2" xfId="3000"/>
    <cellStyle name="Style 106" xfId="3001"/>
    <cellStyle name="Style 106 2" xfId="3002"/>
    <cellStyle name="Style 107" xfId="3003"/>
    <cellStyle name="Style 107 2" xfId="3004"/>
    <cellStyle name="Style 108" xfId="3005"/>
    <cellStyle name="Style 108 2" xfId="3006"/>
    <cellStyle name="Style 108 3" xfId="3007"/>
    <cellStyle name="Style 109" xfId="3008"/>
    <cellStyle name="Style 109 2" xfId="3009"/>
    <cellStyle name="Style 110" xfId="3010"/>
    <cellStyle name="Style 110 2" xfId="3011"/>
    <cellStyle name="Style 114" xfId="3012"/>
    <cellStyle name="Style 114 2" xfId="3013"/>
    <cellStyle name="Style 114 3" xfId="3014"/>
    <cellStyle name="Style 115" xfId="3015"/>
    <cellStyle name="Style 115 2" xfId="3016"/>
    <cellStyle name="Style 115 3" xfId="3017"/>
    <cellStyle name="Style 116" xfId="3018"/>
    <cellStyle name="Style 116 2" xfId="3019"/>
    <cellStyle name="Style 117" xfId="3020"/>
    <cellStyle name="Style 117 2" xfId="3021"/>
    <cellStyle name="Style 118" xfId="3022"/>
    <cellStyle name="Style 118 2" xfId="3023"/>
    <cellStyle name="Style 119" xfId="3024"/>
    <cellStyle name="Style 119 2" xfId="3025"/>
    <cellStyle name="Style 119 3" xfId="3026"/>
    <cellStyle name="Style 120" xfId="3027"/>
    <cellStyle name="Style 120 2" xfId="3028"/>
    <cellStyle name="Style 121" xfId="3029"/>
    <cellStyle name="Style 121 2" xfId="3030"/>
    <cellStyle name="Style 126" xfId="3031"/>
    <cellStyle name="Style 126 2" xfId="3032"/>
    <cellStyle name="Style 126 3" xfId="3033"/>
    <cellStyle name="Style 127" xfId="3034"/>
    <cellStyle name="Style 127 2" xfId="3035"/>
    <cellStyle name="Style 128" xfId="3036"/>
    <cellStyle name="Style 128 2" xfId="3037"/>
    <cellStyle name="Style 129" xfId="3038"/>
    <cellStyle name="Style 129 2" xfId="3039"/>
    <cellStyle name="Style 130" xfId="3040"/>
    <cellStyle name="Style 130 2" xfId="3041"/>
    <cellStyle name="Style 130 3" xfId="3042"/>
    <cellStyle name="Style 131" xfId="3043"/>
    <cellStyle name="Style 131 2" xfId="3044"/>
    <cellStyle name="Style 132" xfId="3045"/>
    <cellStyle name="Style 132 2" xfId="3046"/>
    <cellStyle name="Style 137" xfId="3047"/>
    <cellStyle name="Style 137 2" xfId="3048"/>
    <cellStyle name="Style 137 3" xfId="3049"/>
    <cellStyle name="Style 138" xfId="3050"/>
    <cellStyle name="Style 138 2" xfId="3051"/>
    <cellStyle name="Style 139" xfId="3052"/>
    <cellStyle name="Style 139 2" xfId="3053"/>
    <cellStyle name="Style 140" xfId="3054"/>
    <cellStyle name="Style 140 2" xfId="3055"/>
    <cellStyle name="Style 141" xfId="3056"/>
    <cellStyle name="Style 141 2" xfId="3057"/>
    <cellStyle name="Style 141 3" xfId="3058"/>
    <cellStyle name="Style 142" xfId="3059"/>
    <cellStyle name="Style 142 2" xfId="3060"/>
    <cellStyle name="Style 143" xfId="3061"/>
    <cellStyle name="Style 143 2" xfId="3062"/>
    <cellStyle name="Style 148" xfId="3063"/>
    <cellStyle name="Style 148 2" xfId="3064"/>
    <cellStyle name="Style 148 3" xfId="3065"/>
    <cellStyle name="Style 149" xfId="3066"/>
    <cellStyle name="Style 149 2" xfId="3067"/>
    <cellStyle name="Style 150" xfId="3068"/>
    <cellStyle name="Style 150 2" xfId="3069"/>
    <cellStyle name="Style 151" xfId="3070"/>
    <cellStyle name="Style 151 2" xfId="3071"/>
    <cellStyle name="Style 152" xfId="3072"/>
    <cellStyle name="Style 152 2" xfId="3073"/>
    <cellStyle name="Style 152 3" xfId="3074"/>
    <cellStyle name="Style 153" xfId="3075"/>
    <cellStyle name="Style 153 2" xfId="3076"/>
    <cellStyle name="Style 154" xfId="3077"/>
    <cellStyle name="Style 154 2" xfId="3078"/>
    <cellStyle name="Style 159" xfId="3079"/>
    <cellStyle name="Style 159 2" xfId="3080"/>
    <cellStyle name="Style 159 3" xfId="3081"/>
    <cellStyle name="Style 160" xfId="3082"/>
    <cellStyle name="Style 160 2" xfId="3083"/>
    <cellStyle name="Style 161" xfId="3084"/>
    <cellStyle name="Style 161 2" xfId="3085"/>
    <cellStyle name="Style 162" xfId="3086"/>
    <cellStyle name="Style 162 2" xfId="3087"/>
    <cellStyle name="Style 163" xfId="3088"/>
    <cellStyle name="Style 163 2" xfId="3089"/>
    <cellStyle name="Style 163 3" xfId="3090"/>
    <cellStyle name="Style 164" xfId="3091"/>
    <cellStyle name="Style 164 2" xfId="3092"/>
    <cellStyle name="Style 165" xfId="3093"/>
    <cellStyle name="Style 165 2" xfId="3094"/>
    <cellStyle name="Style 21" xfId="3095"/>
    <cellStyle name="Style 21 2" xfId="3096"/>
    <cellStyle name="Style 21 2 2" xfId="3097"/>
    <cellStyle name="Style 21 2 3" xfId="3098"/>
    <cellStyle name="Style 21 3" xfId="3099"/>
    <cellStyle name="Style 21 4" xfId="3100"/>
    <cellStyle name="Style 21 5" xfId="3101"/>
    <cellStyle name="Style 22" xfId="3102"/>
    <cellStyle name="Style 22 2" xfId="3103"/>
    <cellStyle name="Style 22 3" xfId="3104"/>
    <cellStyle name="Style 23" xfId="3105"/>
    <cellStyle name="Style 23 2" xfId="3106"/>
    <cellStyle name="Style 23 3" xfId="3107"/>
    <cellStyle name="Style 24" xfId="3108"/>
    <cellStyle name="Style 24 2" xfId="3109"/>
    <cellStyle name="Style 24 3" xfId="3110"/>
    <cellStyle name="Style 25" xfId="3111"/>
    <cellStyle name="Style 25 2" xfId="3112"/>
    <cellStyle name="Style 25 3" xfId="3113"/>
    <cellStyle name="Style 25 4" xfId="3114"/>
    <cellStyle name="Style 26" xfId="3115"/>
    <cellStyle name="Style 26 2" xfId="3116"/>
    <cellStyle name="Style 26 3" xfId="3117"/>
    <cellStyle name="Style 27" xfId="3118"/>
    <cellStyle name="Style 27 2" xfId="3119"/>
    <cellStyle name="Style 35" xfId="3120"/>
    <cellStyle name="Style 35 2" xfId="3121"/>
    <cellStyle name="Style 35 3" xfId="3122"/>
    <cellStyle name="Style 36" xfId="3123"/>
    <cellStyle name="Style 36 2" xfId="3124"/>
    <cellStyle name="Style 37" xfId="3125"/>
    <cellStyle name="Style 37 2" xfId="3126"/>
    <cellStyle name="Style 38" xfId="3127"/>
    <cellStyle name="Style 38 2" xfId="3128"/>
    <cellStyle name="Style 39" xfId="3129"/>
    <cellStyle name="Style 39 2" xfId="3130"/>
    <cellStyle name="Style 39 3" xfId="3131"/>
    <cellStyle name="Style 40" xfId="3132"/>
    <cellStyle name="Style 40 2" xfId="3133"/>
    <cellStyle name="Style 41" xfId="3134"/>
    <cellStyle name="Style 41 2" xfId="3135"/>
    <cellStyle name="Style 46" xfId="3136"/>
    <cellStyle name="Style 46 2" xfId="3137"/>
    <cellStyle name="Style 46 3" xfId="3138"/>
    <cellStyle name="Style 47" xfId="3139"/>
    <cellStyle name="Style 47 2" xfId="3140"/>
    <cellStyle name="Style 48" xfId="3141"/>
    <cellStyle name="Style 48 2" xfId="3142"/>
    <cellStyle name="Style 49" xfId="3143"/>
    <cellStyle name="Style 49 2" xfId="3144"/>
    <cellStyle name="Style 50" xfId="3145"/>
    <cellStyle name="Style 50 2" xfId="3146"/>
    <cellStyle name="Style 50 3" xfId="3147"/>
    <cellStyle name="Style 51" xfId="3148"/>
    <cellStyle name="Style 51 2" xfId="3149"/>
    <cellStyle name="Style 52" xfId="3150"/>
    <cellStyle name="Style 52 2" xfId="3151"/>
    <cellStyle name="Style 58" xfId="3152"/>
    <cellStyle name="Style 58 2" xfId="3153"/>
    <cellStyle name="Style 58 3" xfId="3154"/>
    <cellStyle name="Style 59" xfId="3155"/>
    <cellStyle name="Style 59 2" xfId="3156"/>
    <cellStyle name="Style 60" xfId="3157"/>
    <cellStyle name="Style 60 2" xfId="3158"/>
    <cellStyle name="Style 61" xfId="3159"/>
    <cellStyle name="Style 61 2" xfId="3160"/>
    <cellStyle name="Style 62" xfId="3161"/>
    <cellStyle name="Style 62 2" xfId="3162"/>
    <cellStyle name="Style 62 3" xfId="3163"/>
    <cellStyle name="Style 63" xfId="3164"/>
    <cellStyle name="Style 63 2" xfId="3165"/>
    <cellStyle name="Style 64" xfId="3166"/>
    <cellStyle name="Style 64 2" xfId="3167"/>
    <cellStyle name="Style 69" xfId="3168"/>
    <cellStyle name="Style 69 2" xfId="3169"/>
    <cellStyle name="Style 69 3" xfId="3170"/>
    <cellStyle name="Style 70" xfId="3171"/>
    <cellStyle name="Style 70 2" xfId="3172"/>
    <cellStyle name="Style 71" xfId="3173"/>
    <cellStyle name="Style 71 2" xfId="3174"/>
    <cellStyle name="Style 72" xfId="3175"/>
    <cellStyle name="Style 72 2" xfId="3176"/>
    <cellStyle name="Style 73" xfId="3177"/>
    <cellStyle name="Style 73 2" xfId="3178"/>
    <cellStyle name="Style 73 3" xfId="3179"/>
    <cellStyle name="Style 74" xfId="3180"/>
    <cellStyle name="Style 74 2" xfId="3181"/>
    <cellStyle name="Style 75" xfId="3182"/>
    <cellStyle name="Style 75 2" xfId="3183"/>
    <cellStyle name="Style 80" xfId="3184"/>
    <cellStyle name="Style 80 2" xfId="3185"/>
    <cellStyle name="Style 80 3" xfId="3186"/>
    <cellStyle name="Style 81" xfId="3187"/>
    <cellStyle name="Style 81 2" xfId="3188"/>
    <cellStyle name="Style 81 3" xfId="3189"/>
    <cellStyle name="Style 82" xfId="3190"/>
    <cellStyle name="Style 82 2" xfId="3191"/>
    <cellStyle name="Style 83" xfId="3192"/>
    <cellStyle name="Style 83 2" xfId="3193"/>
    <cellStyle name="Style 84" xfId="3194"/>
    <cellStyle name="Style 84 2" xfId="3195"/>
    <cellStyle name="Style 85" xfId="3196"/>
    <cellStyle name="Style 85 2" xfId="3197"/>
    <cellStyle name="Style 85 3" xfId="3198"/>
    <cellStyle name="Style 86" xfId="3199"/>
    <cellStyle name="Style 86 2" xfId="3200"/>
    <cellStyle name="Style 87" xfId="3201"/>
    <cellStyle name="Style 87 2" xfId="3202"/>
    <cellStyle name="Style 93" xfId="3203"/>
    <cellStyle name="Style 93 2" xfId="3204"/>
    <cellStyle name="Style 93 3" xfId="3205"/>
    <cellStyle name="Style 94" xfId="3206"/>
    <cellStyle name="Style 94 2" xfId="3207"/>
    <cellStyle name="Style 95" xfId="3208"/>
    <cellStyle name="Style 95 2" xfId="3209"/>
    <cellStyle name="Style 96" xfId="3210"/>
    <cellStyle name="Style 96 2" xfId="3211"/>
    <cellStyle name="Style 97" xfId="3212"/>
    <cellStyle name="Style 97 2" xfId="3213"/>
    <cellStyle name="Style 97 3" xfId="3214"/>
    <cellStyle name="Style 98" xfId="3215"/>
    <cellStyle name="Style 98 2" xfId="3216"/>
    <cellStyle name="Style 99" xfId="3217"/>
    <cellStyle name="Style 99 2" xfId="3218"/>
    <cellStyle name="tableau | cellule | normal | decimal 1" xfId="3219"/>
    <cellStyle name="tableau | cellule | normal | pourcentage | decimal 1" xfId="3220"/>
    <cellStyle name="tableau | cellule | total | decimal 1" xfId="3221"/>
    <cellStyle name="tableau | coin superieur gauche" xfId="3222"/>
    <cellStyle name="tableau | entete-colonne | series" xfId="3223"/>
    <cellStyle name="tableau | entete-ligne | normal" xfId="3224"/>
    <cellStyle name="tableau | entete-ligne | total" xfId="3225"/>
    <cellStyle name="tableau | ligne-titre | niveau1" xfId="3226"/>
    <cellStyle name="tableau | ligne-titre | niveau2" xfId="3227"/>
    <cellStyle name="TableStyleLight1" xfId="3373"/>
    <cellStyle name="tête chapitre" xfId="3404"/>
    <cellStyle name="Title 10" xfId="3228"/>
    <cellStyle name="Title 11" xfId="3229"/>
    <cellStyle name="Title 12" xfId="3230"/>
    <cellStyle name="Title 13" xfId="3231"/>
    <cellStyle name="Title 14" xfId="3232"/>
    <cellStyle name="Title 15" xfId="3233"/>
    <cellStyle name="Title 16" xfId="3234"/>
    <cellStyle name="Title 17" xfId="3235"/>
    <cellStyle name="Title 18" xfId="3236"/>
    <cellStyle name="Title 19" xfId="3237"/>
    <cellStyle name="Title 2" xfId="3238"/>
    <cellStyle name="Title 2 2" xfId="3239"/>
    <cellStyle name="Title 20" xfId="3240"/>
    <cellStyle name="Title 21" xfId="3241"/>
    <cellStyle name="Title 22" xfId="3242"/>
    <cellStyle name="Title 23" xfId="3243"/>
    <cellStyle name="Title 24" xfId="3244"/>
    <cellStyle name="Title 25" xfId="3245"/>
    <cellStyle name="Title 26" xfId="3246"/>
    <cellStyle name="Title 27" xfId="3247"/>
    <cellStyle name="Title 28" xfId="3248"/>
    <cellStyle name="Title 29" xfId="3249"/>
    <cellStyle name="Title 3" xfId="3250"/>
    <cellStyle name="Title 3 2" xfId="3251"/>
    <cellStyle name="Title 30" xfId="3252"/>
    <cellStyle name="Title 31" xfId="3253"/>
    <cellStyle name="Title 32" xfId="3254"/>
    <cellStyle name="Title 33" xfId="3255"/>
    <cellStyle name="Title 34" xfId="3256"/>
    <cellStyle name="Title 35" xfId="3257"/>
    <cellStyle name="Title 36" xfId="3258"/>
    <cellStyle name="Title 37" xfId="3259"/>
    <cellStyle name="Title 38" xfId="3260"/>
    <cellStyle name="Title 39" xfId="3261"/>
    <cellStyle name="Title 4" xfId="3262"/>
    <cellStyle name="Title 40" xfId="3263"/>
    <cellStyle name="Title 41" xfId="3264"/>
    <cellStyle name="Title 42" xfId="3265"/>
    <cellStyle name="Title 43" xfId="3266"/>
    <cellStyle name="Title 5" xfId="3267"/>
    <cellStyle name="Title 6" xfId="3268"/>
    <cellStyle name="Title 7" xfId="3269"/>
    <cellStyle name="Title 8" xfId="3270"/>
    <cellStyle name="Title 9" xfId="3271"/>
    <cellStyle name="titre 10" xfId="3405"/>
    <cellStyle name="Titre 2" xfId="3406"/>
    <cellStyle name="titre 3" xfId="3407"/>
    <cellStyle name="titre 4" xfId="3408"/>
    <cellStyle name="titre 5" xfId="3409"/>
    <cellStyle name="titre 6" xfId="3410"/>
    <cellStyle name="titre 7" xfId="3411"/>
    <cellStyle name="titre 8" xfId="3412"/>
    <cellStyle name="titre 9" xfId="3413"/>
    <cellStyle name="Total 10" xfId="3272"/>
    <cellStyle name="Total 11" xfId="3273"/>
    <cellStyle name="Total 12" xfId="3274"/>
    <cellStyle name="Total 13" xfId="3275"/>
    <cellStyle name="Total 14" xfId="3276"/>
    <cellStyle name="Total 15" xfId="3277"/>
    <cellStyle name="Total 16" xfId="3278"/>
    <cellStyle name="Total 17" xfId="3279"/>
    <cellStyle name="Total 18" xfId="3280"/>
    <cellStyle name="Total 19" xfId="3281"/>
    <cellStyle name="Total 2" xfId="3282"/>
    <cellStyle name="Total 2 2" xfId="3283"/>
    <cellStyle name="Total 20" xfId="3284"/>
    <cellStyle name="Total 21" xfId="3285"/>
    <cellStyle name="Total 22" xfId="3286"/>
    <cellStyle name="Total 23" xfId="3287"/>
    <cellStyle name="Total 24" xfId="3288"/>
    <cellStyle name="Total 25" xfId="3289"/>
    <cellStyle name="Total 26" xfId="3290"/>
    <cellStyle name="Total 27" xfId="3291"/>
    <cellStyle name="Total 28" xfId="3292"/>
    <cellStyle name="Total 29" xfId="3293"/>
    <cellStyle name="Total 3" xfId="3294"/>
    <cellStyle name="Total 3 2" xfId="3295"/>
    <cellStyle name="Total 30" xfId="3296"/>
    <cellStyle name="Total 31" xfId="3297"/>
    <cellStyle name="Total 32" xfId="3298"/>
    <cellStyle name="Total 33" xfId="3299"/>
    <cellStyle name="Total 34" xfId="3300"/>
    <cellStyle name="Total 35" xfId="3301"/>
    <cellStyle name="Total 36" xfId="3302"/>
    <cellStyle name="Total 37" xfId="3303"/>
    <cellStyle name="Total 38" xfId="3304"/>
    <cellStyle name="Total 39" xfId="3305"/>
    <cellStyle name="Total 4" xfId="3306"/>
    <cellStyle name="Total 40" xfId="3307"/>
    <cellStyle name="Total 41" xfId="3308"/>
    <cellStyle name="Total 42" xfId="3309"/>
    <cellStyle name="Total 5" xfId="3310"/>
    <cellStyle name="Total 6" xfId="3311"/>
    <cellStyle name="Total 7" xfId="3312"/>
    <cellStyle name="Total 8" xfId="3313"/>
    <cellStyle name="Total 9" xfId="3314"/>
    <cellStyle name="Überschrift" xfId="3315"/>
    <cellStyle name="Überschrift 1" xfId="3316"/>
    <cellStyle name="Überschrift 2" xfId="3317"/>
    <cellStyle name="Überschrift 3" xfId="3318"/>
    <cellStyle name="Überschrift 4" xfId="3319"/>
    <cellStyle name="Valuutta_Layo9704" xfId="3320"/>
    <cellStyle name="Verknüpfte Zelle" xfId="3321"/>
    <cellStyle name="Warnender Text" xfId="3322"/>
    <cellStyle name="Warning Text 10" xfId="3323"/>
    <cellStyle name="Warning Text 11" xfId="3324"/>
    <cellStyle name="Warning Text 12" xfId="3325"/>
    <cellStyle name="Warning Text 13" xfId="3326"/>
    <cellStyle name="Warning Text 14" xfId="3327"/>
    <cellStyle name="Warning Text 15" xfId="3328"/>
    <cellStyle name="Warning Text 16" xfId="3329"/>
    <cellStyle name="Warning Text 17" xfId="3330"/>
    <cellStyle name="Warning Text 18" xfId="3331"/>
    <cellStyle name="Warning Text 19" xfId="3332"/>
    <cellStyle name="Warning Text 2" xfId="3333"/>
    <cellStyle name="Warning Text 2 2" xfId="3334"/>
    <cellStyle name="Warning Text 20" xfId="3335"/>
    <cellStyle name="Warning Text 21" xfId="3336"/>
    <cellStyle name="Warning Text 22" xfId="3337"/>
    <cellStyle name="Warning Text 23" xfId="3338"/>
    <cellStyle name="Warning Text 24" xfId="3339"/>
    <cellStyle name="Warning Text 25" xfId="3340"/>
    <cellStyle name="Warning Text 26" xfId="3341"/>
    <cellStyle name="Warning Text 27" xfId="3342"/>
    <cellStyle name="Warning Text 28" xfId="3343"/>
    <cellStyle name="Warning Text 29" xfId="3344"/>
    <cellStyle name="Warning Text 3" xfId="3345"/>
    <cellStyle name="Warning Text 3 2" xfId="3346"/>
    <cellStyle name="Warning Text 30" xfId="3347"/>
    <cellStyle name="Warning Text 31" xfId="3348"/>
    <cellStyle name="Warning Text 32" xfId="3349"/>
    <cellStyle name="Warning Text 33" xfId="3350"/>
    <cellStyle name="Warning Text 34" xfId="3351"/>
    <cellStyle name="Warning Text 35" xfId="3352"/>
    <cellStyle name="Warning Text 36" xfId="3353"/>
    <cellStyle name="Warning Text 37" xfId="3354"/>
    <cellStyle name="Warning Text 38" xfId="3355"/>
    <cellStyle name="Warning Text 39" xfId="3356"/>
    <cellStyle name="Warning Text 4" xfId="3357"/>
    <cellStyle name="Warning Text 40" xfId="3358"/>
    <cellStyle name="Warning Text 41" xfId="3359"/>
    <cellStyle name="Warning Text 5" xfId="3360"/>
    <cellStyle name="Warning Text 6" xfId="3361"/>
    <cellStyle name="Warning Text 7" xfId="3362"/>
    <cellStyle name="Warning Text 8" xfId="3363"/>
    <cellStyle name="Warning Text 9" xfId="3364"/>
    <cellStyle name="Year" xfId="3365"/>
    <cellStyle name="Zelle überprüfen" xfId="3366"/>
    <cellStyle name="Гиперссылка" xfId="3367"/>
    <cellStyle name="Гиперссылка 2" xfId="3368"/>
    <cellStyle name="Обычный_2++" xfId="3369"/>
    <cellStyle name="백분율 2" xfId="3414"/>
    <cellStyle name="쉼표 [0] 2" xfId="3415"/>
    <cellStyle name="표준 2" xfId="3416"/>
    <cellStyle name="已访问的超链接" xfId="3370"/>
    <cellStyle name="常规_INDAG.COAER6 2000" xfId="3417"/>
  </cellStyles>
  <dxfs count="40"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Open Sans"/>
        <scheme val="none"/>
      </font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Open Sans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</dxf>
    <dxf>
      <font>
        <strike val="0"/>
        <outline val="0"/>
        <shadow val="0"/>
        <vertAlign val="baseline"/>
        <sz val="11"/>
        <name val="Open Sans"/>
        <scheme val="none"/>
      </font>
    </dxf>
    <dxf>
      <font>
        <strike val="0"/>
        <outline val="0"/>
        <shadow val="0"/>
        <vertAlign val="baseline"/>
        <sz val="11"/>
        <name val="Open Sans"/>
        <scheme val="none"/>
      </font>
    </dxf>
    <dxf>
      <font>
        <strike val="0"/>
        <outline val="0"/>
        <shadow val="0"/>
        <vertAlign val="baseline"/>
        <sz val="11"/>
        <name val="Open Sans"/>
        <scheme val="none"/>
      </font>
    </dxf>
    <dxf>
      <font>
        <strike val="0"/>
        <outline val="0"/>
        <shadow val="0"/>
        <vertAlign val="baseline"/>
        <sz val="1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Open San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Open San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Open San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</dxf>
    <dxf>
      <font>
        <strike val="0"/>
        <outline val="0"/>
        <shadow val="0"/>
        <vertAlign val="baseline"/>
        <sz val="11"/>
        <name val="Open Sans"/>
        <scheme val="none"/>
      </font>
      <numFmt numFmtId="172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Open Sans"/>
        <scheme val="none"/>
      </font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Open Sans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62935</xdr:colOff>
      <xdr:row>0</xdr:row>
      <xdr:rowOff>102054</xdr:rowOff>
    </xdr:from>
    <xdr:to>
      <xdr:col>5</xdr:col>
      <xdr:colOff>455026</xdr:colOff>
      <xdr:row>1</xdr:row>
      <xdr:rowOff>2381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5135" y="102054"/>
          <a:ext cx="392091" cy="471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62935</xdr:colOff>
      <xdr:row>0</xdr:row>
      <xdr:rowOff>102054</xdr:rowOff>
    </xdr:from>
    <xdr:to>
      <xdr:col>1</xdr:col>
      <xdr:colOff>455026</xdr:colOff>
      <xdr:row>1</xdr:row>
      <xdr:rowOff>2381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5135" y="102054"/>
          <a:ext cx="392091" cy="4718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ms-prext.fraunhofer.de/DOKUME~1/ft/LOKALE~1/Temp/EB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ms-prext.fraunhofer.de/livelinkdav/nodes/72428/Mapping%20EU%20heat%20supply/Work%20packages/WP3/Scenario_results/Current_policy/WP3_RES-H-C-sh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ync/Shared%20HRE4%20files/WP3%20-%20Profiling/Baseline%20scenario/Draft%20baseline/Industry/HRE4%20Exchange%20Template%20WP3%20-%2020161019_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Z 2003 Zuordn. der EB"/>
      <sheetName val="Bil  TJ"/>
      <sheetName val="Bil  SKE"/>
      <sheetName val="Bil na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DiaRESTotal"/>
      <sheetName val="DiaRES_MS"/>
      <sheetName val="RES-share-HC"/>
      <sheetName val="RES"/>
      <sheetName val="TER"/>
      <sheetName val="IND"/>
      <sheetName val="RESShare_DistEle"/>
      <sheetName val="EC"/>
      <sheetName val="RESIDENTIAL-WP1-WP3"/>
      <sheetName val="ForReport"/>
      <sheetName val="Eurostat RES-HC shares"/>
      <sheetName val="ColorLeg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G5" t="str">
            <v>EU28</v>
          </cell>
          <cell r="H5" t="str">
            <v>AT</v>
          </cell>
          <cell r="I5" t="str">
            <v>BE</v>
          </cell>
          <cell r="J5" t="str">
            <v>BG</v>
          </cell>
          <cell r="K5" t="str">
            <v>CY</v>
          </cell>
          <cell r="L5" t="str">
            <v>CZ</v>
          </cell>
          <cell r="M5" t="str">
            <v>DE</v>
          </cell>
          <cell r="N5" t="str">
            <v>DK</v>
          </cell>
          <cell r="O5" t="str">
            <v>EE</v>
          </cell>
          <cell r="P5" t="str">
            <v>EL</v>
          </cell>
          <cell r="Q5" t="str">
            <v>ES</v>
          </cell>
          <cell r="R5" t="str">
            <v>FI</v>
          </cell>
          <cell r="S5" t="str">
            <v>FR</v>
          </cell>
          <cell r="T5" t="str">
            <v>HR</v>
          </cell>
          <cell r="U5" t="str">
            <v>HU</v>
          </cell>
          <cell r="V5" t="str">
            <v>IE</v>
          </cell>
          <cell r="W5" t="str">
            <v>IT</v>
          </cell>
          <cell r="X5" t="str">
            <v>LT</v>
          </cell>
          <cell r="Y5" t="str">
            <v>LU</v>
          </cell>
          <cell r="Z5" t="str">
            <v>LV</v>
          </cell>
          <cell r="AA5" t="str">
            <v>MT</v>
          </cell>
          <cell r="AB5" t="str">
            <v>NL</v>
          </cell>
          <cell r="AC5" t="str">
            <v>PL</v>
          </cell>
          <cell r="AD5" t="str">
            <v>PT</v>
          </cell>
          <cell r="AE5" t="str">
            <v>RO</v>
          </cell>
          <cell r="AF5" t="str">
            <v>SE</v>
          </cell>
          <cell r="AG5" t="str">
            <v>SI</v>
          </cell>
          <cell r="AH5" t="str">
            <v>SK</v>
          </cell>
          <cell r="AI5" t="str">
            <v>UK</v>
          </cell>
        </row>
        <row r="6">
          <cell r="G6">
            <v>6163.0151602227161</v>
          </cell>
          <cell r="H6">
            <v>165.59427817485351</v>
          </cell>
          <cell r="I6">
            <v>197.57865044944037</v>
          </cell>
          <cell r="J6">
            <v>59.41381441410045</v>
          </cell>
          <cell r="K6">
            <v>6.0457635171136133</v>
          </cell>
          <cell r="L6">
            <v>165.05321641986279</v>
          </cell>
          <cell r="M6">
            <v>1142.4932716404403</v>
          </cell>
          <cell r="N6">
            <v>77.48194023513723</v>
          </cell>
          <cell r="O6">
            <v>16.56531655160228</v>
          </cell>
          <cell r="P6">
            <v>82.689660610159663</v>
          </cell>
          <cell r="Q6">
            <v>433.80629235167544</v>
          </cell>
          <cell r="R6">
            <v>181.40114966959894</v>
          </cell>
          <cell r="S6">
            <v>782.53995051865957</v>
          </cell>
          <cell r="T6">
            <v>37.093457284705252</v>
          </cell>
          <cell r="U6">
            <v>92.901487636837714</v>
          </cell>
          <cell r="V6">
            <v>52.516498193409198</v>
          </cell>
          <cell r="W6">
            <v>809.24195495006472</v>
          </cell>
          <cell r="X6">
            <v>24.312058917742487</v>
          </cell>
          <cell r="Y6">
            <v>13.844334488192445</v>
          </cell>
          <cell r="Z6">
            <v>25.174390127264733</v>
          </cell>
          <cell r="AA6">
            <v>1.5974892881512941</v>
          </cell>
          <cell r="AB6">
            <v>279.39517378925086</v>
          </cell>
          <cell r="AC6">
            <v>407.09413249715567</v>
          </cell>
          <cell r="AD6">
            <v>83.784072391218643</v>
          </cell>
          <cell r="AE6">
            <v>158.37077810205489</v>
          </cell>
          <cell r="AF6">
            <v>180.93166716015509</v>
          </cell>
          <cell r="AG6">
            <v>24.935150240580523</v>
          </cell>
          <cell r="AH6">
            <v>77.96843943006445</v>
          </cell>
          <cell r="AI6">
            <v>583.1907711732232</v>
          </cell>
        </row>
        <row r="7">
          <cell r="G7">
            <v>5256.0384427499312</v>
          </cell>
          <cell r="H7">
            <v>152.80432922867243</v>
          </cell>
          <cell r="I7">
            <v>175.48369931966033</v>
          </cell>
          <cell r="J7">
            <v>47.13205361449495</v>
          </cell>
          <cell r="K7">
            <v>3.3801599688483233</v>
          </cell>
          <cell r="L7">
            <v>149.48250966869725</v>
          </cell>
          <cell r="M7">
            <v>1021.3682732490693</v>
          </cell>
          <cell r="N7">
            <v>68.765678649378899</v>
          </cell>
          <cell r="O7">
            <v>14.881588935510029</v>
          </cell>
          <cell r="P7">
            <v>55.838060054603417</v>
          </cell>
          <cell r="Q7">
            <v>319.41021007045856</v>
          </cell>
          <cell r="R7">
            <v>159.78210250377956</v>
          </cell>
          <cell r="S7">
            <v>616.98240820785782</v>
          </cell>
          <cell r="T7">
            <v>31.800420781773798</v>
          </cell>
          <cell r="U7">
            <v>82.700372174663627</v>
          </cell>
          <cell r="V7">
            <v>45.423541258955339</v>
          </cell>
          <cell r="W7">
            <v>647.60341469471564</v>
          </cell>
          <cell r="X7">
            <v>22.267386847864742</v>
          </cell>
          <cell r="Y7">
            <v>10.914879966727247</v>
          </cell>
          <cell r="Z7">
            <v>23.07915466276317</v>
          </cell>
          <cell r="AA7">
            <v>0.33234118078596298</v>
          </cell>
          <cell r="AB7">
            <v>248.05488241908202</v>
          </cell>
          <cell r="AC7">
            <v>368.84351673159887</v>
          </cell>
          <cell r="AD7">
            <v>58.19996013730163</v>
          </cell>
          <cell r="AE7">
            <v>149.6452818927869</v>
          </cell>
          <cell r="AF7">
            <v>156.31391934473828</v>
          </cell>
          <cell r="AG7">
            <v>21.443011994577045</v>
          </cell>
          <cell r="AH7">
            <v>71.087180330744573</v>
          </cell>
          <cell r="AI7">
            <v>533.01810485982082</v>
          </cell>
        </row>
        <row r="8">
          <cell r="G8">
            <v>1092.8496252311006</v>
          </cell>
          <cell r="H8">
            <v>43.170105011569504</v>
          </cell>
          <cell r="I8">
            <v>29.728149544876864</v>
          </cell>
          <cell r="J8">
            <v>17.201090477659498</v>
          </cell>
          <cell r="K8">
            <v>1.2948480588549172</v>
          </cell>
          <cell r="L8">
            <v>39.561420888232945</v>
          </cell>
          <cell r="M8">
            <v>129.28648771585472</v>
          </cell>
          <cell r="N8">
            <v>18.352199398652477</v>
          </cell>
          <cell r="O8">
            <v>5.7534680764487014</v>
          </cell>
          <cell r="P8">
            <v>19.087548878549782</v>
          </cell>
          <cell r="Q8">
            <v>86.841891081510724</v>
          </cell>
          <cell r="R8">
            <v>73.257610242963977</v>
          </cell>
          <cell r="S8">
            <v>164.30195001770844</v>
          </cell>
          <cell r="T8">
            <v>11.322445710164207</v>
          </cell>
          <cell r="U8">
            <v>19.116466319448662</v>
          </cell>
          <cell r="V8">
            <v>7.5440209663748092</v>
          </cell>
          <cell r="W8">
            <v>128.03260294342067</v>
          </cell>
          <cell r="X8">
            <v>5.8665893231832538</v>
          </cell>
          <cell r="Y8">
            <v>1.329350350174177</v>
          </cell>
          <cell r="Z8">
            <v>8.7907651754009759</v>
          </cell>
          <cell r="AA8">
            <v>0.11202428764339059</v>
          </cell>
          <cell r="AB8">
            <v>23.675895534456487</v>
          </cell>
          <cell r="AC8">
            <v>70.152406916660325</v>
          </cell>
          <cell r="AD8">
            <v>20.502174149015922</v>
          </cell>
          <cell r="AE8">
            <v>49.927008050750771</v>
          </cell>
          <cell r="AF8">
            <v>64.824061389057604</v>
          </cell>
          <cell r="AG8">
            <v>8.0848385818954505</v>
          </cell>
          <cell r="AH8">
            <v>8.7655724198649736</v>
          </cell>
          <cell r="AI8">
            <v>36.966633720706369</v>
          </cell>
        </row>
        <row r="9">
          <cell r="G9">
            <v>266.80166919285728</v>
          </cell>
          <cell r="H9">
            <v>7.6698678466716004</v>
          </cell>
          <cell r="I9">
            <v>3.1299568968576463</v>
          </cell>
          <cell r="J9">
            <v>2.9360613870252816</v>
          </cell>
          <cell r="K9">
            <v>0</v>
          </cell>
          <cell r="L9">
            <v>5.8285590086738583</v>
          </cell>
          <cell r="M9">
            <v>42.237105608660599</v>
          </cell>
          <cell r="N9">
            <v>8.7734934687590655</v>
          </cell>
          <cell r="O9">
            <v>1.8822828687291575</v>
          </cell>
          <cell r="P9">
            <v>0</v>
          </cell>
          <cell r="Q9">
            <v>0.78892102955531385</v>
          </cell>
          <cell r="R9">
            <v>22.265198711467132</v>
          </cell>
          <cell r="S9">
            <v>15.727058602958744</v>
          </cell>
          <cell r="T9">
            <v>1.3017288017785853</v>
          </cell>
          <cell r="U9">
            <v>5.2449657891099637</v>
          </cell>
          <cell r="V9">
            <v>9.6717652850601285E-2</v>
          </cell>
          <cell r="W9">
            <v>12.907310842916555</v>
          </cell>
          <cell r="X9">
            <v>3.0900261810313241</v>
          </cell>
          <cell r="Y9">
            <v>3.3628367760702514E-2</v>
          </cell>
          <cell r="Z9">
            <v>2.5365767227902336</v>
          </cell>
          <cell r="AA9">
            <v>1.260452757143537E-5</v>
          </cell>
          <cell r="AB9">
            <v>7.1895986266494241</v>
          </cell>
          <cell r="AC9">
            <v>13.965163468122251</v>
          </cell>
          <cell r="AD9">
            <v>2.7987539777739099</v>
          </cell>
          <cell r="AE9">
            <v>3.6312566589143365</v>
          </cell>
          <cell r="AF9">
            <v>24.528723619892627</v>
          </cell>
          <cell r="AG9">
            <v>0.80559390176478651</v>
          </cell>
          <cell r="AH9">
            <v>4.1559901835096058</v>
          </cell>
          <cell r="AI9">
            <v>11.365569535492737</v>
          </cell>
        </row>
        <row r="10">
          <cell r="G10">
            <v>1359.651294423958</v>
          </cell>
          <cell r="H10">
            <v>50.839972858241104</v>
          </cell>
          <cell r="I10">
            <v>32.858106441734513</v>
          </cell>
          <cell r="J10">
            <v>20.137151864684782</v>
          </cell>
          <cell r="K10">
            <v>1.2948480588549172</v>
          </cell>
          <cell r="L10">
            <v>45.389979896906802</v>
          </cell>
          <cell r="M10">
            <v>171.52359332451533</v>
          </cell>
          <cell r="N10">
            <v>27.125692867411544</v>
          </cell>
          <cell r="O10">
            <v>7.6357509451778594</v>
          </cell>
          <cell r="P10">
            <v>19.087548878549782</v>
          </cell>
          <cell r="Q10">
            <v>87.630812111066035</v>
          </cell>
          <cell r="R10">
            <v>95.522808954431113</v>
          </cell>
          <cell r="S10">
            <v>180.02900862066718</v>
          </cell>
          <cell r="T10">
            <v>12.624174511942792</v>
          </cell>
          <cell r="U10">
            <v>24.361432108558624</v>
          </cell>
          <cell r="V10">
            <v>7.6407386192254103</v>
          </cell>
          <cell r="W10">
            <v>140.93991378633723</v>
          </cell>
          <cell r="X10">
            <v>8.9566155042145787</v>
          </cell>
          <cell r="Y10">
            <v>1.3629787179348796</v>
          </cell>
          <cell r="Z10">
            <v>11.327341898191209</v>
          </cell>
          <cell r="AA10">
            <v>0.11203689217096202</v>
          </cell>
          <cell r="AB10">
            <v>30.865494161105911</v>
          </cell>
          <cell r="AC10">
            <v>84.117570384782582</v>
          </cell>
          <cell r="AD10">
            <v>23.300928126789831</v>
          </cell>
          <cell r="AE10">
            <v>53.55826470966511</v>
          </cell>
          <cell r="AF10">
            <v>89.352785008950235</v>
          </cell>
          <cell r="AG10">
            <v>8.8904324836602378</v>
          </cell>
          <cell r="AH10">
            <v>12.921562603374579</v>
          </cell>
          <cell r="AI10">
            <v>48.332203256199108</v>
          </cell>
        </row>
        <row r="11">
          <cell r="G11">
            <v>0.25868366626949474</v>
          </cell>
          <cell r="H11">
            <v>0.33271290882183602</v>
          </cell>
          <cell r="I11">
            <v>0.18724306912336247</v>
          </cell>
          <cell r="J11">
            <v>0.42724961720088978</v>
          </cell>
          <cell r="K11">
            <v>0.38307301156995049</v>
          </cell>
          <cell r="L11">
            <v>0.30364743004051797</v>
          </cell>
          <cell r="M11">
            <v>0.16793511000579892</v>
          </cell>
          <cell r="N11">
            <v>0.39446557352715877</v>
          </cell>
          <cell r="O11">
            <v>0.51310051488908182</v>
          </cell>
          <cell r="P11">
            <v>0.34183760789476353</v>
          </cell>
          <cell r="Q11">
            <v>0.27435194414021891</v>
          </cell>
          <cell r="R11">
            <v>0.5978317186818316</v>
          </cell>
          <cell r="S11">
            <v>0.29178953277386871</v>
          </cell>
          <cell r="T11">
            <v>0.39698136696286279</v>
          </cell>
          <cell r="U11">
            <v>0.29457463694488761</v>
          </cell>
          <cell r="V11">
            <v>0.16821098504113269</v>
          </cell>
          <cell r="W11">
            <v>0.21763306151308234</v>
          </cell>
          <cell r="X11">
            <v>0.40223020174787344</v>
          </cell>
          <cell r="Y11">
            <v>0.12487345001408748</v>
          </cell>
          <cell r="Z11">
            <v>0.49080402049851485</v>
          </cell>
          <cell r="AA11">
            <v>0.33711408229940942</v>
          </cell>
          <cell r="AB11">
            <v>0.12443010135539075</v>
          </cell>
          <cell r="AC11">
            <v>0.22805760863079913</v>
          </cell>
          <cell r="AD11">
            <v>0.40035986402430118</v>
          </cell>
          <cell r="AE11">
            <v>0.35790145891827607</v>
          </cell>
          <cell r="AF11">
            <v>0.5716239819429616</v>
          </cell>
          <cell r="AG11">
            <v>0.41460744814714628</v>
          </cell>
          <cell r="AH11">
            <v>0.18177064476681906</v>
          </cell>
          <cell r="AI11">
            <v>9.0676475743558582E-2</v>
          </cell>
        </row>
        <row r="14">
          <cell r="G14" t="str">
            <v>EU28</v>
          </cell>
          <cell r="H14" t="str">
            <v>AT</v>
          </cell>
          <cell r="I14" t="str">
            <v>BE</v>
          </cell>
          <cell r="J14" t="str">
            <v>BG</v>
          </cell>
          <cell r="K14" t="str">
            <v>CY</v>
          </cell>
          <cell r="L14" t="str">
            <v>CZ</v>
          </cell>
          <cell r="M14" t="str">
            <v>DE</v>
          </cell>
          <cell r="N14" t="str">
            <v>DK</v>
          </cell>
          <cell r="O14" t="str">
            <v>EE</v>
          </cell>
          <cell r="P14" t="str">
            <v>EL</v>
          </cell>
          <cell r="Q14" t="str">
            <v>ES</v>
          </cell>
          <cell r="R14" t="str">
            <v>FI</v>
          </cell>
          <cell r="S14" t="str">
            <v>FR</v>
          </cell>
          <cell r="T14" t="str">
            <v>HR</v>
          </cell>
          <cell r="U14" t="str">
            <v>HU</v>
          </cell>
          <cell r="V14" t="str">
            <v>IE</v>
          </cell>
          <cell r="W14" t="str">
            <v>IT</v>
          </cell>
          <cell r="X14" t="str">
            <v>LT</v>
          </cell>
          <cell r="Y14" t="str">
            <v>LU</v>
          </cell>
          <cell r="Z14" t="str">
            <v>LV</v>
          </cell>
          <cell r="AA14" t="str">
            <v>MT</v>
          </cell>
          <cell r="AB14" t="str">
            <v>NL</v>
          </cell>
          <cell r="AC14" t="str">
            <v>PL</v>
          </cell>
          <cell r="AD14" t="str">
            <v>PT</v>
          </cell>
          <cell r="AE14" t="str">
            <v>RO</v>
          </cell>
          <cell r="AF14" t="str">
            <v>SE</v>
          </cell>
          <cell r="AG14" t="str">
            <v>SI</v>
          </cell>
          <cell r="AH14" t="str">
            <v>SK</v>
          </cell>
          <cell r="AI14" t="str">
            <v>UK</v>
          </cell>
          <cell r="AJ14" t="str">
            <v>Check</v>
          </cell>
        </row>
        <row r="15">
          <cell r="G15">
            <v>6433.9276150091209</v>
          </cell>
          <cell r="H15">
            <v>175.87545356633092</v>
          </cell>
          <cell r="I15">
            <v>210.83137217891752</v>
          </cell>
          <cell r="J15">
            <v>58.064980469635998</v>
          </cell>
          <cell r="K15">
            <v>6.1077286456500657</v>
          </cell>
          <cell r="L15">
            <v>164.13721670162971</v>
          </cell>
          <cell r="M15">
            <v>1271.2785619569784</v>
          </cell>
          <cell r="N15">
            <v>79.936790818029124</v>
          </cell>
          <cell r="O15">
            <v>17.635383799917683</v>
          </cell>
          <cell r="P15">
            <v>87.754809006658988</v>
          </cell>
          <cell r="Q15">
            <v>424.50823023211694</v>
          </cell>
          <cell r="R15">
            <v>181.19487101419105</v>
          </cell>
          <cell r="S15">
            <v>815.48934125974529</v>
          </cell>
          <cell r="T15">
            <v>36.518251684484135</v>
          </cell>
          <cell r="U15">
            <v>99.859628599437286</v>
          </cell>
          <cell r="V15">
            <v>54.944220789737024</v>
          </cell>
          <cell r="W15">
            <v>813.79603419266198</v>
          </cell>
          <cell r="X15">
            <v>27.06179995927878</v>
          </cell>
          <cell r="Y15">
            <v>14.824063843487473</v>
          </cell>
          <cell r="Z15">
            <v>27.187800876362342</v>
          </cell>
          <cell r="AA15">
            <v>1.6596880111569428</v>
          </cell>
          <cell r="AB15">
            <v>291.49022215282889</v>
          </cell>
          <cell r="AC15">
            <v>409.50948426993102</v>
          </cell>
          <cell r="AD15">
            <v>78.153065066183814</v>
          </cell>
          <cell r="AE15">
            <v>154.28775455211911</v>
          </cell>
          <cell r="AF15">
            <v>189.44263448487158</v>
          </cell>
          <cell r="AG15">
            <v>24.378087739659961</v>
          </cell>
          <cell r="AH15">
            <v>79.748068277711937</v>
          </cell>
          <cell r="AI15">
            <v>638.2520708594061</v>
          </cell>
          <cell r="AJ15">
            <v>0</v>
          </cell>
        </row>
        <row r="16">
          <cell r="G16">
            <v>5532.393434965189</v>
          </cell>
          <cell r="H16">
            <v>161.68628502906333</v>
          </cell>
          <cell r="I16">
            <v>188.30369776094309</v>
          </cell>
          <cell r="J16">
            <v>46.375021921728461</v>
          </cell>
          <cell r="K16">
            <v>3.6279647401763926</v>
          </cell>
          <cell r="L16">
            <v>148.77645803784264</v>
          </cell>
          <cell r="M16">
            <v>1146.2372550962268</v>
          </cell>
          <cell r="N16">
            <v>70.816883219019459</v>
          </cell>
          <cell r="O16">
            <v>15.65640771546593</v>
          </cell>
          <cell r="P16">
            <v>63.119275844120352</v>
          </cell>
          <cell r="Q16">
            <v>309.48707300550336</v>
          </cell>
          <cell r="R16">
            <v>156.34468368050267</v>
          </cell>
          <cell r="S16">
            <v>651.47942081134124</v>
          </cell>
          <cell r="T16">
            <v>31.356228386335726</v>
          </cell>
          <cell r="U16">
            <v>89.927963789564984</v>
          </cell>
          <cell r="V16">
            <v>47.865904064384658</v>
          </cell>
          <cell r="W16">
            <v>657.90552226628301</v>
          </cell>
          <cell r="X16">
            <v>25.228836405340601</v>
          </cell>
          <cell r="Y16">
            <v>11.653928683917256</v>
          </cell>
          <cell r="Z16">
            <v>25.150936016768075</v>
          </cell>
          <cell r="AA16">
            <v>0.43234297976380792</v>
          </cell>
          <cell r="AB16">
            <v>260.83556977080616</v>
          </cell>
          <cell r="AC16">
            <v>373.82511799436708</v>
          </cell>
          <cell r="AD16">
            <v>57.649653408081036</v>
          </cell>
          <cell r="AE16">
            <v>146.62771108284736</v>
          </cell>
          <cell r="AF16">
            <v>162.30714035530548</v>
          </cell>
          <cell r="AG16">
            <v>20.851166343521605</v>
          </cell>
          <cell r="AH16">
            <v>73.353981993008802</v>
          </cell>
          <cell r="AI16">
            <v>585.5110045629591</v>
          </cell>
        </row>
        <row r="17">
          <cell r="G17">
            <v>975.62065476940347</v>
          </cell>
          <cell r="H17">
            <v>41.103408977166929</v>
          </cell>
          <cell r="I17">
            <v>25.578793886652573</v>
          </cell>
          <cell r="J17">
            <v>15.940069539344245</v>
          </cell>
          <cell r="K17">
            <v>1.1076912280903342</v>
          </cell>
          <cell r="L17">
            <v>29.742727144059586</v>
          </cell>
          <cell r="M17">
            <v>129.71462483549362</v>
          </cell>
          <cell r="N17">
            <v>16.526255188281688</v>
          </cell>
          <cell r="O17">
            <v>5.9581018793891181</v>
          </cell>
          <cell r="P17">
            <v>16.796020128651705</v>
          </cell>
          <cell r="Q17">
            <v>68.894940878036365</v>
          </cell>
          <cell r="R17">
            <v>63.013479528123924</v>
          </cell>
          <cell r="S17">
            <v>142.17363222642248</v>
          </cell>
          <cell r="T17">
            <v>9.0489553175786845</v>
          </cell>
          <cell r="U17">
            <v>17.053284625187857</v>
          </cell>
          <cell r="V17">
            <v>6.0407254036776799</v>
          </cell>
          <cell r="W17">
            <v>120.26829099126681</v>
          </cell>
          <cell r="X17">
            <v>7.1184203388217222</v>
          </cell>
          <cell r="Y17">
            <v>0.91551553083880888</v>
          </cell>
          <cell r="Z17">
            <v>11.046032078940559</v>
          </cell>
          <cell r="AA17">
            <v>7.812722604817382E-2</v>
          </cell>
          <cell r="AB17">
            <v>19.938316238476585</v>
          </cell>
          <cell r="AC17">
            <v>56.034752412192276</v>
          </cell>
          <cell r="AD17">
            <v>19.633886438149748</v>
          </cell>
          <cell r="AE17">
            <v>45.26429748037166</v>
          </cell>
          <cell r="AF17">
            <v>66.982106912816221</v>
          </cell>
          <cell r="AG17">
            <v>7.0943867585903462</v>
          </cell>
          <cell r="AH17">
            <v>6.3828004626743402</v>
          </cell>
          <cell r="AI17">
            <v>26.171011114059397</v>
          </cell>
        </row>
        <row r="18">
          <cell r="G18">
            <v>211.90622688515936</v>
          </cell>
          <cell r="H18">
            <v>11.697338395078281</v>
          </cell>
          <cell r="I18">
            <v>3.2783867513708782</v>
          </cell>
          <cell r="J18">
            <v>2.1926780597171596</v>
          </cell>
          <cell r="K18">
            <v>8.7255269345236489E-2</v>
          </cell>
          <cell r="L18">
            <v>5.2150961626749641</v>
          </cell>
          <cell r="M18">
            <v>43.548823064380748</v>
          </cell>
          <cell r="N18">
            <v>13.976467641883549</v>
          </cell>
          <cell r="O18">
            <v>2.2615409672441058</v>
          </cell>
          <cell r="P18">
            <v>0</v>
          </cell>
          <cell r="Q18">
            <v>0.47907987268565322</v>
          </cell>
          <cell r="R18">
            <v>22.571983569520071</v>
          </cell>
          <cell r="S18">
            <v>17.140170207731121</v>
          </cell>
          <cell r="T18">
            <v>1.356864369735419</v>
          </cell>
          <cell r="U18">
            <v>4.8195467803348464</v>
          </cell>
          <cell r="V18">
            <v>0.15833060398535739</v>
          </cell>
          <cell r="W18">
            <v>9.2014741274260992</v>
          </cell>
          <cell r="X18">
            <v>3.0545835924617464</v>
          </cell>
          <cell r="Y18">
            <v>0.13170924517026367</v>
          </cell>
          <cell r="Z18">
            <v>2.7343258604516096</v>
          </cell>
          <cell r="AA18">
            <v>2.3878344299548132E-4</v>
          </cell>
          <cell r="AB18">
            <v>6.5556033892754195</v>
          </cell>
          <cell r="AC18">
            <v>12.223378925197039</v>
          </cell>
          <cell r="AD18">
            <v>1.2138405118789948</v>
          </cell>
          <cell r="AE18">
            <v>3.5576148684298192</v>
          </cell>
          <cell r="AF18">
            <v>29.04881412931778</v>
          </cell>
          <cell r="AG18">
            <v>0.713503897068546</v>
          </cell>
          <cell r="AH18">
            <v>3.7423950448582506</v>
          </cell>
          <cell r="AI18">
            <v>10.945182794493345</v>
          </cell>
        </row>
        <row r="19">
          <cell r="G19">
            <v>1187.5268816545629</v>
          </cell>
          <cell r="H19">
            <v>52.800747372245212</v>
          </cell>
          <cell r="I19">
            <v>28.857180638023451</v>
          </cell>
          <cell r="J19">
            <v>18.132747599061403</v>
          </cell>
          <cell r="K19">
            <v>1.1949464974355706</v>
          </cell>
          <cell r="L19">
            <v>34.957823306734554</v>
          </cell>
          <cell r="M19">
            <v>173.26344789987436</v>
          </cell>
          <cell r="N19">
            <v>30.502722830165236</v>
          </cell>
          <cell r="O19">
            <v>8.2196428466332243</v>
          </cell>
          <cell r="P19">
            <v>16.796020128651705</v>
          </cell>
          <cell r="Q19">
            <v>69.374020750722025</v>
          </cell>
          <cell r="R19">
            <v>85.585463097643995</v>
          </cell>
          <cell r="S19">
            <v>159.31380243415362</v>
          </cell>
          <cell r="T19">
            <v>10.405819687314104</v>
          </cell>
          <cell r="U19">
            <v>21.872831405522703</v>
          </cell>
          <cell r="V19">
            <v>6.199056007663037</v>
          </cell>
          <cell r="W19">
            <v>129.46976511869292</v>
          </cell>
          <cell r="X19">
            <v>10.173003931283468</v>
          </cell>
          <cell r="Y19">
            <v>1.0472247760090725</v>
          </cell>
          <cell r="Z19">
            <v>13.780357939392168</v>
          </cell>
          <cell r="AA19">
            <v>7.83660094911693E-2</v>
          </cell>
          <cell r="AB19">
            <v>26.493919627752003</v>
          </cell>
          <cell r="AC19">
            <v>68.258131337389315</v>
          </cell>
          <cell r="AD19">
            <v>20.847726950028743</v>
          </cell>
          <cell r="AE19">
            <v>48.821912348801476</v>
          </cell>
          <cell r="AF19">
            <v>96.030921042133997</v>
          </cell>
          <cell r="AG19">
            <v>7.8078906556588921</v>
          </cell>
          <cell r="AH19">
            <v>10.125195507532592</v>
          </cell>
          <cell r="AI19">
            <v>37.116193908552745</v>
          </cell>
        </row>
        <row r="20">
          <cell r="G20">
            <v>0.21464975251927923</v>
          </cell>
          <cell r="H20">
            <v>0.32656293242654566</v>
          </cell>
          <cell r="I20">
            <v>0.15324808265134796</v>
          </cell>
          <cell r="J20">
            <v>0.3910024588164242</v>
          </cell>
          <cell r="K20">
            <v>0.32937103390301198</v>
          </cell>
          <cell r="L20">
            <v>0.23496878315144937</v>
          </cell>
          <cell r="M20">
            <v>0.1511584509485594</v>
          </cell>
          <cell r="N20">
            <v>0.43072670588774298</v>
          </cell>
          <cell r="O20">
            <v>0.52500183924781052</v>
          </cell>
          <cell r="P20">
            <v>0.26609969623433627</v>
          </cell>
          <cell r="Q20">
            <v>0.22415805635115624</v>
          </cell>
          <cell r="R20">
            <v>0.5474152435687657</v>
          </cell>
          <cell r="S20">
            <v>0.24454157314093966</v>
          </cell>
          <cell r="T20">
            <v>0.33185814183725948</v>
          </cell>
          <cell r="U20">
            <v>0.24322613883158747</v>
          </cell>
          <cell r="V20">
            <v>0.12950880441586682</v>
          </cell>
          <cell r="W20">
            <v>0.196790816822314</v>
          </cell>
          <cell r="X20">
            <v>0.40322921627610148</v>
          </cell>
          <cell r="Y20">
            <v>8.9860235497602761E-2</v>
          </cell>
          <cell r="Z20">
            <v>0.54790636540146387</v>
          </cell>
          <cell r="AA20">
            <v>0.18125889203516435</v>
          </cell>
          <cell r="AB20">
            <v>0.10157326184857368</v>
          </cell>
          <cell r="AC20">
            <v>0.18259375320632643</v>
          </cell>
          <cell r="AD20">
            <v>0.36162796682323878</v>
          </cell>
          <cell r="AE20">
            <v>0.33296511272153867</v>
          </cell>
          <cell r="AF20">
            <v>0.59166171514027877</v>
          </cell>
          <cell r="AG20">
            <v>0.37445822104262194</v>
          </cell>
          <cell r="AH20">
            <v>0.13803198180158238</v>
          </cell>
          <cell r="AI20">
            <v>6.3391112411725306E-2</v>
          </cell>
        </row>
        <row r="25">
          <cell r="G25" t="str">
            <v>EU28</v>
          </cell>
          <cell r="H25" t="str">
            <v>AT</v>
          </cell>
          <cell r="I25" t="str">
            <v>BE</v>
          </cell>
          <cell r="J25" t="str">
            <v>BG</v>
          </cell>
          <cell r="K25" t="str">
            <v>CY</v>
          </cell>
          <cell r="L25" t="str">
            <v>CZ</v>
          </cell>
          <cell r="M25" t="str">
            <v>DE</v>
          </cell>
          <cell r="N25" t="str">
            <v>DK</v>
          </cell>
          <cell r="O25" t="str">
            <v>EE</v>
          </cell>
          <cell r="P25" t="str">
            <v>EL</v>
          </cell>
          <cell r="Q25" t="str">
            <v>ES</v>
          </cell>
          <cell r="R25" t="str">
            <v>FI</v>
          </cell>
          <cell r="S25" t="str">
            <v>FR</v>
          </cell>
          <cell r="T25" t="str">
            <v>HR</v>
          </cell>
          <cell r="U25" t="str">
            <v>HU</v>
          </cell>
          <cell r="V25" t="str">
            <v>IE</v>
          </cell>
          <cell r="W25" t="str">
            <v>IT</v>
          </cell>
          <cell r="X25" t="str">
            <v>LT</v>
          </cell>
          <cell r="Y25" t="str">
            <v>LU</v>
          </cell>
          <cell r="Z25" t="str">
            <v>LV</v>
          </cell>
          <cell r="AA25" t="str">
            <v>MT</v>
          </cell>
          <cell r="AB25" t="str">
            <v>NL</v>
          </cell>
          <cell r="AC25" t="str">
            <v>PL</v>
          </cell>
          <cell r="AD25" t="str">
            <v>PT</v>
          </cell>
          <cell r="AE25" t="str">
            <v>RO</v>
          </cell>
          <cell r="AF25" t="str">
            <v>SE</v>
          </cell>
          <cell r="AG25" t="str">
            <v>SI</v>
          </cell>
          <cell r="AH25" t="str">
            <v>SK</v>
          </cell>
          <cell r="AI25" t="str">
            <v>UK</v>
          </cell>
        </row>
        <row r="26">
          <cell r="G26">
            <v>6349.283279146528</v>
          </cell>
          <cell r="H26">
            <v>169.31151455617331</v>
          </cell>
          <cell r="I26">
            <v>205.75669354920274</v>
          </cell>
          <cell r="J26">
            <v>52.613444874448824</v>
          </cell>
          <cell r="K26">
            <v>5.0872101311123412</v>
          </cell>
          <cell r="L26">
            <v>156.67853960425725</v>
          </cell>
          <cell r="M26">
            <v>1348.085469115108</v>
          </cell>
          <cell r="N26">
            <v>78.275693610108419</v>
          </cell>
          <cell r="O26">
            <v>18.352337976351162</v>
          </cell>
          <cell r="P26">
            <v>89.938780095783798</v>
          </cell>
          <cell r="Q26">
            <v>380.70522763118379</v>
          </cell>
          <cell r="R26">
            <v>177.9092454047896</v>
          </cell>
          <cell r="S26">
            <v>758.39438469249683</v>
          </cell>
          <cell r="T26">
            <v>30.510155826693747</v>
          </cell>
          <cell r="U26">
            <v>96.8139493740902</v>
          </cell>
          <cell r="V26">
            <v>54.418507110101352</v>
          </cell>
          <cell r="W26">
            <v>753.91166871654968</v>
          </cell>
          <cell r="X26">
            <v>27.525095052948103</v>
          </cell>
          <cell r="Y26">
            <v>14.836602746876821</v>
          </cell>
          <cell r="Z26">
            <v>27.191383736269604</v>
          </cell>
          <cell r="AA26">
            <v>1.0004220364907441</v>
          </cell>
          <cell r="AB26">
            <v>304.26436477535458</v>
          </cell>
          <cell r="AC26">
            <v>399.2563965047832</v>
          </cell>
          <cell r="AD26">
            <v>67.672840096643398</v>
          </cell>
          <cell r="AE26">
            <v>139.21716278029299</v>
          </cell>
          <cell r="AF26">
            <v>192.33254619584048</v>
          </cell>
          <cell r="AG26">
            <v>23.641169497461362</v>
          </cell>
          <cell r="AH26">
            <v>87.160552405059804</v>
          </cell>
          <cell r="AI26">
            <v>688.42192105005483</v>
          </cell>
        </row>
        <row r="27">
          <cell r="G27">
            <v>5621.9111690955806</v>
          </cell>
          <cell r="H27">
            <v>155.81096384650587</v>
          </cell>
          <cell r="I27">
            <v>187.06332980376291</v>
          </cell>
          <cell r="J27">
            <v>42.82334118263406</v>
          </cell>
          <cell r="K27">
            <v>3.5228328750867037</v>
          </cell>
          <cell r="L27">
            <v>143.14807218190577</v>
          </cell>
          <cell r="M27">
            <v>1247.8626202341666</v>
          </cell>
          <cell r="N27">
            <v>71.341107824905521</v>
          </cell>
          <cell r="O27">
            <v>16.128499461812467</v>
          </cell>
          <cell r="P27">
            <v>73.019766654234928</v>
          </cell>
          <cell r="Q27">
            <v>300.6645384443076</v>
          </cell>
          <cell r="R27">
            <v>152.07788825069719</v>
          </cell>
          <cell r="S27">
            <v>632.80832628964436</v>
          </cell>
          <cell r="T27">
            <v>26.29003179947102</v>
          </cell>
          <cell r="U27">
            <v>88.168973150992699</v>
          </cell>
          <cell r="V27">
            <v>48.531108625437398</v>
          </cell>
          <cell r="W27">
            <v>637.75018696756467</v>
          </cell>
          <cell r="X27">
            <v>25.971782047242755</v>
          </cell>
          <cell r="Y27">
            <v>12.423400123214343</v>
          </cell>
          <cell r="Z27">
            <v>25.306281937102124</v>
          </cell>
          <cell r="AA27">
            <v>0.26496318708785843</v>
          </cell>
          <cell r="AB27">
            <v>283.00595647519265</v>
          </cell>
          <cell r="AC27">
            <v>369.11733693433069</v>
          </cell>
          <cell r="AD27">
            <v>55.504818637298293</v>
          </cell>
          <cell r="AE27">
            <v>131.63589316449995</v>
          </cell>
          <cell r="AF27">
            <v>165.03506314322564</v>
          </cell>
          <cell r="AG27">
            <v>20.544837464114813</v>
          </cell>
          <cell r="AH27">
            <v>82.022074290002763</v>
          </cell>
          <cell r="AI27">
            <v>624.06717409913801</v>
          </cell>
        </row>
        <row r="28">
          <cell r="G28">
            <v>793.77446902346355</v>
          </cell>
          <cell r="H28">
            <v>37.960788782778309</v>
          </cell>
          <cell r="I28">
            <v>14.286370803912545</v>
          </cell>
          <cell r="J28">
            <v>12.829289270515467</v>
          </cell>
          <cell r="K28">
            <v>0.82631264793336201</v>
          </cell>
          <cell r="L28">
            <v>19.2426032313112</v>
          </cell>
          <cell r="M28">
            <v>114.69611944304387</v>
          </cell>
          <cell r="N28">
            <v>13.273609852425533</v>
          </cell>
          <cell r="O28">
            <v>5.4136620850062673</v>
          </cell>
          <cell r="P28">
            <v>14.040471475892298</v>
          </cell>
          <cell r="Q28">
            <v>46.289959205268936</v>
          </cell>
          <cell r="R28">
            <v>54.37723910579291</v>
          </cell>
          <cell r="S28">
            <v>115.87803252424334</v>
          </cell>
          <cell r="T28">
            <v>5.0866022853648722</v>
          </cell>
          <cell r="U28">
            <v>10.574571467954108</v>
          </cell>
          <cell r="V28">
            <v>2.7544608988226544</v>
          </cell>
          <cell r="W28">
            <v>104.76057416899764</v>
          </cell>
          <cell r="X28">
            <v>7.5709023081021503</v>
          </cell>
          <cell r="Y28">
            <v>0.48978604494886346</v>
          </cell>
          <cell r="Z28">
            <v>11.737099684338967</v>
          </cell>
          <cell r="AA28">
            <v>2.4486364825597559E-2</v>
          </cell>
          <cell r="AB28">
            <v>6.8691262535169306</v>
          </cell>
          <cell r="AC28">
            <v>42.499254192138487</v>
          </cell>
          <cell r="AD28">
            <v>18.580671681135577</v>
          </cell>
          <cell r="AE28">
            <v>39.442013210778661</v>
          </cell>
          <cell r="AF28">
            <v>74.158686937087936</v>
          </cell>
          <cell r="AG28">
            <v>6.1230344479426497</v>
          </cell>
          <cell r="AH28">
            <v>3.8183966113495282</v>
          </cell>
          <cell r="AI28">
            <v>10.170344038034788</v>
          </cell>
        </row>
        <row r="29">
          <cell r="G29">
            <v>147.07366843434039</v>
          </cell>
          <cell r="H29">
            <v>8.7783928084474745</v>
          </cell>
          <cell r="I29">
            <v>1.509153695967153</v>
          </cell>
          <cell r="J29">
            <v>1.3237017829498148</v>
          </cell>
          <cell r="K29">
            <v>0</v>
          </cell>
          <cell r="L29">
            <v>3.0773153968234164</v>
          </cell>
          <cell r="M29">
            <v>27.432810228589336</v>
          </cell>
          <cell r="N29">
            <v>10.671434108635342</v>
          </cell>
          <cell r="O29">
            <v>1.7048040002890317</v>
          </cell>
          <cell r="P29">
            <v>0</v>
          </cell>
          <cell r="Q29">
            <v>3.6290558611863327E-3</v>
          </cell>
          <cell r="R29">
            <v>17.065198401687262</v>
          </cell>
          <cell r="S29">
            <v>10.109687917484194</v>
          </cell>
          <cell r="T29">
            <v>0.84066796628025264</v>
          </cell>
          <cell r="U29">
            <v>3.6336924843482361</v>
          </cell>
          <cell r="V29">
            <v>0</v>
          </cell>
          <cell r="W29">
            <v>5.7421234841375766</v>
          </cell>
          <cell r="X29">
            <v>2.0407795080289959</v>
          </cell>
          <cell r="Y29">
            <v>0.10298258031604135</v>
          </cell>
          <cell r="Z29">
            <v>1.8527493184395394</v>
          </cell>
          <cell r="AA29">
            <v>7.2637027314733762E-8</v>
          </cell>
          <cell r="AB29">
            <v>3.6938121511662909</v>
          </cell>
          <cell r="AC29">
            <v>6.9708286974667715</v>
          </cell>
          <cell r="AD29">
            <v>0.57190497066921364</v>
          </cell>
          <cell r="AE29">
            <v>2.1388516690665482</v>
          </cell>
          <cell r="AF29">
            <v>29.792953828886908</v>
          </cell>
          <cell r="AG29">
            <v>0.45274193745175373</v>
          </cell>
          <cell r="AH29">
            <v>2.5954595871359576</v>
          </cell>
          <cell r="AI29">
            <v>4.967992781575119</v>
          </cell>
        </row>
        <row r="30">
          <cell r="G30">
            <v>940.84813745780389</v>
          </cell>
          <cell r="H30">
            <v>46.739181591225787</v>
          </cell>
          <cell r="I30">
            <v>15.795524499879699</v>
          </cell>
          <cell r="J30">
            <v>14.152991053465282</v>
          </cell>
          <cell r="K30">
            <v>0.82631264793336201</v>
          </cell>
          <cell r="L30">
            <v>22.319918628134616</v>
          </cell>
          <cell r="M30">
            <v>142.12892967163322</v>
          </cell>
          <cell r="N30">
            <v>23.945043961060875</v>
          </cell>
          <cell r="O30">
            <v>7.1184660852952995</v>
          </cell>
          <cell r="P30">
            <v>14.040471475892298</v>
          </cell>
          <cell r="Q30">
            <v>46.293588261130125</v>
          </cell>
          <cell r="R30">
            <v>71.442437507480179</v>
          </cell>
          <cell r="S30">
            <v>125.98772044172753</v>
          </cell>
          <cell r="T30">
            <v>5.9272702516451252</v>
          </cell>
          <cell r="U30">
            <v>14.208263952302344</v>
          </cell>
          <cell r="V30">
            <v>2.7544608988226544</v>
          </cell>
          <cell r="W30">
            <v>110.50269765313521</v>
          </cell>
          <cell r="X30">
            <v>9.6116818161311457</v>
          </cell>
          <cell r="Y30">
            <v>0.59276862526490481</v>
          </cell>
          <cell r="Z30">
            <v>13.589849002778505</v>
          </cell>
          <cell r="AA30">
            <v>2.4486437462624872E-2</v>
          </cell>
          <cell r="AB30">
            <v>10.562938404683221</v>
          </cell>
          <cell r="AC30">
            <v>49.470082889605258</v>
          </cell>
          <cell r="AD30">
            <v>19.15257665180479</v>
          </cell>
          <cell r="AE30">
            <v>41.580864879845208</v>
          </cell>
          <cell r="AF30">
            <v>103.95164076597484</v>
          </cell>
          <cell r="AG30">
            <v>6.5757763853944038</v>
          </cell>
          <cell r="AH30">
            <v>6.4138561984854858</v>
          </cell>
          <cell r="AI30">
            <v>15.138336819609908</v>
          </cell>
        </row>
        <row r="31">
          <cell r="G31">
            <v>0.16735378933587133</v>
          </cell>
          <cell r="H31">
            <v>0.29997363752444262</v>
          </cell>
          <cell r="I31">
            <v>8.4439449016810775E-2</v>
          </cell>
          <cell r="J31">
            <v>0.330497122891585</v>
          </cell>
          <cell r="K31">
            <v>0.23455913954278199</v>
          </cell>
          <cell r="L31">
            <v>0.15592189463628628</v>
          </cell>
          <cell r="M31">
            <v>0.1138978981876724</v>
          </cell>
          <cell r="N31">
            <v>0.33564160539572596</v>
          </cell>
          <cell r="O31">
            <v>0.44135947687816396</v>
          </cell>
          <cell r="P31">
            <v>0.19228316001579543</v>
          </cell>
          <cell r="Q31">
            <v>0.15397089560565233</v>
          </cell>
          <cell r="R31">
            <v>0.46977531269837747</v>
          </cell>
          <cell r="S31">
            <v>0.19909301949364897</v>
          </cell>
          <cell r="T31">
            <v>0.22545694493090676</v>
          </cell>
          <cell r="U31">
            <v>0.1611481164464755</v>
          </cell>
          <cell r="V31">
            <v>5.6756603688606327E-2</v>
          </cell>
          <cell r="W31">
            <v>0.17326956528004164</v>
          </cell>
          <cell r="X31">
            <v>0.37008172171811182</v>
          </cell>
          <cell r="Y31">
            <v>4.771388020878909E-2</v>
          </cell>
          <cell r="Z31">
            <v>0.5370148422654738</v>
          </cell>
          <cell r="AA31">
            <v>9.2414488713503731E-2</v>
          </cell>
          <cell r="AB31">
            <v>3.7324085104933589E-2</v>
          </cell>
          <cell r="AC31">
            <v>0.13402264792132057</v>
          </cell>
          <cell r="AD31">
            <v>0.34506151217174835</v>
          </cell>
          <cell r="AE31">
            <v>0.31587786492156295</v>
          </cell>
          <cell r="AF31">
            <v>0.62987609291099822</v>
          </cell>
          <cell r="AG31">
            <v>0.32006952583003678</v>
          </cell>
          <cell r="AH31">
            <v>7.8196708069198845E-2</v>
          </cell>
          <cell r="AI31">
            <v>2.4257543815635885E-2</v>
          </cell>
        </row>
      </sheetData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"/>
      <sheetName val="Industry Profile"/>
    </sheetNames>
    <sheetDataSet>
      <sheetData sheetId="0" refreshError="1">
        <row r="31">
          <cell r="B31">
            <v>1</v>
          </cell>
        </row>
        <row r="42">
          <cell r="B42" t="str">
            <v>AT</v>
          </cell>
          <cell r="C42" t="str">
            <v>Austria</v>
          </cell>
          <cell r="D42" t="str">
            <v>Core countries</v>
          </cell>
        </row>
        <row r="43">
          <cell r="B43" t="str">
            <v>BE</v>
          </cell>
          <cell r="C43" t="str">
            <v>Belgium</v>
          </cell>
          <cell r="D43" t="str">
            <v>Nice to have</v>
          </cell>
        </row>
        <row r="44">
          <cell r="B44" t="str">
            <v>BG</v>
          </cell>
          <cell r="C44" t="str">
            <v>Bulgaria</v>
          </cell>
          <cell r="D44">
            <v>0</v>
          </cell>
        </row>
        <row r="45">
          <cell r="B45" t="str">
            <v>HR</v>
          </cell>
          <cell r="C45" t="str">
            <v>Croatia</v>
          </cell>
          <cell r="D45">
            <v>0</v>
          </cell>
        </row>
        <row r="46">
          <cell r="B46" t="str">
            <v>CY</v>
          </cell>
          <cell r="C46" t="str">
            <v>Cyprus</v>
          </cell>
          <cell r="D46">
            <v>0</v>
          </cell>
        </row>
        <row r="47">
          <cell r="B47" t="str">
            <v>CZ</v>
          </cell>
          <cell r="C47" t="str">
            <v>Czech Republic</v>
          </cell>
          <cell r="D47">
            <v>0</v>
          </cell>
        </row>
        <row r="48">
          <cell r="B48" t="str">
            <v>DK</v>
          </cell>
          <cell r="C48" t="str">
            <v>Denmark</v>
          </cell>
          <cell r="D48">
            <v>0</v>
          </cell>
        </row>
        <row r="49">
          <cell r="B49" t="str">
            <v>EE</v>
          </cell>
          <cell r="C49" t="str">
            <v>Estonia</v>
          </cell>
          <cell r="D49">
            <v>0</v>
          </cell>
        </row>
        <row r="50">
          <cell r="B50" t="str">
            <v>FI</v>
          </cell>
          <cell r="C50" t="str">
            <v>Finland</v>
          </cell>
          <cell r="D50">
            <v>0</v>
          </cell>
        </row>
        <row r="51">
          <cell r="B51" t="str">
            <v>FR</v>
          </cell>
          <cell r="C51" t="str">
            <v>France</v>
          </cell>
          <cell r="D51">
            <v>0</v>
          </cell>
        </row>
        <row r="52">
          <cell r="B52" t="str">
            <v>DE</v>
          </cell>
          <cell r="C52" t="str">
            <v>Germany</v>
          </cell>
          <cell r="D52">
            <v>0</v>
          </cell>
        </row>
        <row r="53">
          <cell r="B53" t="str">
            <v>EL</v>
          </cell>
          <cell r="C53" t="str">
            <v>Greece</v>
          </cell>
          <cell r="D53">
            <v>0</v>
          </cell>
        </row>
        <row r="54">
          <cell r="B54" t="str">
            <v>HU</v>
          </cell>
          <cell r="C54" t="str">
            <v>Hungary</v>
          </cell>
          <cell r="D54">
            <v>0</v>
          </cell>
        </row>
        <row r="55">
          <cell r="B55" t="str">
            <v>IE</v>
          </cell>
          <cell r="C55" t="str">
            <v>Ireland</v>
          </cell>
          <cell r="D55">
            <v>0</v>
          </cell>
        </row>
        <row r="56">
          <cell r="B56" t="str">
            <v>IT</v>
          </cell>
          <cell r="C56" t="str">
            <v>Italy</v>
          </cell>
          <cell r="D56">
            <v>0</v>
          </cell>
        </row>
        <row r="57">
          <cell r="B57" t="str">
            <v>LV</v>
          </cell>
          <cell r="C57" t="str">
            <v>Latvia</v>
          </cell>
          <cell r="D57">
            <v>0</v>
          </cell>
        </row>
        <row r="58">
          <cell r="B58" t="str">
            <v>LT</v>
          </cell>
          <cell r="C58" t="str">
            <v>Lithuania</v>
          </cell>
          <cell r="D58">
            <v>0</v>
          </cell>
        </row>
        <row r="59">
          <cell r="B59" t="str">
            <v>LU</v>
          </cell>
          <cell r="C59" t="str">
            <v>Luxembourg</v>
          </cell>
          <cell r="D59">
            <v>0</v>
          </cell>
        </row>
        <row r="60">
          <cell r="B60" t="str">
            <v>MT</v>
          </cell>
          <cell r="C60" t="str">
            <v>Malta</v>
          </cell>
          <cell r="D60">
            <v>0</v>
          </cell>
        </row>
        <row r="61">
          <cell r="B61" t="str">
            <v>NL</v>
          </cell>
          <cell r="C61" t="str">
            <v>Netherlands</v>
          </cell>
          <cell r="D61">
            <v>0</v>
          </cell>
        </row>
        <row r="62">
          <cell r="B62" t="str">
            <v>PL</v>
          </cell>
          <cell r="C62" t="str">
            <v>Poland</v>
          </cell>
          <cell r="D62">
            <v>0</v>
          </cell>
        </row>
        <row r="63">
          <cell r="B63" t="str">
            <v>PT</v>
          </cell>
          <cell r="C63" t="str">
            <v>Portugal</v>
          </cell>
          <cell r="D63">
            <v>0</v>
          </cell>
        </row>
        <row r="64">
          <cell r="B64" t="str">
            <v>RO</v>
          </cell>
          <cell r="C64" t="str">
            <v>Romania</v>
          </cell>
          <cell r="D64">
            <v>0</v>
          </cell>
        </row>
        <row r="65">
          <cell r="B65" t="str">
            <v>SK</v>
          </cell>
          <cell r="C65" t="str">
            <v>Slovak Republic</v>
          </cell>
          <cell r="D65">
            <v>0</v>
          </cell>
        </row>
        <row r="66">
          <cell r="B66" t="str">
            <v>SI</v>
          </cell>
          <cell r="C66" t="str">
            <v>Slovenia</v>
          </cell>
          <cell r="D66">
            <v>0</v>
          </cell>
        </row>
        <row r="67">
          <cell r="B67" t="str">
            <v>ES</v>
          </cell>
          <cell r="C67" t="str">
            <v>Spain</v>
          </cell>
          <cell r="D67">
            <v>0</v>
          </cell>
        </row>
        <row r="68">
          <cell r="B68" t="str">
            <v>SE</v>
          </cell>
          <cell r="C68" t="str">
            <v>Sweden</v>
          </cell>
          <cell r="D68">
            <v>0</v>
          </cell>
        </row>
        <row r="69">
          <cell r="B69" t="str">
            <v>UK</v>
          </cell>
          <cell r="C69" t="str">
            <v>United Kingdom</v>
          </cell>
          <cell r="D69">
            <v>0</v>
          </cell>
        </row>
        <row r="80">
          <cell r="B80" t="str">
            <v>ID</v>
          </cell>
          <cell r="C80" t="str">
            <v>Name</v>
          </cell>
        </row>
        <row r="81">
          <cell r="B81">
            <v>1</v>
          </cell>
          <cell r="C81" t="str">
            <v>Total</v>
          </cell>
        </row>
        <row r="82">
          <cell r="B82">
            <v>2</v>
          </cell>
          <cell r="C82" t="str">
            <v>Gas</v>
          </cell>
        </row>
        <row r="83">
          <cell r="B83">
            <v>3</v>
          </cell>
          <cell r="C83" t="str">
            <v>Oil</v>
          </cell>
        </row>
        <row r="84">
          <cell r="B84">
            <v>5</v>
          </cell>
          <cell r="C84" t="str">
            <v>Coal</v>
          </cell>
        </row>
        <row r="85">
          <cell r="B85">
            <v>6</v>
          </cell>
          <cell r="C85" t="str">
            <v>Electric Heating</v>
          </cell>
        </row>
        <row r="86">
          <cell r="B86">
            <v>7</v>
          </cell>
          <cell r="C86" t="str">
            <v>District heating</v>
          </cell>
        </row>
        <row r="87">
          <cell r="B87">
            <v>8</v>
          </cell>
          <cell r="C87" t="str">
            <v>Micro CHP (natural gas)</v>
          </cell>
        </row>
        <row r="88">
          <cell r="B88">
            <v>9</v>
          </cell>
          <cell r="C88" t="str">
            <v>Micro CHP (biomass)</v>
          </cell>
        </row>
        <row r="89">
          <cell r="B89">
            <v>4</v>
          </cell>
          <cell r="C89" t="str">
            <v>Biomass</v>
          </cell>
        </row>
        <row r="90">
          <cell r="B90">
            <v>10</v>
          </cell>
          <cell r="C90" t="str">
            <v>Solar thermal</v>
          </cell>
        </row>
        <row r="91">
          <cell r="B91">
            <v>11</v>
          </cell>
          <cell r="C91" t="str">
            <v>Heat pumps total (electric)</v>
          </cell>
        </row>
        <row r="92">
          <cell r="B92">
            <v>12</v>
          </cell>
          <cell r="C92" t="str">
            <v>Heat pumps Air-to-air (electric)</v>
          </cell>
        </row>
        <row r="93">
          <cell r="B93">
            <v>13</v>
          </cell>
          <cell r="C93" t="str">
            <v>Heat pumps Air-to-water (electric)</v>
          </cell>
        </row>
        <row r="94">
          <cell r="B94">
            <v>14</v>
          </cell>
          <cell r="C94" t="str">
            <v>Heat pumps Ground-to-water (electric)</v>
          </cell>
        </row>
        <row r="95">
          <cell r="B95">
            <v>15</v>
          </cell>
          <cell r="C95" t="str">
            <v>Others (RES)</v>
          </cell>
        </row>
        <row r="96">
          <cell r="B96">
            <v>16</v>
          </cell>
          <cell r="C96" t="str">
            <v>Others (fossil)</v>
          </cell>
        </row>
        <row r="97">
          <cell r="B97">
            <v>17</v>
          </cell>
          <cell r="C97" t="str">
            <v>Compression cooling (electricity)</v>
          </cell>
        </row>
        <row r="98">
          <cell r="B98">
            <v>0</v>
          </cell>
          <cell r="C98">
            <v>0</v>
          </cell>
        </row>
        <row r="99">
          <cell r="B99">
            <v>0</v>
          </cell>
          <cell r="C99">
            <v>0</v>
          </cell>
        </row>
        <row r="100">
          <cell r="B100">
            <v>0</v>
          </cell>
          <cell r="C100">
            <v>0</v>
          </cell>
        </row>
        <row r="115">
          <cell r="B115">
            <v>200</v>
          </cell>
          <cell r="C115" t="str">
            <v>TOTAL Industry</v>
          </cell>
          <cell r="D115" t="str">
            <v>IND</v>
          </cell>
        </row>
        <row r="116">
          <cell r="B116">
            <v>201</v>
          </cell>
          <cell r="C116" t="str">
            <v>Iron and Steel</v>
          </cell>
          <cell r="D116" t="str">
            <v>IND</v>
          </cell>
        </row>
        <row r="117">
          <cell r="B117">
            <v>202</v>
          </cell>
          <cell r="C117" t="str">
            <v>Chemical and Petrochemical</v>
          </cell>
          <cell r="D117" t="str">
            <v>IND</v>
          </cell>
        </row>
        <row r="118">
          <cell r="B118">
            <v>203</v>
          </cell>
          <cell r="C118" t="str">
            <v>Non-ferrous metals</v>
          </cell>
          <cell r="D118" t="str">
            <v>IND</v>
          </cell>
        </row>
        <row r="119">
          <cell r="B119">
            <v>204</v>
          </cell>
          <cell r="C119" t="str">
            <v>Non-metallic minerals</v>
          </cell>
          <cell r="D119" t="str">
            <v>IND</v>
          </cell>
        </row>
        <row r="120">
          <cell r="B120">
            <v>205</v>
          </cell>
          <cell r="C120" t="str">
            <v>Paper, Pulp and Printing</v>
          </cell>
          <cell r="D120" t="str">
            <v>IND</v>
          </cell>
        </row>
        <row r="121">
          <cell r="B121">
            <v>206</v>
          </cell>
          <cell r="C121" t="str">
            <v>Food, Beverages and Tabacco</v>
          </cell>
          <cell r="D121" t="str">
            <v>IND</v>
          </cell>
        </row>
        <row r="122">
          <cell r="B122">
            <v>207</v>
          </cell>
          <cell r="C122" t="str">
            <v>Machinery and transport</v>
          </cell>
          <cell r="D122" t="str">
            <v>IND</v>
          </cell>
        </row>
        <row r="123">
          <cell r="B123">
            <v>208</v>
          </cell>
          <cell r="C123" t="str">
            <v>Other Industry</v>
          </cell>
          <cell r="D123" t="str">
            <v>IND</v>
          </cell>
        </row>
        <row r="124">
          <cell r="B124">
            <v>300</v>
          </cell>
          <cell r="C124" t="str">
            <v>TOTAL Services</v>
          </cell>
          <cell r="D124" t="str">
            <v>TER</v>
          </cell>
        </row>
        <row r="125">
          <cell r="B125">
            <v>301</v>
          </cell>
          <cell r="C125" t="str">
            <v>Wholesale and retail trade</v>
          </cell>
          <cell r="D125" t="str">
            <v>TER</v>
          </cell>
        </row>
        <row r="126">
          <cell r="B126">
            <v>302</v>
          </cell>
          <cell r="C126" t="str">
            <v>Hotels, cafes, restaurants</v>
          </cell>
          <cell r="D126" t="str">
            <v>TER</v>
          </cell>
        </row>
        <row r="127">
          <cell r="B127">
            <v>303</v>
          </cell>
          <cell r="C127" t="str">
            <v>Traffic and data transmission</v>
          </cell>
          <cell r="D127" t="str">
            <v>TER</v>
          </cell>
        </row>
        <row r="128">
          <cell r="B128">
            <v>304</v>
          </cell>
          <cell r="C128" t="str">
            <v>Finance</v>
          </cell>
          <cell r="D128" t="str">
            <v>TER</v>
          </cell>
        </row>
        <row r="129">
          <cell r="B129">
            <v>305</v>
          </cell>
          <cell r="C129" t="str">
            <v>Health</v>
          </cell>
          <cell r="D129" t="str">
            <v>TER</v>
          </cell>
        </row>
        <row r="130">
          <cell r="B130">
            <v>306</v>
          </cell>
          <cell r="C130" t="str">
            <v>Education</v>
          </cell>
          <cell r="D130" t="str">
            <v>TER</v>
          </cell>
        </row>
        <row r="131">
          <cell r="B131">
            <v>307</v>
          </cell>
          <cell r="C131" t="str">
            <v>Public offices</v>
          </cell>
          <cell r="D131" t="str">
            <v>TER</v>
          </cell>
        </row>
        <row r="132">
          <cell r="B132">
            <v>308</v>
          </cell>
          <cell r="C132" t="str">
            <v>Other services</v>
          </cell>
          <cell r="D132" t="str">
            <v>TER</v>
          </cell>
        </row>
        <row r="133">
          <cell r="B133">
            <v>0</v>
          </cell>
          <cell r="C133">
            <v>0</v>
          </cell>
          <cell r="D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id="3" name="Tertiary" displayName="Tertiary" ref="A5:Y1517" totalsRowShown="0" headerRowDxfId="39" dataDxfId="38">
  <autoFilter ref="A5:Y1517"/>
  <tableColumns count="25">
    <tableColumn id="37" name="Aggregation code" dataDxfId="37"/>
    <tableColumn id="1" name="Services code" dataDxfId="36"/>
    <tableColumn id="2" name="ID scenario" dataDxfId="35"/>
    <tableColumn id="3" name="Scenario" dataDxfId="34"/>
    <tableColumn id="4" name="ID country" dataDxfId="33"/>
    <tableColumn id="5" name="Country" dataDxfId="32"/>
    <tableColumn id="6" name="Country group" dataDxfId="31"/>
    <tableColumn id="7" name="Sector" dataDxfId="30"/>
    <tableColumn id="8" name="Sub-sector" dataDxfId="29"/>
    <tableColumn id="9" name="Year" dataDxfId="28"/>
    <tableColumn id="10" name="ID energy carrier" dataDxfId="27"/>
    <tableColumn id="11" name="Energy carrier / technology" dataDxfId="26"/>
    <tableColumn id="12" name="Total [in 1000]" dataDxfId="25"/>
    <tableColumn id="13" name="Could be in kW: 0-20, 20-40 (i.e. single-family) [in 1000]" dataDxfId="24"/>
    <tableColumn id="14" name="40-120, 120 kW+ [in 1000]" dataDxfId="23"/>
    <tableColumn id="15" name="Urban? [in 1000]" dataDxfId="22"/>
    <tableColumn id="16" name="rural? [in 1000]" dataDxfId="21"/>
    <tableColumn id="24" name="Total Heat DE [TWH/yr]" dataDxfId="20"/>
    <tableColumn id="25" name="Hot Water DE [TWH/yr]" dataDxfId="19"/>
    <tableColumn id="26" name="Space heating DE [TWH/yr]" dataDxfId="18"/>
    <tableColumn id="27" name="Process heating DE [TWH/yr]" dataDxfId="17"/>
    <tableColumn id="33" name="Total Cool DE [TWH/yr]" dataDxfId="16"/>
    <tableColumn id="35" name="Space cooling DE [TWH/yr]" dataDxfId="15"/>
    <tableColumn id="36" name="Process cooling DE [TWH/yr]" dataDxfId="14"/>
    <tableColumn id="38" name="heated floor area [1000m2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ertiary5" displayName="Tertiary5" ref="A5:K89" totalsRowShown="0" headerRowDxfId="12" dataDxfId="11">
  <autoFilter ref="A5:K89"/>
  <tableColumns count="11">
    <tableColumn id="4" name="ID country" dataDxfId="10"/>
    <tableColumn id="5" name="Country" dataDxfId="9"/>
    <tableColumn id="9" name="Year" dataDxfId="8"/>
    <tableColumn id="24" name="Total Heat DE [TWH/yr]" dataDxfId="7"/>
    <tableColumn id="25" name="Hot Water DE [TWH/yr]" dataDxfId="6"/>
    <tableColumn id="26" name="Space heating DE [TWH/yr]" dataDxfId="5"/>
    <tableColumn id="27" name="Process heating DE [TWH/yr]" dataDxfId="4"/>
    <tableColumn id="33" name="Total Cool DE [TWH/yr]" dataDxfId="3"/>
    <tableColumn id="35" name="Space cooling DE [TWH/yr]" dataDxfId="2"/>
    <tableColumn id="36" name="Process cooling DE [TWH/yr]" dataDxfId="1"/>
    <tableColumn id="38" name="heated floor area [1000m2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7"/>
  <sheetViews>
    <sheetView workbookViewId="0">
      <selection activeCell="G21" sqref="G21"/>
    </sheetView>
  </sheetViews>
  <sheetFormatPr defaultRowHeight="15"/>
  <cols>
    <col min="2" max="2" width="16" customWidth="1"/>
  </cols>
  <sheetData>
    <row r="2" spans="2:3">
      <c r="B2" s="3" t="s">
        <v>63</v>
      </c>
      <c r="C2" s="2" t="s">
        <v>39</v>
      </c>
    </row>
    <row r="3" spans="2:3">
      <c r="B3" s="3" t="s">
        <v>52</v>
      </c>
      <c r="C3" s="2" t="s">
        <v>37</v>
      </c>
    </row>
    <row r="4" spans="2:3">
      <c r="B4" s="3" t="s">
        <v>41</v>
      </c>
      <c r="C4" s="2" t="s">
        <v>36</v>
      </c>
    </row>
    <row r="5" spans="2:3">
      <c r="B5" s="3" t="s">
        <v>43</v>
      </c>
      <c r="C5" s="2" t="s">
        <v>33</v>
      </c>
    </row>
    <row r="6" spans="2:3">
      <c r="B6" s="3" t="s">
        <v>53</v>
      </c>
      <c r="C6" s="2" t="s">
        <v>31</v>
      </c>
    </row>
    <row r="7" spans="2:3">
      <c r="B7" s="3" t="s">
        <v>87</v>
      </c>
      <c r="C7" s="2" t="s">
        <v>32</v>
      </c>
    </row>
    <row r="8" spans="2:3">
      <c r="B8" s="3" t="s">
        <v>44</v>
      </c>
      <c r="C8" s="2" t="s">
        <v>30</v>
      </c>
    </row>
    <row r="9" spans="2:3">
      <c r="B9" s="3" t="s">
        <v>54</v>
      </c>
      <c r="C9" s="2" t="s">
        <v>23</v>
      </c>
    </row>
    <row r="10" spans="2:3">
      <c r="B10" s="3" t="s">
        <v>55</v>
      </c>
      <c r="C10" s="2" t="s">
        <v>29</v>
      </c>
    </row>
    <row r="11" spans="2:3">
      <c r="B11" s="3" t="s">
        <v>56</v>
      </c>
      <c r="C11" s="2" t="s">
        <v>28</v>
      </c>
    </row>
    <row r="12" spans="2:3">
      <c r="B12" s="3" t="s">
        <v>57</v>
      </c>
      <c r="C12" s="2" t="s">
        <v>26</v>
      </c>
    </row>
    <row r="13" spans="2:3">
      <c r="B13" s="3" t="s">
        <v>42</v>
      </c>
      <c r="C13" s="2" t="s">
        <v>25</v>
      </c>
    </row>
    <row r="14" spans="2:3">
      <c r="B14" s="3" t="s">
        <v>58</v>
      </c>
      <c r="C14" s="2" t="s">
        <v>21</v>
      </c>
    </row>
    <row r="15" spans="2:3">
      <c r="B15" s="3" t="s">
        <v>59</v>
      </c>
      <c r="C15" s="2" t="s">
        <v>34</v>
      </c>
    </row>
    <row r="16" spans="2:3">
      <c r="B16" s="3" t="s">
        <v>46</v>
      </c>
      <c r="C16" s="2" t="s">
        <v>17</v>
      </c>
    </row>
    <row r="17" spans="2:3">
      <c r="B17" s="3" t="s">
        <v>47</v>
      </c>
      <c r="C17" s="2" t="s">
        <v>19</v>
      </c>
    </row>
    <row r="18" spans="2:3">
      <c r="B18" s="3" t="s">
        <v>60</v>
      </c>
      <c r="C18" s="2" t="s">
        <v>18</v>
      </c>
    </row>
    <row r="19" spans="2:3">
      <c r="B19" s="3" t="s">
        <v>45</v>
      </c>
      <c r="C19" s="2" t="s">
        <v>24</v>
      </c>
    </row>
    <row r="20" spans="2:3">
      <c r="B20" s="3" t="s">
        <v>61</v>
      </c>
      <c r="C20" s="2" t="s">
        <v>14</v>
      </c>
    </row>
    <row r="21" spans="2:3">
      <c r="B21" s="3" t="s">
        <v>62</v>
      </c>
      <c r="C21" s="2" t="s">
        <v>13</v>
      </c>
    </row>
    <row r="22" spans="2:3">
      <c r="B22" s="3" t="s">
        <v>48</v>
      </c>
      <c r="C22" s="2" t="s">
        <v>11</v>
      </c>
    </row>
    <row r="23" spans="2:3">
      <c r="B23" s="3" t="s">
        <v>49</v>
      </c>
      <c r="C23" s="2" t="s">
        <v>10</v>
      </c>
    </row>
    <row r="24" spans="2:3">
      <c r="B24" s="3" t="s">
        <v>50</v>
      </c>
      <c r="C24" s="2" t="s">
        <v>9</v>
      </c>
    </row>
    <row r="25" spans="2:3">
      <c r="B25" s="3" t="s">
        <v>51</v>
      </c>
      <c r="C25" s="2" t="s">
        <v>6</v>
      </c>
    </row>
    <row r="26" spans="2:3">
      <c r="B26" s="3" t="s">
        <v>88</v>
      </c>
      <c r="C26" s="2" t="s">
        <v>5</v>
      </c>
    </row>
    <row r="27" spans="2:3">
      <c r="B27" s="3" t="s">
        <v>64</v>
      </c>
      <c r="C27" s="2" t="s">
        <v>27</v>
      </c>
    </row>
    <row r="28" spans="2:3">
      <c r="B28" s="3" t="s">
        <v>65</v>
      </c>
      <c r="C28" s="2" t="s">
        <v>7</v>
      </c>
    </row>
    <row r="29" spans="2:3">
      <c r="B29" s="3" t="s">
        <v>66</v>
      </c>
      <c r="C29" s="2" t="s">
        <v>4</v>
      </c>
    </row>
    <row r="30" spans="2:3">
      <c r="B30" s="3" t="s">
        <v>67</v>
      </c>
      <c r="C30" s="2" t="s">
        <v>22</v>
      </c>
    </row>
    <row r="31" spans="2:3">
      <c r="B31" s="3" t="s">
        <v>70</v>
      </c>
      <c r="C31" s="2"/>
    </row>
    <row r="32" spans="2:3">
      <c r="B32" s="3" t="s">
        <v>68</v>
      </c>
      <c r="C32" s="2" t="s">
        <v>12</v>
      </c>
    </row>
    <row r="33" spans="2:3">
      <c r="B33" s="3" t="s">
        <v>69</v>
      </c>
      <c r="C33" s="2" t="s">
        <v>35</v>
      </c>
    </row>
    <row r="34" spans="2:3">
      <c r="B34" s="3" t="s">
        <v>71</v>
      </c>
      <c r="C34" s="2" t="s">
        <v>16</v>
      </c>
    </row>
    <row r="35" spans="2:3">
      <c r="B35" s="3" t="s">
        <v>72</v>
      </c>
      <c r="C35" s="2" t="s">
        <v>15</v>
      </c>
    </row>
    <row r="36" spans="2:3">
      <c r="B36" s="3" t="s">
        <v>73</v>
      </c>
      <c r="C36" s="2" t="s">
        <v>40</v>
      </c>
    </row>
    <row r="37" spans="2:3">
      <c r="B37" s="3" t="s">
        <v>74</v>
      </c>
      <c r="C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Y1517"/>
  <sheetViews>
    <sheetView zoomScale="80" zoomScaleNormal="80" workbookViewId="0">
      <pane xSplit="11" ySplit="5" topLeftCell="L6" activePane="bottomRight" state="frozen"/>
      <selection activeCell="N1686" sqref="N1686"/>
      <selection pane="topRight" activeCell="N1686" sqref="N1686"/>
      <selection pane="bottomLeft" activeCell="N1686" sqref="N1686"/>
      <selection pane="bottomRight" activeCell="L34" sqref="L34"/>
    </sheetView>
  </sheetViews>
  <sheetFormatPr defaultColWidth="9.140625" defaultRowHeight="14.25"/>
  <cols>
    <col min="1" max="1" width="40.140625" style="4" customWidth="1"/>
    <col min="2" max="2" width="11.140625" style="4" customWidth="1"/>
    <col min="3" max="3" width="13.7109375" style="4" customWidth="1"/>
    <col min="4" max="4" width="15.28515625" style="4" customWidth="1"/>
    <col min="5" max="5" width="12.28515625" style="4" customWidth="1"/>
    <col min="6" max="6" width="17.85546875" style="4" customWidth="1"/>
    <col min="7" max="7" width="11" style="4" customWidth="1"/>
    <col min="8" max="8" width="7.42578125" style="4" customWidth="1"/>
    <col min="9" max="9" width="8.42578125" style="4" customWidth="1"/>
    <col min="10" max="10" width="6.7109375" style="4" customWidth="1"/>
    <col min="11" max="11" width="10.140625" style="4" customWidth="1"/>
    <col min="12" max="12" width="19.85546875" style="4" customWidth="1"/>
    <col min="13" max="13" width="8.7109375" style="4" customWidth="1"/>
    <col min="14" max="15" width="6.140625" style="4" customWidth="1"/>
    <col min="16" max="16" width="7.28515625" style="4" customWidth="1"/>
    <col min="17" max="17" width="5.42578125" style="4" customWidth="1"/>
    <col min="18" max="18" width="16.28515625" style="4" customWidth="1"/>
    <col min="19" max="20" width="15.5703125" style="4" customWidth="1"/>
    <col min="21" max="21" width="16.85546875" style="4" customWidth="1"/>
    <col min="22" max="22" width="11.7109375" style="4" customWidth="1"/>
    <col min="23" max="23" width="20.85546875" style="4" customWidth="1"/>
    <col min="24" max="24" width="11.42578125" style="4" customWidth="1"/>
    <col min="25" max="25" width="11.42578125" style="4" hidden="1" customWidth="1"/>
    <col min="26" max="16384" width="9.140625" style="4"/>
  </cols>
  <sheetData>
    <row r="1" spans="1:25" ht="45">
      <c r="B1" s="12"/>
      <c r="C1" s="12"/>
      <c r="F1" s="13" t="s">
        <v>89</v>
      </c>
      <c r="K1" s="9"/>
      <c r="L1" s="9"/>
    </row>
    <row r="2" spans="1:25">
      <c r="B2" s="12"/>
      <c r="C2" s="12"/>
      <c r="K2" s="9"/>
      <c r="L2" s="9"/>
    </row>
    <row r="3" spans="1:25" ht="15" thickBot="1">
      <c r="B3" s="14"/>
      <c r="C3" s="14"/>
      <c r="K3" s="9"/>
      <c r="L3" s="9"/>
    </row>
    <row r="4" spans="1:25" ht="57.75" customHeight="1">
      <c r="A4" s="15" t="s">
        <v>75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  <c r="M4" s="18" t="s">
        <v>90</v>
      </c>
      <c r="N4" s="18"/>
      <c r="O4" s="18"/>
      <c r="P4" s="18"/>
      <c r="Q4" s="19"/>
      <c r="R4" s="20" t="s">
        <v>76</v>
      </c>
      <c r="S4" s="21"/>
      <c r="T4" s="21"/>
      <c r="U4" s="21"/>
      <c r="V4" s="21"/>
      <c r="W4" s="21"/>
      <c r="X4" s="22"/>
    </row>
    <row r="5" spans="1:25" s="29" customFormat="1" ht="76.5" customHeight="1">
      <c r="A5" s="5" t="s">
        <v>77</v>
      </c>
      <c r="B5" s="23" t="s">
        <v>91</v>
      </c>
      <c r="C5" s="24" t="s">
        <v>92</v>
      </c>
      <c r="D5" s="24" t="s">
        <v>78</v>
      </c>
      <c r="E5" s="24" t="s">
        <v>93</v>
      </c>
      <c r="F5" s="24" t="s">
        <v>79</v>
      </c>
      <c r="G5" s="24" t="s">
        <v>80</v>
      </c>
      <c r="H5" s="24" t="s">
        <v>81</v>
      </c>
      <c r="I5" s="24" t="s">
        <v>82</v>
      </c>
      <c r="J5" s="24" t="s">
        <v>0</v>
      </c>
      <c r="K5" s="24" t="s">
        <v>94</v>
      </c>
      <c r="L5" s="24" t="s">
        <v>83</v>
      </c>
      <c r="M5" s="25" t="s">
        <v>95</v>
      </c>
      <c r="N5" s="26" t="s">
        <v>96</v>
      </c>
      <c r="O5" s="25" t="s">
        <v>97</v>
      </c>
      <c r="P5" s="26" t="s">
        <v>98</v>
      </c>
      <c r="Q5" s="26" t="s">
        <v>99</v>
      </c>
      <c r="R5" s="27" t="s">
        <v>100</v>
      </c>
      <c r="S5" s="27" t="s">
        <v>101</v>
      </c>
      <c r="T5" s="27" t="s">
        <v>102</v>
      </c>
      <c r="U5" s="27" t="s">
        <v>103</v>
      </c>
      <c r="V5" s="27" t="s">
        <v>104</v>
      </c>
      <c r="W5" s="27" t="s">
        <v>105</v>
      </c>
      <c r="X5" s="27" t="s">
        <v>106</v>
      </c>
      <c r="Y5" s="28" t="s">
        <v>107</v>
      </c>
    </row>
    <row r="6" spans="1:25">
      <c r="A6" s="30" t="s">
        <v>108</v>
      </c>
      <c r="B6" s="4" t="s">
        <v>109</v>
      </c>
      <c r="C6" s="6">
        <v>1</v>
      </c>
      <c r="D6" s="6" t="s">
        <v>110</v>
      </c>
      <c r="E6" s="31" t="s">
        <v>39</v>
      </c>
      <c r="F6" s="6" t="s">
        <v>63</v>
      </c>
      <c r="G6" s="6" t="s">
        <v>84</v>
      </c>
      <c r="H6" s="6" t="s">
        <v>111</v>
      </c>
      <c r="I6" s="7" t="s">
        <v>85</v>
      </c>
      <c r="J6" s="6">
        <v>2015</v>
      </c>
      <c r="K6" s="8">
        <v>1</v>
      </c>
      <c r="L6" s="32" t="s">
        <v>85</v>
      </c>
      <c r="M6" s="33">
        <v>20.374115414306377</v>
      </c>
      <c r="N6" s="33">
        <v>1.4452165964379624</v>
      </c>
      <c r="O6" s="33">
        <v>17.890123578938883</v>
      </c>
      <c r="P6" s="33">
        <v>1.0387752389295311</v>
      </c>
      <c r="Q6" s="33">
        <v>5.7134128276865264</v>
      </c>
      <c r="R6" s="33">
        <v>17.524594875769839</v>
      </c>
      <c r="S6" s="33">
        <v>1.2292662036873114</v>
      </c>
      <c r="T6" s="33">
        <v>15.290692965886013</v>
      </c>
      <c r="U6" s="33">
        <v>1.0046357061965132</v>
      </c>
      <c r="V6" s="33">
        <v>5.5615088444876202</v>
      </c>
      <c r="W6" s="33">
        <v>1.0913783764306375</v>
      </c>
      <c r="X6" s="33">
        <v>4.4701304680569827</v>
      </c>
      <c r="Y6" s="30"/>
    </row>
    <row r="7" spans="1:25" ht="16.5" customHeight="1">
      <c r="A7" s="30" t="s">
        <v>112</v>
      </c>
      <c r="B7" s="4" t="s">
        <v>113</v>
      </c>
      <c r="C7" s="6">
        <v>1</v>
      </c>
      <c r="D7" s="6" t="s">
        <v>110</v>
      </c>
      <c r="E7" s="31" t="s">
        <v>39</v>
      </c>
      <c r="F7" s="6" t="s">
        <v>63</v>
      </c>
      <c r="G7" s="6" t="s">
        <v>84</v>
      </c>
      <c r="H7" s="6" t="s">
        <v>111</v>
      </c>
      <c r="I7" s="7">
        <v>301</v>
      </c>
      <c r="J7" s="6">
        <v>2015</v>
      </c>
      <c r="K7" s="8">
        <v>1</v>
      </c>
      <c r="L7" s="32" t="s">
        <v>85</v>
      </c>
      <c r="M7" s="33">
        <v>4.6534887153278559</v>
      </c>
      <c r="N7" s="33">
        <v>0.24911130374692469</v>
      </c>
      <c r="O7" s="33">
        <v>4.4043774115809313</v>
      </c>
      <c r="P7" s="33">
        <v>0</v>
      </c>
      <c r="Q7" s="33">
        <v>3.7221436775728911</v>
      </c>
      <c r="R7" s="33">
        <v>3.9990494648664874</v>
      </c>
      <c r="S7" s="33">
        <v>0.21379822009424398</v>
      </c>
      <c r="T7" s="33">
        <v>3.7852512447722435</v>
      </c>
      <c r="U7" s="33">
        <v>0</v>
      </c>
      <c r="V7" s="33">
        <v>3.6181294860291837</v>
      </c>
      <c r="W7" s="33">
        <v>0.55726829635892505</v>
      </c>
      <c r="X7" s="33">
        <v>3.0608611896702587</v>
      </c>
      <c r="Y7" s="30"/>
    </row>
    <row r="8" spans="1:25">
      <c r="A8" s="30" t="s">
        <v>112</v>
      </c>
      <c r="B8" s="4" t="s">
        <v>114</v>
      </c>
      <c r="C8" s="6">
        <v>1</v>
      </c>
      <c r="D8" s="6" t="s">
        <v>110</v>
      </c>
      <c r="E8" s="31" t="s">
        <v>39</v>
      </c>
      <c r="F8" s="6" t="s">
        <v>63</v>
      </c>
      <c r="G8" s="6" t="s">
        <v>84</v>
      </c>
      <c r="H8" s="6" t="s">
        <v>111</v>
      </c>
      <c r="I8" s="7">
        <v>302</v>
      </c>
      <c r="J8" s="6">
        <v>2015</v>
      </c>
      <c r="K8" s="8">
        <v>1</v>
      </c>
      <c r="L8" s="32" t="s">
        <v>85</v>
      </c>
      <c r="M8" s="33">
        <v>2.2354599674271536</v>
      </c>
      <c r="N8" s="33">
        <v>0.35635983764249041</v>
      </c>
      <c r="O8" s="33">
        <v>1.4017133820395016</v>
      </c>
      <c r="P8" s="33">
        <v>0.47738674774516165</v>
      </c>
      <c r="Q8" s="33">
        <v>0.80099898190368579</v>
      </c>
      <c r="R8" s="33">
        <v>1.9443398743223042</v>
      </c>
      <c r="S8" s="33">
        <v>0.30247312053392239</v>
      </c>
      <c r="T8" s="33">
        <v>1.180169406300537</v>
      </c>
      <c r="U8" s="33">
        <v>0.46169734748784486</v>
      </c>
      <c r="V8" s="33">
        <v>0.77946721680867581</v>
      </c>
      <c r="W8" s="33">
        <v>0.14584460102632993</v>
      </c>
      <c r="X8" s="33">
        <v>0.63362261578234591</v>
      </c>
      <c r="Y8" s="30"/>
    </row>
    <row r="9" spans="1:25">
      <c r="A9" s="30" t="s">
        <v>112</v>
      </c>
      <c r="B9" s="4" t="s">
        <v>115</v>
      </c>
      <c r="C9" s="6">
        <v>1</v>
      </c>
      <c r="D9" s="6" t="s">
        <v>110</v>
      </c>
      <c r="E9" s="31" t="s">
        <v>39</v>
      </c>
      <c r="F9" s="6" t="s">
        <v>63</v>
      </c>
      <c r="G9" s="6" t="s">
        <v>84</v>
      </c>
      <c r="H9" s="6" t="s">
        <v>111</v>
      </c>
      <c r="I9" s="7">
        <v>303</v>
      </c>
      <c r="J9" s="6">
        <v>2015</v>
      </c>
      <c r="K9" s="8">
        <v>1</v>
      </c>
      <c r="L9" s="32" t="s">
        <v>85</v>
      </c>
      <c r="M9" s="33">
        <v>1.6987188588639273</v>
      </c>
      <c r="N9" s="33">
        <v>8.9054242901200037E-2</v>
      </c>
      <c r="O9" s="33">
        <v>1.6096646159627273</v>
      </c>
      <c r="P9" s="33">
        <v>0</v>
      </c>
      <c r="Q9" s="33">
        <v>0.21423413110144646</v>
      </c>
      <c r="R9" s="33">
        <v>1.4620920283046879</v>
      </c>
      <c r="S9" s="33">
        <v>7.6362575045157602E-2</v>
      </c>
      <c r="T9" s="33">
        <v>1.3857294532595303</v>
      </c>
      <c r="U9" s="33">
        <v>0</v>
      </c>
      <c r="V9" s="33">
        <v>0.20835602031813971</v>
      </c>
      <c r="W9" s="33">
        <v>3.5378843856183062E-2</v>
      </c>
      <c r="X9" s="33">
        <v>0.17297717646195665</v>
      </c>
      <c r="Y9" s="30"/>
    </row>
    <row r="10" spans="1:25">
      <c r="A10" s="30" t="s">
        <v>112</v>
      </c>
      <c r="B10" s="4" t="s">
        <v>116</v>
      </c>
      <c r="C10" s="6">
        <v>1</v>
      </c>
      <c r="D10" s="6" t="s">
        <v>110</v>
      </c>
      <c r="E10" s="31" t="s">
        <v>39</v>
      </c>
      <c r="F10" s="6" t="s">
        <v>63</v>
      </c>
      <c r="G10" s="6" t="s">
        <v>84</v>
      </c>
      <c r="H10" s="6" t="s">
        <v>111</v>
      </c>
      <c r="I10" s="7">
        <v>304</v>
      </c>
      <c r="J10" s="6">
        <v>2015</v>
      </c>
      <c r="K10" s="8">
        <v>1</v>
      </c>
      <c r="L10" s="32" t="s">
        <v>85</v>
      </c>
      <c r="M10" s="33">
        <v>0.70641129023346039</v>
      </c>
      <c r="N10" s="33">
        <v>2.9650557337795137E-2</v>
      </c>
      <c r="O10" s="33">
        <v>0.6767607328956653</v>
      </c>
      <c r="P10" s="33">
        <v>0</v>
      </c>
      <c r="Q10" s="33">
        <v>0.270929675389739</v>
      </c>
      <c r="R10" s="33">
        <v>0.60194256706507676</v>
      </c>
      <c r="S10" s="33">
        <v>2.5379060217155726E-2</v>
      </c>
      <c r="T10" s="33">
        <v>0.57656350684792101</v>
      </c>
      <c r="U10" s="33">
        <v>0</v>
      </c>
      <c r="V10" s="33">
        <v>0.26870092260700618</v>
      </c>
      <c r="W10" s="33">
        <v>0.20311465218765729</v>
      </c>
      <c r="X10" s="33">
        <v>6.5586270419348905E-2</v>
      </c>
      <c r="Y10" s="30"/>
    </row>
    <row r="11" spans="1:25">
      <c r="A11" s="30" t="s">
        <v>112</v>
      </c>
      <c r="B11" s="4" t="s">
        <v>117</v>
      </c>
      <c r="C11" s="6">
        <v>1</v>
      </c>
      <c r="D11" s="6" t="s">
        <v>110</v>
      </c>
      <c r="E11" s="31" t="s">
        <v>39</v>
      </c>
      <c r="F11" s="6" t="s">
        <v>63</v>
      </c>
      <c r="G11" s="6" t="s">
        <v>84</v>
      </c>
      <c r="H11" s="6" t="s">
        <v>111</v>
      </c>
      <c r="I11" s="7">
        <v>305</v>
      </c>
      <c r="J11" s="6">
        <v>2015</v>
      </c>
      <c r="K11" s="8">
        <v>1</v>
      </c>
      <c r="L11" s="32" t="s">
        <v>85</v>
      </c>
      <c r="M11" s="33">
        <v>2.7741272268647732</v>
      </c>
      <c r="N11" s="33">
        <v>0.30100229234927561</v>
      </c>
      <c r="O11" s="33">
        <v>2.1187086627452492</v>
      </c>
      <c r="P11" s="33">
        <v>0.35441627177024837</v>
      </c>
      <c r="Q11" s="33">
        <v>0.11018195138722764</v>
      </c>
      <c r="R11" s="33">
        <v>2.3922820373544988</v>
      </c>
      <c r="S11" s="33">
        <v>0.25260699179734003</v>
      </c>
      <c r="T11" s="33">
        <v>1.7969067275094919</v>
      </c>
      <c r="U11" s="33">
        <v>0.34276831804766678</v>
      </c>
      <c r="V11" s="33">
        <v>0.10679298823893597</v>
      </c>
      <c r="W11" s="33">
        <v>7.0648105751393141E-3</v>
      </c>
      <c r="X11" s="33">
        <v>9.9728177663796658E-2</v>
      </c>
      <c r="Y11" s="30"/>
    </row>
    <row r="12" spans="1:25">
      <c r="A12" s="30" t="s">
        <v>112</v>
      </c>
      <c r="B12" s="4" t="s">
        <v>118</v>
      </c>
      <c r="C12" s="6">
        <v>1</v>
      </c>
      <c r="D12" s="6" t="s">
        <v>110</v>
      </c>
      <c r="E12" s="31" t="s">
        <v>39</v>
      </c>
      <c r="F12" s="6" t="s">
        <v>63</v>
      </c>
      <c r="G12" s="6" t="s">
        <v>84</v>
      </c>
      <c r="H12" s="6" t="s">
        <v>111</v>
      </c>
      <c r="I12" s="7">
        <v>306</v>
      </c>
      <c r="J12" s="6">
        <v>2015</v>
      </c>
      <c r="K12" s="8">
        <v>1</v>
      </c>
      <c r="L12" s="32" t="s">
        <v>85</v>
      </c>
      <c r="M12" s="33">
        <v>3.3023422219692602</v>
      </c>
      <c r="N12" s="33">
        <v>0.18027874962571161</v>
      </c>
      <c r="O12" s="33">
        <v>2.9150912529294275</v>
      </c>
      <c r="P12" s="33">
        <v>0.20697221941412103</v>
      </c>
      <c r="Q12" s="33">
        <v>0.1470608790621844</v>
      </c>
      <c r="R12" s="33">
        <v>2.8518286960849544</v>
      </c>
      <c r="S12" s="33">
        <v>0.15379409689559989</v>
      </c>
      <c r="T12" s="33">
        <v>2.4978645585283528</v>
      </c>
      <c r="U12" s="33">
        <v>0.20017004066100172</v>
      </c>
      <c r="V12" s="33">
        <v>0.14292073404309769</v>
      </c>
      <c r="W12" s="33">
        <v>2.1087270546877687E-2</v>
      </c>
      <c r="X12" s="33">
        <v>0.12183346349621998</v>
      </c>
      <c r="Y12" s="30"/>
    </row>
    <row r="13" spans="1:25">
      <c r="A13" s="30" t="s">
        <v>112</v>
      </c>
      <c r="B13" s="4" t="s">
        <v>119</v>
      </c>
      <c r="C13" s="6">
        <v>1</v>
      </c>
      <c r="D13" s="6" t="s">
        <v>110</v>
      </c>
      <c r="E13" s="31" t="s">
        <v>39</v>
      </c>
      <c r="F13" s="6" t="s">
        <v>63</v>
      </c>
      <c r="G13" s="6" t="s">
        <v>84</v>
      </c>
      <c r="H13" s="6" t="s">
        <v>111</v>
      </c>
      <c r="I13" s="7">
        <v>307</v>
      </c>
      <c r="J13" s="6">
        <v>2015</v>
      </c>
      <c r="K13" s="8">
        <v>1</v>
      </c>
      <c r="L13" s="32" t="s">
        <v>85</v>
      </c>
      <c r="M13" s="33">
        <v>1.2551642698581664</v>
      </c>
      <c r="N13" s="33">
        <v>8.1275300908214776E-2</v>
      </c>
      <c r="O13" s="33">
        <v>1.1738889689499516</v>
      </c>
      <c r="P13" s="33">
        <v>0</v>
      </c>
      <c r="Q13" s="33">
        <v>0.18933698880604999</v>
      </c>
      <c r="R13" s="33">
        <v>1.0856191762586103</v>
      </c>
      <c r="S13" s="33">
        <v>6.9801544260406842E-2</v>
      </c>
      <c r="T13" s="33">
        <v>1.0158176319982035</v>
      </c>
      <c r="U13" s="33">
        <v>0</v>
      </c>
      <c r="V13" s="33">
        <v>0.18365824474985581</v>
      </c>
      <c r="W13" s="33">
        <v>1.6547901154385817E-2</v>
      </c>
      <c r="X13" s="33">
        <v>0.16711034359547</v>
      </c>
      <c r="Y13" s="30"/>
    </row>
    <row r="14" spans="1:25">
      <c r="A14" s="30" t="s">
        <v>112</v>
      </c>
      <c r="B14" s="4" t="s">
        <v>120</v>
      </c>
      <c r="C14" s="6">
        <v>1</v>
      </c>
      <c r="D14" s="6" t="s">
        <v>110</v>
      </c>
      <c r="E14" s="31" t="s">
        <v>39</v>
      </c>
      <c r="F14" s="6" t="s">
        <v>63</v>
      </c>
      <c r="G14" s="6" t="s">
        <v>84</v>
      </c>
      <c r="H14" s="6" t="s">
        <v>111</v>
      </c>
      <c r="I14" s="7">
        <v>308</v>
      </c>
      <c r="J14" s="6">
        <v>2015</v>
      </c>
      <c r="K14" s="8">
        <v>1</v>
      </c>
      <c r="L14" s="32" t="s">
        <v>85</v>
      </c>
      <c r="M14" s="33">
        <v>3.7484028637617834</v>
      </c>
      <c r="N14" s="33">
        <v>0.15848431192635021</v>
      </c>
      <c r="O14" s="33">
        <v>3.5899185518354333</v>
      </c>
      <c r="P14" s="33">
        <v>0</v>
      </c>
      <c r="Q14" s="33">
        <v>0.25852654246330142</v>
      </c>
      <c r="R14" s="33">
        <v>3.1874410315132184</v>
      </c>
      <c r="S14" s="33">
        <v>0.13505059484348511</v>
      </c>
      <c r="T14" s="33">
        <v>3.0523904366697332</v>
      </c>
      <c r="U14" s="33">
        <v>0</v>
      </c>
      <c r="V14" s="33">
        <v>0.25348323169272519</v>
      </c>
      <c r="W14" s="33">
        <v>0.10507200072513936</v>
      </c>
      <c r="X14" s="33">
        <v>0.14841123096758582</v>
      </c>
      <c r="Y14" s="30"/>
    </row>
    <row r="15" spans="1:25">
      <c r="A15" s="30" t="s">
        <v>121</v>
      </c>
      <c r="B15" s="4" t="s">
        <v>122</v>
      </c>
      <c r="C15" s="6">
        <v>1</v>
      </c>
      <c r="D15" s="6" t="s">
        <v>110</v>
      </c>
      <c r="E15" s="31" t="s">
        <v>37</v>
      </c>
      <c r="F15" s="6" t="s">
        <v>52</v>
      </c>
      <c r="G15" s="6" t="s">
        <v>84</v>
      </c>
      <c r="H15" s="6" t="s">
        <v>111</v>
      </c>
      <c r="I15" s="7" t="s">
        <v>85</v>
      </c>
      <c r="J15" s="6">
        <v>2015</v>
      </c>
      <c r="K15" s="8">
        <v>1</v>
      </c>
      <c r="L15" s="32" t="s">
        <v>85</v>
      </c>
      <c r="M15" s="33">
        <v>28.099429055416127</v>
      </c>
      <c r="N15" s="33">
        <v>2.0749721814547892</v>
      </c>
      <c r="O15" s="33">
        <v>24.667161223435521</v>
      </c>
      <c r="P15" s="33">
        <v>1.3572956505258176</v>
      </c>
      <c r="Q15" s="33">
        <v>9.3147018126018093</v>
      </c>
      <c r="R15" s="33">
        <v>26.132727468416938</v>
      </c>
      <c r="S15" s="33">
        <v>1.6771703675384504</v>
      </c>
      <c r="T15" s="33">
        <v>23.101054292476135</v>
      </c>
      <c r="U15" s="33">
        <v>1.3545028084023505</v>
      </c>
      <c r="V15" s="33">
        <v>9.2989293083377245</v>
      </c>
      <c r="W15" s="33">
        <v>1.6494094368851295</v>
      </c>
      <c r="X15" s="33">
        <v>7.6495198714525943</v>
      </c>
      <c r="Y15" s="30"/>
    </row>
    <row r="16" spans="1:25">
      <c r="A16" s="30" t="s">
        <v>112</v>
      </c>
      <c r="B16" s="4" t="s">
        <v>123</v>
      </c>
      <c r="C16" s="6">
        <v>1</v>
      </c>
      <c r="D16" s="6" t="s">
        <v>110</v>
      </c>
      <c r="E16" s="4" t="s">
        <v>37</v>
      </c>
      <c r="F16" s="6" t="s">
        <v>52</v>
      </c>
      <c r="G16" s="6" t="s">
        <v>84</v>
      </c>
      <c r="H16" s="6" t="s">
        <v>111</v>
      </c>
      <c r="I16" s="7">
        <v>301</v>
      </c>
      <c r="J16" s="6">
        <v>2015</v>
      </c>
      <c r="K16" s="8">
        <v>1</v>
      </c>
      <c r="L16" s="32" t="s">
        <v>85</v>
      </c>
      <c r="M16" s="33">
        <v>5.0955746866537854</v>
      </c>
      <c r="N16" s="33">
        <v>0.32745991924540641</v>
      </c>
      <c r="O16" s="33">
        <v>4.7681147674083793</v>
      </c>
      <c r="P16" s="33">
        <v>0</v>
      </c>
      <c r="Q16" s="33">
        <v>6.2677435465079041</v>
      </c>
      <c r="R16" s="33">
        <v>4.9248223345988622</v>
      </c>
      <c r="S16" s="33">
        <v>0.26778458740509736</v>
      </c>
      <c r="T16" s="33">
        <v>4.6570377471937645</v>
      </c>
      <c r="U16" s="33">
        <v>0</v>
      </c>
      <c r="V16" s="33">
        <v>6.256683038808097</v>
      </c>
      <c r="W16" s="33">
        <v>0.89243827327068836</v>
      </c>
      <c r="X16" s="33">
        <v>5.3642447655374088</v>
      </c>
      <c r="Y16" s="30"/>
    </row>
    <row r="17" spans="1:25">
      <c r="A17" s="30" t="s">
        <v>112</v>
      </c>
      <c r="B17" s="4" t="s">
        <v>124</v>
      </c>
      <c r="C17" s="6">
        <v>1</v>
      </c>
      <c r="D17" s="6" t="s">
        <v>110</v>
      </c>
      <c r="E17" s="4" t="s">
        <v>37</v>
      </c>
      <c r="F17" s="6" t="s">
        <v>52</v>
      </c>
      <c r="G17" s="6" t="s">
        <v>84</v>
      </c>
      <c r="H17" s="6" t="s">
        <v>111</v>
      </c>
      <c r="I17" s="7">
        <v>302</v>
      </c>
      <c r="J17" s="6">
        <v>2015</v>
      </c>
      <c r="K17" s="8">
        <v>1</v>
      </c>
      <c r="L17" s="32" t="s">
        <v>85</v>
      </c>
      <c r="M17" s="33">
        <v>1.8709602274315453</v>
      </c>
      <c r="N17" s="33">
        <v>0.34395977444361531</v>
      </c>
      <c r="O17" s="33">
        <v>1.1699917209780717</v>
      </c>
      <c r="P17" s="33">
        <v>0.35700873200985833</v>
      </c>
      <c r="Q17" s="33">
        <v>1.324641009522628</v>
      </c>
      <c r="R17" s="33">
        <v>1.7107280971222898</v>
      </c>
      <c r="S17" s="33">
        <v>0.27854422990046135</v>
      </c>
      <c r="T17" s="33">
        <v>1.0759097349469817</v>
      </c>
      <c r="U17" s="33">
        <v>0.3562741322748465</v>
      </c>
      <c r="V17" s="33">
        <v>1.3222590310404527</v>
      </c>
      <c r="W17" s="33">
        <v>0.16702131940736106</v>
      </c>
      <c r="X17" s="33">
        <v>1.1552377116330916</v>
      </c>
      <c r="Y17" s="30"/>
    </row>
    <row r="18" spans="1:25">
      <c r="A18" s="30" t="s">
        <v>112</v>
      </c>
      <c r="B18" s="4" t="s">
        <v>125</v>
      </c>
      <c r="C18" s="6">
        <v>1</v>
      </c>
      <c r="D18" s="6" t="s">
        <v>110</v>
      </c>
      <c r="E18" s="4" t="s">
        <v>37</v>
      </c>
      <c r="F18" s="6" t="s">
        <v>52</v>
      </c>
      <c r="G18" s="6" t="s">
        <v>84</v>
      </c>
      <c r="H18" s="6" t="s">
        <v>111</v>
      </c>
      <c r="I18" s="7">
        <v>303</v>
      </c>
      <c r="J18" s="6">
        <v>2015</v>
      </c>
      <c r="K18" s="8">
        <v>1</v>
      </c>
      <c r="L18" s="32" t="s">
        <v>85</v>
      </c>
      <c r="M18" s="33">
        <v>2.5286163907857806</v>
      </c>
      <c r="N18" s="33">
        <v>0.14870855065813349</v>
      </c>
      <c r="O18" s="33">
        <v>2.3799078401276472</v>
      </c>
      <c r="P18" s="33">
        <v>0</v>
      </c>
      <c r="Q18" s="33">
        <v>0.29870641850904767</v>
      </c>
      <c r="R18" s="33">
        <v>2.3601561121465449</v>
      </c>
      <c r="S18" s="33">
        <v>0.1236778240159358</v>
      </c>
      <c r="T18" s="33">
        <v>2.2364782881306091</v>
      </c>
      <c r="U18" s="33">
        <v>0</v>
      </c>
      <c r="V18" s="33">
        <v>0.29820397850245173</v>
      </c>
      <c r="W18" s="33">
        <v>5.4525184677780912E-2</v>
      </c>
      <c r="X18" s="33">
        <v>0.24367879382467081</v>
      </c>
      <c r="Y18" s="30"/>
    </row>
    <row r="19" spans="1:25">
      <c r="A19" s="30" t="s">
        <v>112</v>
      </c>
      <c r="B19" s="4" t="s">
        <v>126</v>
      </c>
      <c r="C19" s="6">
        <v>1</v>
      </c>
      <c r="D19" s="6" t="s">
        <v>110</v>
      </c>
      <c r="E19" s="4" t="s">
        <v>37</v>
      </c>
      <c r="F19" s="6" t="s">
        <v>52</v>
      </c>
      <c r="G19" s="6" t="s">
        <v>84</v>
      </c>
      <c r="H19" s="6" t="s">
        <v>111</v>
      </c>
      <c r="I19" s="7">
        <v>304</v>
      </c>
      <c r="J19" s="6">
        <v>2015</v>
      </c>
      <c r="K19" s="8">
        <v>1</v>
      </c>
      <c r="L19" s="32" t="s">
        <v>85</v>
      </c>
      <c r="M19" s="33">
        <v>1.171195495797908</v>
      </c>
      <c r="N19" s="33">
        <v>5.3187724685403275E-2</v>
      </c>
      <c r="O19" s="33">
        <v>1.1180077711125047</v>
      </c>
      <c r="P19" s="33">
        <v>0</v>
      </c>
      <c r="Q19" s="33">
        <v>0.33730524358441227</v>
      </c>
      <c r="R19" s="33">
        <v>1.1189259223818506</v>
      </c>
      <c r="S19" s="33">
        <v>4.3946732761129294E-2</v>
      </c>
      <c r="T19" s="33">
        <v>1.0749791896207213</v>
      </c>
      <c r="U19" s="33">
        <v>0</v>
      </c>
      <c r="V19" s="33">
        <v>0.33709822157498326</v>
      </c>
      <c r="W19" s="33">
        <v>0.23669444621784497</v>
      </c>
      <c r="X19" s="33">
        <v>0.10040377535713832</v>
      </c>
      <c r="Y19" s="30"/>
    </row>
    <row r="20" spans="1:25">
      <c r="A20" s="30" t="s">
        <v>112</v>
      </c>
      <c r="B20" s="4" t="s">
        <v>127</v>
      </c>
      <c r="C20" s="6">
        <v>1</v>
      </c>
      <c r="D20" s="6" t="s">
        <v>110</v>
      </c>
      <c r="E20" s="4" t="s">
        <v>37</v>
      </c>
      <c r="F20" s="6" t="s">
        <v>52</v>
      </c>
      <c r="G20" s="6" t="s">
        <v>84</v>
      </c>
      <c r="H20" s="6" t="s">
        <v>111</v>
      </c>
      <c r="I20" s="7">
        <v>305</v>
      </c>
      <c r="J20" s="6">
        <v>2015</v>
      </c>
      <c r="K20" s="8">
        <v>1</v>
      </c>
      <c r="L20" s="32" t="s">
        <v>85</v>
      </c>
      <c r="M20" s="33">
        <v>4.0616539190456962</v>
      </c>
      <c r="N20" s="33">
        <v>0.44521770944611944</v>
      </c>
      <c r="O20" s="33">
        <v>2.9701985323048627</v>
      </c>
      <c r="P20" s="33">
        <v>0.64623767729471415</v>
      </c>
      <c r="Q20" s="33">
        <v>0.17169505421976133</v>
      </c>
      <c r="R20" s="33">
        <v>3.597930248522339</v>
      </c>
      <c r="S20" s="33">
        <v>0.35039740580612133</v>
      </c>
      <c r="T20" s="33">
        <v>2.6026248976771229</v>
      </c>
      <c r="U20" s="33">
        <v>0.64490794503909499</v>
      </c>
      <c r="V20" s="33">
        <v>0.17136725554026463</v>
      </c>
      <c r="W20" s="33">
        <v>1.2387903202565465E-2</v>
      </c>
      <c r="X20" s="33">
        <v>0.15897935233769916</v>
      </c>
      <c r="Y20" s="30"/>
    </row>
    <row r="21" spans="1:25">
      <c r="A21" s="30" t="s">
        <v>112</v>
      </c>
      <c r="B21" s="4" t="s">
        <v>128</v>
      </c>
      <c r="C21" s="6">
        <v>1</v>
      </c>
      <c r="D21" s="6" t="s">
        <v>110</v>
      </c>
      <c r="E21" s="4" t="s">
        <v>37</v>
      </c>
      <c r="F21" s="6" t="s">
        <v>52</v>
      </c>
      <c r="G21" s="6" t="s">
        <v>84</v>
      </c>
      <c r="H21" s="6" t="s">
        <v>111</v>
      </c>
      <c r="I21" s="7">
        <v>306</v>
      </c>
      <c r="J21" s="6">
        <v>2015</v>
      </c>
      <c r="K21" s="8">
        <v>1</v>
      </c>
      <c r="L21" s="32" t="s">
        <v>85</v>
      </c>
      <c r="M21" s="33">
        <v>6.1170668853349746</v>
      </c>
      <c r="N21" s="33">
        <v>0.3550532142385332</v>
      </c>
      <c r="O21" s="33">
        <v>5.4079644298751965</v>
      </c>
      <c r="P21" s="33">
        <v>0.35404924122124498</v>
      </c>
      <c r="Q21" s="33">
        <v>0.2149919387775481</v>
      </c>
      <c r="R21" s="33">
        <v>5.6288603328964149</v>
      </c>
      <c r="S21" s="33">
        <v>0.28732247445727199</v>
      </c>
      <c r="T21" s="33">
        <v>4.9882171273507341</v>
      </c>
      <c r="U21" s="33">
        <v>0.35332073108840889</v>
      </c>
      <c r="V21" s="33">
        <v>0.21465238018761384</v>
      </c>
      <c r="W21" s="33">
        <v>4.9969579172950515E-2</v>
      </c>
      <c r="X21" s="33">
        <v>0.16468280101466332</v>
      </c>
      <c r="Y21" s="30"/>
    </row>
    <row r="22" spans="1:25">
      <c r="A22" s="30" t="s">
        <v>112</v>
      </c>
      <c r="B22" s="4" t="s">
        <v>129</v>
      </c>
      <c r="C22" s="6">
        <v>1</v>
      </c>
      <c r="D22" s="6" t="s">
        <v>110</v>
      </c>
      <c r="E22" s="4" t="s">
        <v>37</v>
      </c>
      <c r="F22" s="6" t="s">
        <v>52</v>
      </c>
      <c r="G22" s="6" t="s">
        <v>84</v>
      </c>
      <c r="H22" s="6" t="s">
        <v>111</v>
      </c>
      <c r="I22" s="7">
        <v>307</v>
      </c>
      <c r="J22" s="6">
        <v>2015</v>
      </c>
      <c r="K22" s="8">
        <v>1</v>
      </c>
      <c r="L22" s="32" t="s">
        <v>85</v>
      </c>
      <c r="M22" s="33">
        <v>2.1406518076433518</v>
      </c>
      <c r="N22" s="33">
        <v>0.15394488285109623</v>
      </c>
      <c r="O22" s="33">
        <v>1.9867069247922557</v>
      </c>
      <c r="P22" s="33">
        <v>0</v>
      </c>
      <c r="Q22" s="30">
        <v>0.24326010500445477</v>
      </c>
      <c r="R22" s="33">
        <v>2.1663935711919966</v>
      </c>
      <c r="S22" s="33">
        <v>0.12815650026999537</v>
      </c>
      <c r="T22" s="33">
        <v>2.0382370709220012</v>
      </c>
      <c r="U22" s="33">
        <v>0</v>
      </c>
      <c r="V22" s="33">
        <v>0.24283668741159645</v>
      </c>
      <c r="W22" s="33">
        <v>3.7483039299332256E-2</v>
      </c>
      <c r="X22" s="33">
        <v>0.2053536481122642</v>
      </c>
      <c r="Y22" s="30"/>
    </row>
    <row r="23" spans="1:25">
      <c r="A23" s="30" t="s">
        <v>112</v>
      </c>
      <c r="B23" s="4" t="s">
        <v>130</v>
      </c>
      <c r="C23" s="6">
        <v>1</v>
      </c>
      <c r="D23" s="6" t="s">
        <v>110</v>
      </c>
      <c r="E23" s="4" t="s">
        <v>37</v>
      </c>
      <c r="F23" s="6" t="s">
        <v>52</v>
      </c>
      <c r="G23" s="6" t="s">
        <v>84</v>
      </c>
      <c r="H23" s="6" t="s">
        <v>111</v>
      </c>
      <c r="I23" s="7">
        <v>308</v>
      </c>
      <c r="J23" s="6">
        <v>2015</v>
      </c>
      <c r="K23" s="8">
        <v>1</v>
      </c>
      <c r="L23" s="32" t="s">
        <v>85</v>
      </c>
      <c r="M23" s="33">
        <v>5.1137096427230873</v>
      </c>
      <c r="N23" s="33">
        <v>0.24744040588648172</v>
      </c>
      <c r="O23" s="33">
        <v>4.8662692368366054</v>
      </c>
      <c r="P23" s="33">
        <v>0</v>
      </c>
      <c r="Q23" s="30">
        <v>0.45635849647605287</v>
      </c>
      <c r="R23" s="33">
        <v>4.6249108495566356</v>
      </c>
      <c r="S23" s="33">
        <v>0.19734061292243804</v>
      </c>
      <c r="T23" s="33">
        <v>4.4275702366341978</v>
      </c>
      <c r="U23" s="33">
        <v>0</v>
      </c>
      <c r="V23" s="33">
        <v>0.45582871527226315</v>
      </c>
      <c r="W23" s="33">
        <v>0.19888969163660564</v>
      </c>
      <c r="X23" s="33">
        <v>0.25693902363565752</v>
      </c>
      <c r="Y23" s="30"/>
    </row>
    <row r="24" spans="1:25">
      <c r="A24" s="30" t="s">
        <v>131</v>
      </c>
      <c r="B24" s="4" t="s">
        <v>132</v>
      </c>
      <c r="C24" s="6">
        <v>1</v>
      </c>
      <c r="D24" s="6" t="s">
        <v>110</v>
      </c>
      <c r="E24" s="31" t="s">
        <v>36</v>
      </c>
      <c r="F24" s="6" t="s">
        <v>41</v>
      </c>
      <c r="G24" s="6" t="s">
        <v>86</v>
      </c>
      <c r="H24" s="6" t="s">
        <v>111</v>
      </c>
      <c r="I24" s="7" t="s">
        <v>85</v>
      </c>
      <c r="J24" s="6">
        <v>2015</v>
      </c>
      <c r="K24" s="8">
        <v>1</v>
      </c>
      <c r="L24" s="32" t="s">
        <v>85</v>
      </c>
      <c r="M24" s="33">
        <v>4.8675632065213481</v>
      </c>
      <c r="N24" s="33">
        <v>0.26070036627339749</v>
      </c>
      <c r="O24" s="33">
        <v>4.068806704739572</v>
      </c>
      <c r="P24" s="33">
        <v>0.53805613550837894</v>
      </c>
      <c r="Q24" s="30">
        <v>1.8869043557807954</v>
      </c>
      <c r="R24" s="33">
        <v>3.4411395051822344</v>
      </c>
      <c r="S24" s="33">
        <v>0.15495076293320689</v>
      </c>
      <c r="T24" s="33">
        <v>2.7392607669693181</v>
      </c>
      <c r="U24" s="33">
        <v>0.54692797527970949</v>
      </c>
      <c r="V24" s="33">
        <v>1.8906612348812957</v>
      </c>
      <c r="W24" s="33">
        <v>1.6590585084155687</v>
      </c>
      <c r="X24" s="33">
        <v>0.23160272646572705</v>
      </c>
      <c r="Y24" s="30"/>
    </row>
    <row r="25" spans="1:25" ht="14.25" customHeight="1">
      <c r="A25" s="30" t="s">
        <v>112</v>
      </c>
      <c r="B25" s="4" t="s">
        <v>133</v>
      </c>
      <c r="C25" s="6">
        <v>1</v>
      </c>
      <c r="D25" s="6" t="s">
        <v>110</v>
      </c>
      <c r="E25" s="4" t="s">
        <v>36</v>
      </c>
      <c r="F25" s="6" t="s">
        <v>41</v>
      </c>
      <c r="G25" s="6" t="s">
        <v>86</v>
      </c>
      <c r="H25" s="6" t="s">
        <v>111</v>
      </c>
      <c r="I25" s="7">
        <v>301</v>
      </c>
      <c r="J25" s="6">
        <v>2015</v>
      </c>
      <c r="K25" s="8">
        <v>1</v>
      </c>
      <c r="L25" s="32" t="s">
        <v>85</v>
      </c>
      <c r="M25" s="33">
        <v>1.1302891491952449</v>
      </c>
      <c r="N25" s="33">
        <v>4.9858754191057647E-2</v>
      </c>
      <c r="O25" s="33">
        <v>1.0804303950041874</v>
      </c>
      <c r="P25" s="33">
        <v>0</v>
      </c>
      <c r="Q25" s="30">
        <v>2.1007767158112918</v>
      </c>
      <c r="R25" s="33">
        <v>0.82803444816043825</v>
      </c>
      <c r="S25" s="33">
        <v>3.2570622242803028E-2</v>
      </c>
      <c r="T25" s="33">
        <v>0.7954638259176352</v>
      </c>
      <c r="U25" s="33">
        <v>0</v>
      </c>
      <c r="V25" s="33">
        <v>1.1700335395820787</v>
      </c>
      <c r="W25" s="33">
        <v>1.0092990906013899</v>
      </c>
      <c r="X25" s="33">
        <v>0.16073444898068889</v>
      </c>
      <c r="Y25" s="30"/>
    </row>
    <row r="26" spans="1:25">
      <c r="A26" s="30" t="s">
        <v>112</v>
      </c>
      <c r="B26" s="4" t="s">
        <v>134</v>
      </c>
      <c r="C26" s="6">
        <v>1</v>
      </c>
      <c r="D26" s="6" t="s">
        <v>110</v>
      </c>
      <c r="E26" s="4" t="s">
        <v>36</v>
      </c>
      <c r="F26" s="6" t="s">
        <v>41</v>
      </c>
      <c r="G26" s="6" t="s">
        <v>86</v>
      </c>
      <c r="H26" s="6" t="s">
        <v>111</v>
      </c>
      <c r="I26" s="7">
        <v>302</v>
      </c>
      <c r="J26" s="6">
        <v>2015</v>
      </c>
      <c r="K26" s="8">
        <v>1</v>
      </c>
      <c r="L26" s="32" t="s">
        <v>85</v>
      </c>
      <c r="M26" s="33">
        <v>0.76419841017507051</v>
      </c>
      <c r="N26" s="33">
        <v>7.8609206312853633E-2</v>
      </c>
      <c r="O26" s="33">
        <v>0.39650855849382161</v>
      </c>
      <c r="P26" s="33">
        <v>0.28908064536839523</v>
      </c>
      <c r="Q26" s="30">
        <v>0.54220431218494614</v>
      </c>
      <c r="R26" s="33">
        <v>0.58435022574193396</v>
      </c>
      <c r="S26" s="33">
        <v>4.4956871739765064E-2</v>
      </c>
      <c r="T26" s="33">
        <v>0.24554614805124636</v>
      </c>
      <c r="U26" s="33">
        <v>0.29384720595092245</v>
      </c>
      <c r="V26" s="33">
        <v>0.29803535824542454</v>
      </c>
      <c r="W26" s="33">
        <v>0.26462355485390443</v>
      </c>
      <c r="X26" s="33">
        <v>3.3411803391520112E-2</v>
      </c>
      <c r="Y26" s="30"/>
    </row>
    <row r="27" spans="1:25">
      <c r="A27" s="30" t="s">
        <v>112</v>
      </c>
      <c r="B27" s="4" t="s">
        <v>135</v>
      </c>
      <c r="C27" s="6">
        <v>1</v>
      </c>
      <c r="D27" s="6" t="s">
        <v>110</v>
      </c>
      <c r="E27" s="4" t="s">
        <v>36</v>
      </c>
      <c r="F27" s="6" t="s">
        <v>41</v>
      </c>
      <c r="G27" s="6" t="s">
        <v>86</v>
      </c>
      <c r="H27" s="6" t="s">
        <v>111</v>
      </c>
      <c r="I27" s="7">
        <v>303</v>
      </c>
      <c r="J27" s="6">
        <v>2015</v>
      </c>
      <c r="K27" s="8">
        <v>1</v>
      </c>
      <c r="L27" s="32" t="s">
        <v>85</v>
      </c>
      <c r="M27" s="33">
        <v>0.50544477716783998</v>
      </c>
      <c r="N27" s="33">
        <v>2.1753877895359101E-2</v>
      </c>
      <c r="O27" s="33">
        <v>0.48369089927248088</v>
      </c>
      <c r="P27" s="33">
        <v>0</v>
      </c>
      <c r="Q27" s="30">
        <v>0.11780854992770212</v>
      </c>
      <c r="R27" s="33">
        <v>0.3442677079863985</v>
      </c>
      <c r="S27" s="33">
        <v>1.384831694821397E-2</v>
      </c>
      <c r="T27" s="33">
        <v>0.33041939103818452</v>
      </c>
      <c r="U27" s="33">
        <v>0</v>
      </c>
      <c r="V27" s="33">
        <v>6.5307394299417981E-2</v>
      </c>
      <c r="W27" s="33">
        <v>5.6920397972525426E-2</v>
      </c>
      <c r="X27" s="33">
        <v>8.3869963268925554E-3</v>
      </c>
      <c r="Y27" s="30"/>
    </row>
    <row r="28" spans="1:25">
      <c r="A28" s="30" t="s">
        <v>112</v>
      </c>
      <c r="B28" s="4" t="s">
        <v>136</v>
      </c>
      <c r="C28" s="6">
        <v>1</v>
      </c>
      <c r="D28" s="6" t="s">
        <v>110</v>
      </c>
      <c r="E28" s="4" t="s">
        <v>36</v>
      </c>
      <c r="F28" s="6" t="s">
        <v>41</v>
      </c>
      <c r="G28" s="6" t="s">
        <v>86</v>
      </c>
      <c r="H28" s="6" t="s">
        <v>111</v>
      </c>
      <c r="I28" s="7">
        <v>304</v>
      </c>
      <c r="J28" s="6">
        <v>2015</v>
      </c>
      <c r="K28" s="8">
        <v>1</v>
      </c>
      <c r="L28" s="32" t="s">
        <v>85</v>
      </c>
      <c r="M28" s="33">
        <v>0.11245025831226696</v>
      </c>
      <c r="N28" s="33">
        <v>3.9876594475564036E-3</v>
      </c>
      <c r="O28" s="33">
        <v>0.10846259886471056</v>
      </c>
      <c r="P28" s="33">
        <v>0</v>
      </c>
      <c r="Q28" s="30">
        <v>0.21746056115364035</v>
      </c>
      <c r="R28" s="33">
        <v>6.9422998390710214E-2</v>
      </c>
      <c r="S28" s="33">
        <v>2.2462611825568132E-3</v>
      </c>
      <c r="T28" s="33">
        <v>6.7176737208153398E-2</v>
      </c>
      <c r="U28" s="33">
        <v>0</v>
      </c>
      <c r="V28" s="33">
        <v>0.11545284556892924</v>
      </c>
      <c r="W28" s="33">
        <v>0.1103969743865181</v>
      </c>
      <c r="X28" s="33">
        <v>5.0558711824111278E-3</v>
      </c>
      <c r="Y28" s="30"/>
    </row>
    <row r="29" spans="1:25">
      <c r="A29" s="30" t="s">
        <v>112</v>
      </c>
      <c r="B29" s="4" t="s">
        <v>137</v>
      </c>
      <c r="C29" s="6">
        <v>1</v>
      </c>
      <c r="D29" s="6" t="s">
        <v>110</v>
      </c>
      <c r="E29" s="4" t="s">
        <v>36</v>
      </c>
      <c r="F29" s="6" t="s">
        <v>41</v>
      </c>
      <c r="G29" s="6" t="s">
        <v>86</v>
      </c>
      <c r="H29" s="6" t="s">
        <v>111</v>
      </c>
      <c r="I29" s="7">
        <v>305</v>
      </c>
      <c r="J29" s="6">
        <v>2015</v>
      </c>
      <c r="K29" s="8">
        <v>1</v>
      </c>
      <c r="L29" s="32" t="s">
        <v>85</v>
      </c>
      <c r="M29" s="33">
        <v>0.41947613871252942</v>
      </c>
      <c r="N29" s="33">
        <v>2.9671805405224939E-2</v>
      </c>
      <c r="O29" s="33">
        <v>0.26462932695904351</v>
      </c>
      <c r="P29" s="33">
        <v>0.12517500634826098</v>
      </c>
      <c r="Q29" s="30">
        <v>1.4690899104624157E-2</v>
      </c>
      <c r="R29" s="33">
        <v>0.28601770000293558</v>
      </c>
      <c r="S29" s="33">
        <v>1.4900653232251013E-2</v>
      </c>
      <c r="T29" s="33">
        <v>0.143878068791196</v>
      </c>
      <c r="U29" s="33">
        <v>0.12723897797948855</v>
      </c>
      <c r="V29" s="33">
        <v>9.8836056920299301E-3</v>
      </c>
      <c r="W29" s="33">
        <v>5.2792385504064187E-3</v>
      </c>
      <c r="X29" s="33">
        <v>4.6043671416235114E-3</v>
      </c>
      <c r="Y29" s="30"/>
    </row>
    <row r="30" spans="1:25">
      <c r="A30" s="30" t="s">
        <v>112</v>
      </c>
      <c r="B30" s="4" t="s">
        <v>138</v>
      </c>
      <c r="C30" s="6">
        <v>1</v>
      </c>
      <c r="D30" s="6" t="s">
        <v>110</v>
      </c>
      <c r="E30" s="4" t="s">
        <v>36</v>
      </c>
      <c r="F30" s="6" t="s">
        <v>41</v>
      </c>
      <c r="G30" s="6" t="s">
        <v>86</v>
      </c>
      <c r="H30" s="6" t="s">
        <v>111</v>
      </c>
      <c r="I30" s="7">
        <v>306</v>
      </c>
      <c r="J30" s="6">
        <v>2015</v>
      </c>
      <c r="K30" s="8">
        <v>1</v>
      </c>
      <c r="L30" s="32" t="s">
        <v>85</v>
      </c>
      <c r="M30" s="33">
        <v>0.84445238176129245</v>
      </c>
      <c r="N30" s="33">
        <v>3.1813115439248307E-2</v>
      </c>
      <c r="O30" s="33">
        <v>0.68883878253032138</v>
      </c>
      <c r="P30" s="33">
        <v>0.1238004837917227</v>
      </c>
      <c r="Q30" s="30">
        <v>6.6016686225642426E-2</v>
      </c>
      <c r="R30" s="33">
        <v>0.59901022459926911</v>
      </c>
      <c r="S30" s="33">
        <v>1.9352309716045218E-2</v>
      </c>
      <c r="T30" s="33">
        <v>0.45381612353392536</v>
      </c>
      <c r="U30" s="33">
        <v>0.12584179134929854</v>
      </c>
      <c r="V30" s="33">
        <v>3.634950001208171E-2</v>
      </c>
      <c r="W30" s="33">
        <v>3.2154843989705098E-2</v>
      </c>
      <c r="X30" s="33">
        <v>4.1946560223766107E-3</v>
      </c>
      <c r="Y30" s="30"/>
    </row>
    <row r="31" spans="1:25">
      <c r="A31" s="30" t="s">
        <v>112</v>
      </c>
      <c r="B31" s="4" t="s">
        <v>139</v>
      </c>
      <c r="C31" s="6">
        <v>1</v>
      </c>
      <c r="D31" s="6" t="s">
        <v>110</v>
      </c>
      <c r="E31" s="4" t="s">
        <v>36</v>
      </c>
      <c r="F31" s="6" t="s">
        <v>41</v>
      </c>
      <c r="G31" s="6" t="s">
        <v>86</v>
      </c>
      <c r="H31" s="6" t="s">
        <v>111</v>
      </c>
      <c r="I31" s="7">
        <v>307</v>
      </c>
      <c r="J31" s="6">
        <v>2015</v>
      </c>
      <c r="K31" s="8">
        <v>1</v>
      </c>
      <c r="L31" s="32" t="s">
        <v>85</v>
      </c>
      <c r="M31" s="33">
        <v>0.35002950627804158</v>
      </c>
      <c r="N31" s="33">
        <v>1.7772679198596344E-2</v>
      </c>
      <c r="O31" s="33">
        <v>0.33225682707944526</v>
      </c>
      <c r="P31" s="33">
        <v>0</v>
      </c>
      <c r="Q31" s="30">
        <v>7.181936248838347E-2</v>
      </c>
      <c r="R31" s="33">
        <v>0.27429743906052001</v>
      </c>
      <c r="S31" s="33">
        <v>1.2040205995272996E-2</v>
      </c>
      <c r="T31" s="33">
        <v>0.26225723306524701</v>
      </c>
      <c r="U31" s="33">
        <v>0</v>
      </c>
      <c r="V31" s="33">
        <v>4.0833587372495185E-2</v>
      </c>
      <c r="W31" s="33">
        <v>3.3633448816191298E-2</v>
      </c>
      <c r="X31" s="33">
        <v>7.2001385563038893E-3</v>
      </c>
      <c r="Y31" s="30"/>
    </row>
    <row r="32" spans="1:25">
      <c r="A32" s="30" t="s">
        <v>112</v>
      </c>
      <c r="B32" s="4" t="s">
        <v>140</v>
      </c>
      <c r="C32" s="6">
        <v>1</v>
      </c>
      <c r="D32" s="6" t="s">
        <v>110</v>
      </c>
      <c r="E32" s="4" t="s">
        <v>36</v>
      </c>
      <c r="F32" s="6" t="s">
        <v>41</v>
      </c>
      <c r="G32" s="6" t="s">
        <v>86</v>
      </c>
      <c r="H32" s="6" t="s">
        <v>111</v>
      </c>
      <c r="I32" s="7">
        <v>308</v>
      </c>
      <c r="J32" s="6">
        <v>2015</v>
      </c>
      <c r="K32" s="8">
        <v>1</v>
      </c>
      <c r="L32" s="32" t="s">
        <v>85</v>
      </c>
      <c r="M32" s="33">
        <v>0.74122258491906245</v>
      </c>
      <c r="N32" s="33">
        <v>2.7233268383501076E-2</v>
      </c>
      <c r="O32" s="33">
        <v>0.71398931653556141</v>
      </c>
      <c r="P32" s="33">
        <v>0</v>
      </c>
      <c r="Q32" s="30">
        <v>0.29034351698058741</v>
      </c>
      <c r="R32" s="33">
        <v>0.45573876124002904</v>
      </c>
      <c r="S32" s="33">
        <v>1.5035521876298807E-2</v>
      </c>
      <c r="T32" s="33">
        <v>0.44070323936373024</v>
      </c>
      <c r="U32" s="33">
        <v>0</v>
      </c>
      <c r="V32" s="33">
        <v>0.15476540410883816</v>
      </c>
      <c r="W32" s="33">
        <v>0.14675095924492781</v>
      </c>
      <c r="X32" s="33">
        <v>8.0144448639103329E-3</v>
      </c>
      <c r="Y32" s="30"/>
    </row>
    <row r="33" spans="1:25">
      <c r="A33" s="30" t="s">
        <v>141</v>
      </c>
      <c r="B33" s="4" t="s">
        <v>142</v>
      </c>
      <c r="C33" s="6">
        <v>1</v>
      </c>
      <c r="D33" s="6" t="s">
        <v>110</v>
      </c>
      <c r="E33" s="31" t="s">
        <v>25</v>
      </c>
      <c r="F33" s="6" t="s">
        <v>42</v>
      </c>
      <c r="G33" s="6" t="s">
        <v>86</v>
      </c>
      <c r="H33" s="6" t="s">
        <v>111</v>
      </c>
      <c r="I33" s="7" t="s">
        <v>85</v>
      </c>
      <c r="J33" s="6">
        <v>2015</v>
      </c>
      <c r="K33" s="8">
        <v>1</v>
      </c>
      <c r="L33" s="32" t="s">
        <v>85</v>
      </c>
      <c r="M33" s="33">
        <v>3.0368060455788912</v>
      </c>
      <c r="N33" s="33">
        <v>0.25940540944424856</v>
      </c>
      <c r="O33" s="33">
        <v>2.6670242108493736</v>
      </c>
      <c r="P33" s="33">
        <v>0.11037642528526931</v>
      </c>
      <c r="Q33" s="30" t="e">
        <v>#N/A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0"/>
    </row>
    <row r="34" spans="1:25">
      <c r="A34" s="30" t="s">
        <v>112</v>
      </c>
      <c r="B34" s="4" t="s">
        <v>143</v>
      </c>
      <c r="C34" s="6">
        <v>1</v>
      </c>
      <c r="D34" s="6" t="s">
        <v>110</v>
      </c>
      <c r="E34" s="4" t="s">
        <v>25</v>
      </c>
      <c r="F34" s="6" t="s">
        <v>42</v>
      </c>
      <c r="G34" s="6" t="s">
        <v>86</v>
      </c>
      <c r="H34" s="6" t="s">
        <v>111</v>
      </c>
      <c r="I34" s="7">
        <v>301</v>
      </c>
      <c r="J34" s="6">
        <v>2015</v>
      </c>
      <c r="K34" s="8">
        <v>1</v>
      </c>
      <c r="L34" s="32" t="s">
        <v>85</v>
      </c>
      <c r="M34" s="33">
        <v>0.70697251959057739</v>
      </c>
      <c r="N34" s="33">
        <v>4.378069267880582E-2</v>
      </c>
      <c r="O34" s="33">
        <v>0.66319182691177159</v>
      </c>
      <c r="P34" s="33">
        <v>0</v>
      </c>
      <c r="Q34" s="30">
        <v>1.2756575532166163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 t="s">
        <v>144</v>
      </c>
      <c r="X34" s="33">
        <v>0</v>
      </c>
      <c r="Y34" s="30"/>
    </row>
    <row r="35" spans="1:25">
      <c r="A35" s="30" t="s">
        <v>112</v>
      </c>
      <c r="B35" s="4" t="s">
        <v>145</v>
      </c>
      <c r="C35" s="6">
        <v>1</v>
      </c>
      <c r="D35" s="6" t="s">
        <v>110</v>
      </c>
      <c r="E35" s="4" t="s">
        <v>25</v>
      </c>
      <c r="F35" s="6" t="s">
        <v>42</v>
      </c>
      <c r="G35" s="6" t="s">
        <v>86</v>
      </c>
      <c r="H35" s="6" t="s">
        <v>111</v>
      </c>
      <c r="I35" s="7">
        <v>302</v>
      </c>
      <c r="J35" s="6">
        <v>2015</v>
      </c>
      <c r="K35" s="8">
        <v>1</v>
      </c>
      <c r="L35" s="32" t="s">
        <v>85</v>
      </c>
      <c r="M35" s="33">
        <v>0.36796322261950848</v>
      </c>
      <c r="N35" s="33">
        <v>8.5031718139456272E-2</v>
      </c>
      <c r="O35" s="33">
        <v>0.28293150448005222</v>
      </c>
      <c r="P35" s="33">
        <v>0</v>
      </c>
      <c r="Q35" s="30">
        <v>0.41971720379498867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 t="s">
        <v>144</v>
      </c>
      <c r="X35" s="33">
        <v>0</v>
      </c>
      <c r="Y35" s="30"/>
    </row>
    <row r="36" spans="1:25">
      <c r="A36" s="30" t="s">
        <v>112</v>
      </c>
      <c r="B36" s="4" t="s">
        <v>146</v>
      </c>
      <c r="C36" s="6">
        <v>1</v>
      </c>
      <c r="D36" s="6" t="s">
        <v>110</v>
      </c>
      <c r="E36" s="4" t="s">
        <v>25</v>
      </c>
      <c r="F36" s="6" t="s">
        <v>42</v>
      </c>
      <c r="G36" s="6" t="s">
        <v>86</v>
      </c>
      <c r="H36" s="6" t="s">
        <v>111</v>
      </c>
      <c r="I36" s="7">
        <v>303</v>
      </c>
      <c r="J36" s="6">
        <v>2015</v>
      </c>
      <c r="K36" s="8">
        <v>1</v>
      </c>
      <c r="L36" s="32" t="s">
        <v>85</v>
      </c>
      <c r="M36" s="33">
        <v>0.35693449623192419</v>
      </c>
      <c r="N36" s="33">
        <v>2.1978412630273038E-2</v>
      </c>
      <c r="O36" s="33">
        <v>0.33495608360165113</v>
      </c>
      <c r="P36" s="33">
        <v>0</v>
      </c>
      <c r="Q36" s="30">
        <v>7.7929267062563506E-2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 t="s">
        <v>144</v>
      </c>
      <c r="X36" s="33">
        <v>0</v>
      </c>
      <c r="Y36" s="30"/>
    </row>
    <row r="37" spans="1:25">
      <c r="A37" s="30" t="s">
        <v>112</v>
      </c>
      <c r="B37" s="4" t="s">
        <v>147</v>
      </c>
      <c r="C37" s="6">
        <v>1</v>
      </c>
      <c r="D37" s="6" t="s">
        <v>110</v>
      </c>
      <c r="E37" s="4" t="s">
        <v>25</v>
      </c>
      <c r="F37" s="6" t="s">
        <v>42</v>
      </c>
      <c r="G37" s="6" t="s">
        <v>86</v>
      </c>
      <c r="H37" s="6" t="s">
        <v>111</v>
      </c>
      <c r="I37" s="7">
        <v>304</v>
      </c>
      <c r="J37" s="6">
        <v>2015</v>
      </c>
      <c r="K37" s="8">
        <v>1</v>
      </c>
      <c r="L37" s="32" t="s">
        <v>85</v>
      </c>
      <c r="M37" s="33">
        <v>8.4188488063983311E-2</v>
      </c>
      <c r="N37" s="33">
        <v>4.074589740394487E-3</v>
      </c>
      <c r="O37" s="33">
        <v>8.0113898323588825E-2</v>
      </c>
      <c r="P37" s="33">
        <v>0</v>
      </c>
      <c r="Q37" s="30">
        <v>0.10999024895297628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 t="s">
        <v>144</v>
      </c>
      <c r="X37" s="33">
        <v>0</v>
      </c>
      <c r="Y37" s="30"/>
    </row>
    <row r="38" spans="1:25">
      <c r="A38" s="30" t="s">
        <v>112</v>
      </c>
      <c r="B38" s="4" t="s">
        <v>148</v>
      </c>
      <c r="C38" s="6">
        <v>1</v>
      </c>
      <c r="D38" s="6" t="s">
        <v>110</v>
      </c>
      <c r="E38" s="4" t="s">
        <v>25</v>
      </c>
      <c r="F38" s="6" t="s">
        <v>42</v>
      </c>
      <c r="G38" s="6" t="s">
        <v>86</v>
      </c>
      <c r="H38" s="6" t="s">
        <v>111</v>
      </c>
      <c r="I38" s="7">
        <v>305</v>
      </c>
      <c r="J38" s="6">
        <v>2015</v>
      </c>
      <c r="K38" s="8">
        <v>1</v>
      </c>
      <c r="L38" s="32" t="s">
        <v>85</v>
      </c>
      <c r="M38" s="33">
        <v>0.22152760536877564</v>
      </c>
      <c r="N38" s="33">
        <v>3.0337378666539405E-2</v>
      </c>
      <c r="O38" s="33">
        <v>0.19119022670223623</v>
      </c>
      <c r="P38" s="33">
        <v>0</v>
      </c>
      <c r="Q38" s="30">
        <v>2.0130727037178636E-2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 t="s">
        <v>144</v>
      </c>
      <c r="X38" s="33">
        <v>0</v>
      </c>
      <c r="Y38" s="30"/>
    </row>
    <row r="39" spans="1:25">
      <c r="A39" s="30" t="s">
        <v>112</v>
      </c>
      <c r="B39" s="4" t="s">
        <v>149</v>
      </c>
      <c r="C39" s="6">
        <v>1</v>
      </c>
      <c r="D39" s="6" t="s">
        <v>110</v>
      </c>
      <c r="E39" s="4" t="s">
        <v>25</v>
      </c>
      <c r="F39" s="6" t="s">
        <v>42</v>
      </c>
      <c r="G39" s="6" t="s">
        <v>86</v>
      </c>
      <c r="H39" s="6" t="s">
        <v>111</v>
      </c>
      <c r="I39" s="7">
        <v>306</v>
      </c>
      <c r="J39" s="6">
        <v>2015</v>
      </c>
      <c r="K39" s="8">
        <v>1</v>
      </c>
      <c r="L39" s="32" t="s">
        <v>85</v>
      </c>
      <c r="M39" s="33">
        <v>0.62428459540881787</v>
      </c>
      <c r="N39" s="33">
        <v>3.4987225809751887E-2</v>
      </c>
      <c r="O39" s="33">
        <v>0.47892094431379678</v>
      </c>
      <c r="P39" s="33">
        <v>0.11037642528526931</v>
      </c>
      <c r="Q39" s="30">
        <v>4.322658119574134E-2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 t="s">
        <v>144</v>
      </c>
      <c r="X39" s="33">
        <v>0</v>
      </c>
      <c r="Y39" s="30"/>
    </row>
    <row r="40" spans="1:25">
      <c r="A40" s="30" t="s">
        <v>112</v>
      </c>
      <c r="B40" s="4" t="s">
        <v>150</v>
      </c>
      <c r="C40" s="6">
        <v>1</v>
      </c>
      <c r="D40" s="6" t="s">
        <v>110</v>
      </c>
      <c r="E40" s="4" t="s">
        <v>25</v>
      </c>
      <c r="F40" s="6" t="s">
        <v>42</v>
      </c>
      <c r="G40" s="6" t="s">
        <v>86</v>
      </c>
      <c r="H40" s="6" t="s">
        <v>111</v>
      </c>
      <c r="I40" s="7">
        <v>307</v>
      </c>
      <c r="J40" s="6">
        <v>2015</v>
      </c>
      <c r="K40" s="8">
        <v>1</v>
      </c>
      <c r="L40" s="32" t="s">
        <v>85</v>
      </c>
      <c r="M40" s="33">
        <v>0.20772102930420697</v>
      </c>
      <c r="N40" s="33">
        <v>1.6193127446697434E-2</v>
      </c>
      <c r="O40" s="33">
        <v>0.19152790185750954</v>
      </c>
      <c r="P40" s="33">
        <v>0</v>
      </c>
      <c r="Q40" s="30">
        <v>4.9771858028125997E-2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 t="s">
        <v>144</v>
      </c>
      <c r="X40" s="33">
        <v>0</v>
      </c>
      <c r="Y40" s="30"/>
    </row>
    <row r="41" spans="1:25">
      <c r="A41" s="30" t="s">
        <v>112</v>
      </c>
      <c r="B41" s="4" t="s">
        <v>151</v>
      </c>
      <c r="C41" s="6">
        <v>1</v>
      </c>
      <c r="D41" s="6" t="s">
        <v>110</v>
      </c>
      <c r="E41" s="4" t="s">
        <v>25</v>
      </c>
      <c r="F41" s="6" t="s">
        <v>42</v>
      </c>
      <c r="G41" s="6" t="s">
        <v>86</v>
      </c>
      <c r="H41" s="6" t="s">
        <v>111</v>
      </c>
      <c r="I41" s="7">
        <v>308</v>
      </c>
      <c r="J41" s="6">
        <v>2015</v>
      </c>
      <c r="K41" s="8">
        <v>1</v>
      </c>
      <c r="L41" s="32" t="s">
        <v>85</v>
      </c>
      <c r="M41" s="33">
        <v>0.46721408899109784</v>
      </c>
      <c r="N41" s="33">
        <v>2.3022264332330216E-2</v>
      </c>
      <c r="O41" s="33">
        <v>0.44419182465876761</v>
      </c>
      <c r="P41" s="33">
        <v>0</v>
      </c>
      <c r="Q41" s="30">
        <v>0.13211710652753195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 t="s">
        <v>144</v>
      </c>
      <c r="X41" s="33">
        <v>0</v>
      </c>
      <c r="Y41" s="30"/>
    </row>
    <row r="42" spans="1:25">
      <c r="A42" s="30" t="s">
        <v>152</v>
      </c>
      <c r="B42" s="4" t="s">
        <v>153</v>
      </c>
      <c r="C42" s="6">
        <v>1</v>
      </c>
      <c r="D42" s="6" t="s">
        <v>110</v>
      </c>
      <c r="E42" s="31" t="s">
        <v>34</v>
      </c>
      <c r="F42" s="6" t="s">
        <v>59</v>
      </c>
      <c r="G42" s="6" t="s">
        <v>86</v>
      </c>
      <c r="H42" s="6" t="s">
        <v>111</v>
      </c>
      <c r="I42" s="7" t="s">
        <v>85</v>
      </c>
      <c r="J42" s="6">
        <v>2015</v>
      </c>
      <c r="K42" s="8">
        <v>1</v>
      </c>
      <c r="L42" s="32" t="s">
        <v>85</v>
      </c>
      <c r="M42" s="33">
        <v>0.5566670069684061</v>
      </c>
      <c r="N42" s="33">
        <v>0.15654696431617726</v>
      </c>
      <c r="O42" s="33">
        <v>0.30142607855374215</v>
      </c>
      <c r="P42" s="33">
        <v>9.8693964098486714E-2</v>
      </c>
      <c r="Q42" s="30">
        <v>2.1891580659643664</v>
      </c>
      <c r="R42" s="33">
        <v>0.68282586399484591</v>
      </c>
      <c r="S42" s="33">
        <v>0.14421041139737448</v>
      </c>
      <c r="T42" s="33">
        <v>0.43245191506086533</v>
      </c>
      <c r="U42" s="33">
        <v>0.10616353753660607</v>
      </c>
      <c r="V42" s="33">
        <v>2.1946846411863628</v>
      </c>
      <c r="W42" s="33">
        <v>1.9213978702098982</v>
      </c>
      <c r="X42" s="33">
        <v>0.2732867709764647</v>
      </c>
      <c r="Y42" s="30"/>
    </row>
    <row r="43" spans="1:25">
      <c r="A43" s="30" t="s">
        <v>112</v>
      </c>
      <c r="B43" s="4" t="s">
        <v>154</v>
      </c>
      <c r="C43" s="6">
        <v>1</v>
      </c>
      <c r="D43" s="6" t="s">
        <v>110</v>
      </c>
      <c r="E43" s="4" t="s">
        <v>34</v>
      </c>
      <c r="F43" s="6" t="s">
        <v>59</v>
      </c>
      <c r="G43" s="6" t="s">
        <v>86</v>
      </c>
      <c r="H43" s="6" t="s">
        <v>111</v>
      </c>
      <c r="I43" s="7">
        <v>301</v>
      </c>
      <c r="J43" s="6">
        <v>2015</v>
      </c>
      <c r="K43" s="8">
        <v>1</v>
      </c>
      <c r="L43" s="32" t="s">
        <v>85</v>
      </c>
      <c r="M43" s="33">
        <v>8.4919426580750981E-2</v>
      </c>
      <c r="N43" s="33">
        <v>2.7103596991505895E-2</v>
      </c>
      <c r="O43" s="33">
        <v>5.7815829589245082E-2</v>
      </c>
      <c r="P43" s="33">
        <v>0</v>
      </c>
      <c r="Q43" s="30">
        <v>0.9122054901787886</v>
      </c>
      <c r="R43" s="33">
        <v>0.11900706735843812</v>
      </c>
      <c r="S43" s="33">
        <v>2.4831229139969473E-2</v>
      </c>
      <c r="T43" s="33">
        <v>9.4175838218468644E-2</v>
      </c>
      <c r="U43" s="33">
        <v>0</v>
      </c>
      <c r="V43" s="33">
        <v>1.2180893081938373</v>
      </c>
      <c r="W43" s="33">
        <v>1.0351838973740868</v>
      </c>
      <c r="X43" s="33">
        <v>0.18290541081975054</v>
      </c>
      <c r="Y43" s="30"/>
    </row>
    <row r="44" spans="1:25">
      <c r="A44" s="30" t="s">
        <v>112</v>
      </c>
      <c r="B44" s="4" t="s">
        <v>155</v>
      </c>
      <c r="C44" s="6">
        <v>1</v>
      </c>
      <c r="D44" s="6" t="s">
        <v>110</v>
      </c>
      <c r="E44" s="4" t="s">
        <v>34</v>
      </c>
      <c r="F44" s="6" t="s">
        <v>59</v>
      </c>
      <c r="G44" s="6" t="s">
        <v>86</v>
      </c>
      <c r="H44" s="6" t="s">
        <v>111</v>
      </c>
      <c r="I44" s="7">
        <v>302</v>
      </c>
      <c r="J44" s="6">
        <v>2015</v>
      </c>
      <c r="K44" s="8">
        <v>1</v>
      </c>
      <c r="L44" s="32" t="s">
        <v>85</v>
      </c>
      <c r="M44" s="33">
        <v>0.14995604002742874</v>
      </c>
      <c r="N44" s="33">
        <v>5.685290764605562E-2</v>
      </c>
      <c r="O44" s="33">
        <v>3.2157459170661568E-2</v>
      </c>
      <c r="P44" s="33">
        <v>6.0945673210711551E-2</v>
      </c>
      <c r="Q44" s="30">
        <v>0.31159507135806386</v>
      </c>
      <c r="R44" s="33">
        <v>0.16351469662644863</v>
      </c>
      <c r="S44" s="33">
        <v>5.2570203699069978E-2</v>
      </c>
      <c r="T44" s="33">
        <v>4.5576587674897355E-2</v>
      </c>
      <c r="U44" s="33">
        <v>6.5367905252481276E-2</v>
      </c>
      <c r="V44" s="33">
        <v>0.42144482805585926</v>
      </c>
      <c r="W44" s="33">
        <v>0.37294861229145926</v>
      </c>
      <c r="X44" s="33">
        <v>4.8496215764399997E-2</v>
      </c>
      <c r="Y44" s="30"/>
    </row>
    <row r="45" spans="1:25">
      <c r="A45" s="30" t="s">
        <v>112</v>
      </c>
      <c r="B45" s="4" t="s">
        <v>156</v>
      </c>
      <c r="C45" s="6">
        <v>1</v>
      </c>
      <c r="D45" s="6" t="s">
        <v>110</v>
      </c>
      <c r="E45" s="4" t="s">
        <v>34</v>
      </c>
      <c r="F45" s="6" t="s">
        <v>59</v>
      </c>
      <c r="G45" s="6" t="s">
        <v>86</v>
      </c>
      <c r="H45" s="6" t="s">
        <v>111</v>
      </c>
      <c r="I45" s="7">
        <v>303</v>
      </c>
      <c r="J45" s="6">
        <v>2015</v>
      </c>
      <c r="K45" s="8">
        <v>1</v>
      </c>
      <c r="L45" s="32" t="s">
        <v>85</v>
      </c>
      <c r="M45" s="33">
        <v>2.6989594906100152E-2</v>
      </c>
      <c r="N45" s="33">
        <v>7.60689896805067E-3</v>
      </c>
      <c r="O45" s="33">
        <v>1.938269593804948E-2</v>
      </c>
      <c r="P45" s="33">
        <v>0</v>
      </c>
      <c r="Q45" s="30">
        <v>3.470124238806728E-2</v>
      </c>
      <c r="R45" s="33">
        <v>3.3849531373721493E-2</v>
      </c>
      <c r="S45" s="33">
        <v>6.9443759246270572E-3</v>
      </c>
      <c r="T45" s="33">
        <v>2.6905155449094439E-2</v>
      </c>
      <c r="U45" s="33">
        <v>0</v>
      </c>
      <c r="V45" s="33">
        <v>4.5580792147900784E-2</v>
      </c>
      <c r="W45" s="33">
        <v>3.6651053905415058E-2</v>
      </c>
      <c r="X45" s="33">
        <v>8.929738242485722E-3</v>
      </c>
      <c r="Y45" s="30"/>
    </row>
    <row r="46" spans="1:25">
      <c r="A46" s="30" t="s">
        <v>112</v>
      </c>
      <c r="B46" s="4" t="s">
        <v>157</v>
      </c>
      <c r="C46" s="6">
        <v>1</v>
      </c>
      <c r="D46" s="6" t="s">
        <v>110</v>
      </c>
      <c r="E46" s="4" t="s">
        <v>34</v>
      </c>
      <c r="F46" s="6" t="s">
        <v>59</v>
      </c>
      <c r="G46" s="6" t="s">
        <v>86</v>
      </c>
      <c r="H46" s="6" t="s">
        <v>111</v>
      </c>
      <c r="I46" s="7">
        <v>304</v>
      </c>
      <c r="J46" s="6">
        <v>2015</v>
      </c>
      <c r="K46" s="8">
        <v>1</v>
      </c>
      <c r="L46" s="32" t="s">
        <v>85</v>
      </c>
      <c r="M46" s="33">
        <v>2.5978977675228814E-2</v>
      </c>
      <c r="N46" s="33">
        <v>5.4156222590949418E-3</v>
      </c>
      <c r="O46" s="33">
        <v>2.0563355416133872E-2</v>
      </c>
      <c r="P46" s="33">
        <v>0</v>
      </c>
      <c r="Q46" s="30">
        <v>0.1471939549692034</v>
      </c>
      <c r="R46" s="33">
        <v>3.3100448161215976E-2</v>
      </c>
      <c r="S46" s="33">
        <v>4.9690319933797834E-3</v>
      </c>
      <c r="T46" s="33">
        <v>2.8131416167836192E-2</v>
      </c>
      <c r="U46" s="33">
        <v>0</v>
      </c>
      <c r="V46" s="33">
        <v>0.2064900447634791</v>
      </c>
      <c r="W46" s="33">
        <v>0.20287819810327296</v>
      </c>
      <c r="X46" s="33">
        <v>3.611846660206139E-3</v>
      </c>
      <c r="Y46" s="30"/>
    </row>
    <row r="47" spans="1:25">
      <c r="A47" s="30" t="s">
        <v>112</v>
      </c>
      <c r="B47" s="4" t="s">
        <v>158</v>
      </c>
      <c r="C47" s="6">
        <v>1</v>
      </c>
      <c r="D47" s="6" t="s">
        <v>110</v>
      </c>
      <c r="E47" s="4" t="s">
        <v>34</v>
      </c>
      <c r="F47" s="6" t="s">
        <v>59</v>
      </c>
      <c r="G47" s="6" t="s">
        <v>86</v>
      </c>
      <c r="H47" s="6" t="s">
        <v>111</v>
      </c>
      <c r="I47" s="7">
        <v>305</v>
      </c>
      <c r="J47" s="6">
        <v>2015</v>
      </c>
      <c r="K47" s="8">
        <v>1</v>
      </c>
      <c r="L47" s="32" t="s">
        <v>85</v>
      </c>
      <c r="M47" s="33">
        <v>4.795456490161408E-2</v>
      </c>
      <c r="N47" s="33">
        <v>1.2085829889670299E-2</v>
      </c>
      <c r="O47" s="33">
        <v>1.982454374930143E-2</v>
      </c>
      <c r="P47" s="33">
        <v>1.6044191262642355E-2</v>
      </c>
      <c r="Q47" s="30">
        <v>8.8976458613009395E-3</v>
      </c>
      <c r="R47" s="33">
        <v>5.5678318381715712E-2</v>
      </c>
      <c r="S47" s="33">
        <v>1.1503950847290828E-2</v>
      </c>
      <c r="T47" s="33">
        <v>2.681453126383479E-2</v>
      </c>
      <c r="U47" s="33">
        <v>1.7359836270590095E-2</v>
      </c>
      <c r="V47" s="33">
        <v>1.0416479764175611E-2</v>
      </c>
      <c r="W47" s="33">
        <v>4.8149628231657776E-3</v>
      </c>
      <c r="X47" s="33">
        <v>5.6015169410098325E-3</v>
      </c>
      <c r="Y47" s="30"/>
    </row>
    <row r="48" spans="1:25">
      <c r="A48" s="30" t="s">
        <v>112</v>
      </c>
      <c r="B48" s="4" t="s">
        <v>159</v>
      </c>
      <c r="C48" s="6">
        <v>1</v>
      </c>
      <c r="D48" s="6" t="s">
        <v>110</v>
      </c>
      <c r="E48" s="4" t="s">
        <v>34</v>
      </c>
      <c r="F48" s="6" t="s">
        <v>59</v>
      </c>
      <c r="G48" s="6" t="s">
        <v>86</v>
      </c>
      <c r="H48" s="6" t="s">
        <v>111</v>
      </c>
      <c r="I48" s="7">
        <v>306</v>
      </c>
      <c r="J48" s="6">
        <v>2015</v>
      </c>
      <c r="K48" s="8">
        <v>1</v>
      </c>
      <c r="L48" s="32" t="s">
        <v>85</v>
      </c>
      <c r="M48" s="33">
        <v>0.11346998416016196</v>
      </c>
      <c r="N48" s="33">
        <v>2.1519186007150748E-2</v>
      </c>
      <c r="O48" s="33">
        <v>7.0246698527878404E-2</v>
      </c>
      <c r="P48" s="33">
        <v>2.1704099625132804E-2</v>
      </c>
      <c r="Q48" s="30">
        <v>3.7184674046632879E-2</v>
      </c>
      <c r="R48" s="33">
        <v>0.13482233518356493</v>
      </c>
      <c r="S48" s="33">
        <v>1.9504938559255062E-2</v>
      </c>
      <c r="T48" s="33">
        <v>9.1881600610775174E-2</v>
      </c>
      <c r="U48" s="33">
        <v>2.3435796013534703E-2</v>
      </c>
      <c r="V48" s="33">
        <v>5.0219387247938618E-2</v>
      </c>
      <c r="W48" s="33">
        <v>4.4238179294168005E-2</v>
      </c>
      <c r="X48" s="33">
        <v>5.9812079537706116E-3</v>
      </c>
      <c r="Y48" s="30"/>
    </row>
    <row r="49" spans="1:25">
      <c r="A49" s="30" t="s">
        <v>112</v>
      </c>
      <c r="B49" s="4" t="s">
        <v>160</v>
      </c>
      <c r="C49" s="6">
        <v>1</v>
      </c>
      <c r="D49" s="6" t="s">
        <v>110</v>
      </c>
      <c r="E49" s="4" t="s">
        <v>34</v>
      </c>
      <c r="F49" s="6" t="s">
        <v>59</v>
      </c>
      <c r="G49" s="6" t="s">
        <v>86</v>
      </c>
      <c r="H49" s="6" t="s">
        <v>111</v>
      </c>
      <c r="I49" s="7">
        <v>307</v>
      </c>
      <c r="J49" s="6">
        <v>2015</v>
      </c>
      <c r="K49" s="8">
        <v>1</v>
      </c>
      <c r="L49" s="32" t="s">
        <v>85</v>
      </c>
      <c r="M49" s="33">
        <v>2.409114787602816E-2</v>
      </c>
      <c r="N49" s="33">
        <v>9.3566162748850521E-3</v>
      </c>
      <c r="O49" s="33">
        <v>1.473453160114311E-2</v>
      </c>
      <c r="P49" s="33">
        <v>0</v>
      </c>
      <c r="Q49" s="30">
        <v>3.328613985898099E-2</v>
      </c>
      <c r="R49" s="33">
        <v>3.6067337849978072E-2</v>
      </c>
      <c r="S49" s="33">
        <v>8.6153028974029228E-3</v>
      </c>
      <c r="T49" s="33">
        <v>2.7452034952575151E-2</v>
      </c>
      <c r="U49" s="33">
        <v>0</v>
      </c>
      <c r="V49" s="33">
        <v>4.3710990925556893E-2</v>
      </c>
      <c r="W49" s="33">
        <v>3.5116644015806837E-2</v>
      </c>
      <c r="X49" s="33">
        <v>8.594346909750054E-3</v>
      </c>
      <c r="Y49" s="30"/>
    </row>
    <row r="50" spans="1:25">
      <c r="A50" s="30" t="s">
        <v>112</v>
      </c>
      <c r="B50" s="4" t="s">
        <v>161</v>
      </c>
      <c r="C50" s="6">
        <v>1</v>
      </c>
      <c r="D50" s="6" t="s">
        <v>110</v>
      </c>
      <c r="E50" s="4" t="s">
        <v>34</v>
      </c>
      <c r="F50" s="6" t="s">
        <v>59</v>
      </c>
      <c r="G50" s="6" t="s">
        <v>86</v>
      </c>
      <c r="H50" s="6" t="s">
        <v>111</v>
      </c>
      <c r="I50" s="7">
        <v>308</v>
      </c>
      <c r="J50" s="6">
        <v>2015</v>
      </c>
      <c r="K50" s="8">
        <v>1</v>
      </c>
      <c r="L50" s="32" t="s">
        <v>85</v>
      </c>
      <c r="M50" s="33">
        <v>8.3307270841093281E-2</v>
      </c>
      <c r="N50" s="33">
        <v>1.6606306279764046E-2</v>
      </c>
      <c r="O50" s="33">
        <v>6.6700964561329235E-2</v>
      </c>
      <c r="P50" s="33">
        <v>0</v>
      </c>
      <c r="Q50" s="30">
        <v>0.14321031786611788</v>
      </c>
      <c r="R50" s="33">
        <v>0.10678612905976297</v>
      </c>
      <c r="S50" s="33">
        <v>1.5271378336379374E-2</v>
      </c>
      <c r="T50" s="33">
        <v>9.1514750723383595E-2</v>
      </c>
      <c r="U50" s="33">
        <v>0</v>
      </c>
      <c r="V50" s="33">
        <v>0.19873281008761515</v>
      </c>
      <c r="W50" s="33">
        <v>0.1895663224025233</v>
      </c>
      <c r="X50" s="33">
        <v>9.1664876850918332E-3</v>
      </c>
      <c r="Y50" s="30"/>
    </row>
    <row r="51" spans="1:25">
      <c r="A51" s="30" t="s">
        <v>162</v>
      </c>
      <c r="B51" s="4" t="s">
        <v>163</v>
      </c>
      <c r="C51" s="6">
        <v>1</v>
      </c>
      <c r="D51" s="6" t="s">
        <v>110</v>
      </c>
      <c r="E51" s="31" t="s">
        <v>33</v>
      </c>
      <c r="F51" s="6" t="s">
        <v>43</v>
      </c>
      <c r="G51" s="6" t="s">
        <v>84</v>
      </c>
      <c r="H51" s="6" t="s">
        <v>111</v>
      </c>
      <c r="I51" s="7" t="s">
        <v>85</v>
      </c>
      <c r="J51" s="6">
        <v>2015</v>
      </c>
      <c r="K51" s="8">
        <v>1</v>
      </c>
      <c r="L51" s="32" t="s">
        <v>85</v>
      </c>
      <c r="M51" s="33">
        <v>18.567282604721438</v>
      </c>
      <c r="N51" s="33">
        <v>1.1485075270872966</v>
      </c>
      <c r="O51" s="33">
        <v>16.415409190983134</v>
      </c>
      <c r="P51" s="33">
        <v>1.0033658866510069</v>
      </c>
      <c r="Q51" s="30">
        <v>3.1769253684382859</v>
      </c>
      <c r="R51" s="33">
        <v>15.583600788278282</v>
      </c>
      <c r="S51" s="33">
        <v>0.92015031554531235</v>
      </c>
      <c r="T51" s="33">
        <v>13.681004022646574</v>
      </c>
      <c r="U51" s="33">
        <v>0.98244645008639586</v>
      </c>
      <c r="V51" s="33">
        <v>3.1259716499063437</v>
      </c>
      <c r="W51" s="33">
        <v>0.73301523658313683</v>
      </c>
      <c r="X51" s="33">
        <v>2.3929564133232071</v>
      </c>
      <c r="Y51" s="30"/>
    </row>
    <row r="52" spans="1:25">
      <c r="A52" s="30" t="s">
        <v>112</v>
      </c>
      <c r="B52" s="4" t="s">
        <v>164</v>
      </c>
      <c r="C52" s="6">
        <v>1</v>
      </c>
      <c r="D52" s="6" t="s">
        <v>110</v>
      </c>
      <c r="E52" s="4" t="s">
        <v>33</v>
      </c>
      <c r="F52" s="6" t="s">
        <v>43</v>
      </c>
      <c r="G52" s="6" t="s">
        <v>84</v>
      </c>
      <c r="H52" s="6" t="s">
        <v>111</v>
      </c>
      <c r="I52" s="7">
        <v>301</v>
      </c>
      <c r="J52" s="6">
        <v>2015</v>
      </c>
      <c r="K52" s="8">
        <v>1</v>
      </c>
      <c r="L52" s="32" t="s">
        <v>85</v>
      </c>
      <c r="M52" s="33">
        <v>3.6951089777017669</v>
      </c>
      <c r="N52" s="33">
        <v>0.18720458019888359</v>
      </c>
      <c r="O52" s="33">
        <v>3.5079043975028834</v>
      </c>
      <c r="P52" s="33">
        <v>0</v>
      </c>
      <c r="Q52" s="30">
        <v>2.0666850490952631</v>
      </c>
      <c r="R52" s="33">
        <v>3.1674606128643776</v>
      </c>
      <c r="S52" s="33">
        <v>0.153632065904902</v>
      </c>
      <c r="T52" s="33">
        <v>3.0138285469594757</v>
      </c>
      <c r="U52" s="33">
        <v>0</v>
      </c>
      <c r="V52" s="33">
        <v>2.0317025269888207</v>
      </c>
      <c r="W52" s="33">
        <v>0.38880671799397937</v>
      </c>
      <c r="X52" s="33">
        <v>1.6428958089948416</v>
      </c>
      <c r="Y52" s="30"/>
    </row>
    <row r="53" spans="1:25">
      <c r="A53" s="30" t="s">
        <v>112</v>
      </c>
      <c r="B53" s="4" t="s">
        <v>165</v>
      </c>
      <c r="C53" s="6">
        <v>1</v>
      </c>
      <c r="D53" s="6" t="s">
        <v>110</v>
      </c>
      <c r="E53" s="4" t="s">
        <v>33</v>
      </c>
      <c r="F53" s="6" t="s">
        <v>43</v>
      </c>
      <c r="G53" s="6" t="s">
        <v>84</v>
      </c>
      <c r="H53" s="6" t="s">
        <v>111</v>
      </c>
      <c r="I53" s="7">
        <v>302</v>
      </c>
      <c r="J53" s="6">
        <v>2015</v>
      </c>
      <c r="K53" s="8">
        <v>1</v>
      </c>
      <c r="L53" s="32" t="s">
        <v>85</v>
      </c>
      <c r="M53" s="33">
        <v>1.8656768859043691</v>
      </c>
      <c r="N53" s="33">
        <v>0.27806129732021168</v>
      </c>
      <c r="O53" s="33">
        <v>1.160490397251509</v>
      </c>
      <c r="P53" s="33">
        <v>0.42712519133264842</v>
      </c>
      <c r="Q53" s="30">
        <v>0.48443452718151681</v>
      </c>
      <c r="R53" s="33">
        <v>1.59023205089341</v>
      </c>
      <c r="S53" s="33">
        <v>0.22151009656175044</v>
      </c>
      <c r="T53" s="33">
        <v>0.95050200730131806</v>
      </c>
      <c r="U53" s="33">
        <v>0.41821994703034154</v>
      </c>
      <c r="V53" s="33">
        <v>0.4765702809815926</v>
      </c>
      <c r="W53" s="33">
        <v>0.10723907371624014</v>
      </c>
      <c r="X53" s="33">
        <v>0.36933120726535246</v>
      </c>
      <c r="Y53" s="30"/>
    </row>
    <row r="54" spans="1:25">
      <c r="A54" s="30" t="s">
        <v>112</v>
      </c>
      <c r="B54" s="4" t="s">
        <v>166</v>
      </c>
      <c r="C54" s="6">
        <v>1</v>
      </c>
      <c r="D54" s="6" t="s">
        <v>110</v>
      </c>
      <c r="E54" s="4" t="s">
        <v>33</v>
      </c>
      <c r="F54" s="6" t="s">
        <v>43</v>
      </c>
      <c r="G54" s="6" t="s">
        <v>84</v>
      </c>
      <c r="H54" s="6" t="s">
        <v>111</v>
      </c>
      <c r="I54" s="7">
        <v>303</v>
      </c>
      <c r="J54" s="6">
        <v>2015</v>
      </c>
      <c r="K54" s="8">
        <v>1</v>
      </c>
      <c r="L54" s="32" t="s">
        <v>85</v>
      </c>
      <c r="M54" s="33">
        <v>2.3028507851210276</v>
      </c>
      <c r="N54" s="33">
        <v>0.10963941031849563</v>
      </c>
      <c r="O54" s="33">
        <v>2.1932113748025319</v>
      </c>
      <c r="P54" s="33">
        <v>0</v>
      </c>
      <c r="Q54" s="34">
        <v>0.11535523270700866</v>
      </c>
      <c r="R54" s="33">
        <v>1.9348535530013111</v>
      </c>
      <c r="S54" s="33">
        <v>8.992303767258851E-2</v>
      </c>
      <c r="T54" s="33">
        <v>1.8449305153287225</v>
      </c>
      <c r="U54" s="33">
        <v>0</v>
      </c>
      <c r="V54" s="33">
        <v>0.11359612728179989</v>
      </c>
      <c r="W54" s="33">
        <v>3.0982674716472813E-2</v>
      </c>
      <c r="X54" s="33">
        <v>8.2613452565327081E-2</v>
      </c>
      <c r="Y54" s="30"/>
    </row>
    <row r="55" spans="1:25">
      <c r="A55" s="30" t="s">
        <v>112</v>
      </c>
      <c r="B55" s="4" t="s">
        <v>167</v>
      </c>
      <c r="C55" s="6">
        <v>1</v>
      </c>
      <c r="D55" s="6" t="s">
        <v>110</v>
      </c>
      <c r="E55" s="4" t="s">
        <v>33</v>
      </c>
      <c r="F55" s="6" t="s">
        <v>43</v>
      </c>
      <c r="G55" s="6" t="s">
        <v>84</v>
      </c>
      <c r="H55" s="6" t="s">
        <v>111</v>
      </c>
      <c r="I55" s="7">
        <v>304</v>
      </c>
      <c r="J55" s="6">
        <v>2015</v>
      </c>
      <c r="K55" s="8">
        <v>1</v>
      </c>
      <c r="L55" s="32" t="s">
        <v>85</v>
      </c>
      <c r="M55" s="33">
        <v>0.60736988246060175</v>
      </c>
      <c r="N55" s="33">
        <v>2.4421528833967639E-2</v>
      </c>
      <c r="O55" s="33">
        <v>0.58294835362663411</v>
      </c>
      <c r="P55" s="33">
        <v>0</v>
      </c>
      <c r="Q55" s="34">
        <v>0.12562019271846675</v>
      </c>
      <c r="R55" s="33">
        <v>0.49295127642079228</v>
      </c>
      <c r="S55" s="33">
        <v>1.9192629441601671E-2</v>
      </c>
      <c r="T55" s="33">
        <v>0.47375864697919062</v>
      </c>
      <c r="U55" s="33">
        <v>0</v>
      </c>
      <c r="V55" s="33">
        <v>0.12473708682071119</v>
      </c>
      <c r="W55" s="33">
        <v>8.3263491123214947E-2</v>
      </c>
      <c r="X55" s="33">
        <v>4.147359569749625E-2</v>
      </c>
      <c r="Y55" s="30"/>
    </row>
    <row r="56" spans="1:25">
      <c r="A56" s="30" t="s">
        <v>112</v>
      </c>
      <c r="B56" s="4" t="s">
        <v>168</v>
      </c>
      <c r="C56" s="6">
        <v>1</v>
      </c>
      <c r="D56" s="6" t="s">
        <v>110</v>
      </c>
      <c r="E56" s="4" t="s">
        <v>33</v>
      </c>
      <c r="F56" s="6" t="s">
        <v>43</v>
      </c>
      <c r="G56" s="6" t="s">
        <v>84</v>
      </c>
      <c r="H56" s="6" t="s">
        <v>111</v>
      </c>
      <c r="I56" s="7">
        <v>305</v>
      </c>
      <c r="J56" s="6">
        <v>2015</v>
      </c>
      <c r="K56" s="8">
        <v>1</v>
      </c>
      <c r="L56" s="32" t="s">
        <v>85</v>
      </c>
      <c r="M56" s="33">
        <v>1.8025232309902617</v>
      </c>
      <c r="N56" s="33">
        <v>0.16749348956237323</v>
      </c>
      <c r="O56" s="33">
        <v>1.314061724197682</v>
      </c>
      <c r="P56" s="33">
        <v>0.32096801723020651</v>
      </c>
      <c r="Q56" s="34">
        <v>4.9513681348690788E-2</v>
      </c>
      <c r="R56" s="33">
        <v>1.4906554266416088</v>
      </c>
      <c r="S56" s="33">
        <v>0.1298315536489941</v>
      </c>
      <c r="T56" s="33">
        <v>1.0465478015072731</v>
      </c>
      <c r="U56" s="33">
        <v>0.3142760714853417</v>
      </c>
      <c r="V56" s="33">
        <v>4.8558831138389776E-2</v>
      </c>
      <c r="W56" s="33">
        <v>3.715883453022201E-3</v>
      </c>
      <c r="X56" s="33">
        <v>4.4842947685367576E-2</v>
      </c>
      <c r="Y56" s="30"/>
    </row>
    <row r="57" spans="1:25">
      <c r="A57" s="30" t="s">
        <v>112</v>
      </c>
      <c r="B57" s="4" t="s">
        <v>169</v>
      </c>
      <c r="C57" s="6">
        <v>1</v>
      </c>
      <c r="D57" s="6" t="s">
        <v>110</v>
      </c>
      <c r="E57" s="4" t="s">
        <v>33</v>
      </c>
      <c r="F57" s="6" t="s">
        <v>43</v>
      </c>
      <c r="G57" s="6" t="s">
        <v>84</v>
      </c>
      <c r="H57" s="6" t="s">
        <v>111</v>
      </c>
      <c r="I57" s="7">
        <v>306</v>
      </c>
      <c r="J57" s="6">
        <v>2015</v>
      </c>
      <c r="K57" s="8">
        <v>1</v>
      </c>
      <c r="L57" s="32" t="s">
        <v>85</v>
      </c>
      <c r="M57" s="33">
        <v>3.3479335396529111</v>
      </c>
      <c r="N57" s="33">
        <v>0.16202504448095001</v>
      </c>
      <c r="O57" s="33">
        <v>2.9306358170838092</v>
      </c>
      <c r="P57" s="33">
        <v>0.25527267808815202</v>
      </c>
      <c r="Q57" s="34">
        <v>7.4442287337547805E-2</v>
      </c>
      <c r="R57" s="33">
        <v>2.7824029398636614</v>
      </c>
      <c r="S57" s="33">
        <v>0.12954298891585139</v>
      </c>
      <c r="T57" s="33">
        <v>2.4029095193770975</v>
      </c>
      <c r="U57" s="33">
        <v>0.24995043157071267</v>
      </c>
      <c r="V57" s="33">
        <v>7.3261800790201573E-2</v>
      </c>
      <c r="W57" s="33">
        <v>1.7822218838134413E-2</v>
      </c>
      <c r="X57" s="33">
        <v>5.5439581952067163E-2</v>
      </c>
      <c r="Y57" s="30"/>
    </row>
    <row r="58" spans="1:25">
      <c r="A58" s="30" t="s">
        <v>112</v>
      </c>
      <c r="B58" s="4" t="s">
        <v>170</v>
      </c>
      <c r="C58" s="6">
        <v>1</v>
      </c>
      <c r="D58" s="6" t="s">
        <v>110</v>
      </c>
      <c r="E58" s="4" t="s">
        <v>33</v>
      </c>
      <c r="F58" s="6" t="s">
        <v>43</v>
      </c>
      <c r="G58" s="6" t="s">
        <v>84</v>
      </c>
      <c r="H58" s="6" t="s">
        <v>111</v>
      </c>
      <c r="I58" s="7">
        <v>307</v>
      </c>
      <c r="J58" s="6">
        <v>2015</v>
      </c>
      <c r="K58" s="8">
        <v>1</v>
      </c>
      <c r="L58" s="32" t="s">
        <v>85</v>
      </c>
      <c r="M58" s="33">
        <v>1.3912179084798129</v>
      </c>
      <c r="N58" s="33">
        <v>8.1893566030561943E-2</v>
      </c>
      <c r="O58" s="33">
        <v>1.3093243424492509</v>
      </c>
      <c r="P58" s="33">
        <v>0</v>
      </c>
      <c r="Q58" s="34">
        <v>8.9405598907186024E-2</v>
      </c>
      <c r="R58" s="33">
        <v>1.215913217006817</v>
      </c>
      <c r="S58" s="33">
        <v>6.7495958972050449E-2</v>
      </c>
      <c r="T58" s="33">
        <v>1.1484172580347665</v>
      </c>
      <c r="U58" s="33">
        <v>0</v>
      </c>
      <c r="V58" s="33">
        <v>8.7863088070595174E-2</v>
      </c>
      <c r="W58" s="33">
        <v>1.5421639136359928E-2</v>
      </c>
      <c r="X58" s="33">
        <v>7.244144893423525E-2</v>
      </c>
      <c r="Y58" s="30"/>
    </row>
    <row r="59" spans="1:25">
      <c r="A59" s="30" t="s">
        <v>112</v>
      </c>
      <c r="B59" s="4" t="s">
        <v>171</v>
      </c>
      <c r="C59" s="6">
        <v>1</v>
      </c>
      <c r="D59" s="6" t="s">
        <v>110</v>
      </c>
      <c r="E59" s="4" t="s">
        <v>33</v>
      </c>
      <c r="F59" s="6" t="s">
        <v>43</v>
      </c>
      <c r="G59" s="6" t="s">
        <v>84</v>
      </c>
      <c r="H59" s="6" t="s">
        <v>111</v>
      </c>
      <c r="I59" s="7">
        <v>308</v>
      </c>
      <c r="J59" s="6">
        <v>2015</v>
      </c>
      <c r="K59" s="8">
        <v>1</v>
      </c>
      <c r="L59" s="32" t="s">
        <v>85</v>
      </c>
      <c r="M59" s="33">
        <v>3.5546013944106853</v>
      </c>
      <c r="N59" s="33">
        <v>0.13776861034185298</v>
      </c>
      <c r="O59" s="33">
        <v>3.4168327840688324</v>
      </c>
      <c r="P59" s="33">
        <v>0</v>
      </c>
      <c r="Q59" s="34">
        <v>0.17146879914260638</v>
      </c>
      <c r="R59" s="33">
        <v>2.9091317115863045</v>
      </c>
      <c r="S59" s="33">
        <v>0.10902198442757381</v>
      </c>
      <c r="T59" s="33">
        <v>2.8001097271587305</v>
      </c>
      <c r="U59" s="33">
        <v>0</v>
      </c>
      <c r="V59" s="33">
        <v>0.16968190783423304</v>
      </c>
      <c r="W59" s="33">
        <v>8.5763537605713036E-2</v>
      </c>
      <c r="X59" s="33">
        <v>8.3918370228520001E-2</v>
      </c>
      <c r="Y59" s="30"/>
    </row>
    <row r="60" spans="1:25">
      <c r="A60" s="30" t="s">
        <v>172</v>
      </c>
      <c r="B60" s="4" t="s">
        <v>173</v>
      </c>
      <c r="C60" s="6">
        <v>1</v>
      </c>
      <c r="D60" s="6" t="s">
        <v>110</v>
      </c>
      <c r="E60" s="31" t="s">
        <v>31</v>
      </c>
      <c r="F60" s="6" t="s">
        <v>53</v>
      </c>
      <c r="G60" s="6" t="s">
        <v>86</v>
      </c>
      <c r="H60" s="6" t="s">
        <v>111</v>
      </c>
      <c r="I60" s="7" t="s">
        <v>85</v>
      </c>
      <c r="J60" s="6">
        <v>2015</v>
      </c>
      <c r="K60" s="8">
        <v>1</v>
      </c>
      <c r="L60" s="32" t="s">
        <v>85</v>
      </c>
      <c r="M60" s="33">
        <v>12.359097887617779</v>
      </c>
      <c r="N60" s="33">
        <v>0.77801504964000423</v>
      </c>
      <c r="O60" s="33">
        <v>10.670782366818937</v>
      </c>
      <c r="P60" s="33">
        <v>0.91030047115883772</v>
      </c>
      <c r="Q60" s="34">
        <v>5.5556411270941579</v>
      </c>
      <c r="R60" s="33">
        <v>10.761164444664169</v>
      </c>
      <c r="S60" s="33">
        <v>0.82799234782714937</v>
      </c>
      <c r="T60" s="33">
        <v>9.0599178469839785</v>
      </c>
      <c r="U60" s="33">
        <v>0.87325424985304245</v>
      </c>
      <c r="V60" s="33">
        <v>5.3412611385696023</v>
      </c>
      <c r="W60" s="33">
        <v>0.28789187542080746</v>
      </c>
      <c r="X60" s="33">
        <v>5.0533692631487952</v>
      </c>
      <c r="Y60" s="30"/>
    </row>
    <row r="61" spans="1:25">
      <c r="A61" s="30" t="s">
        <v>112</v>
      </c>
      <c r="B61" s="4" t="s">
        <v>174</v>
      </c>
      <c r="C61" s="6">
        <v>1</v>
      </c>
      <c r="D61" s="6" t="s">
        <v>110</v>
      </c>
      <c r="E61" s="4" t="s">
        <v>31</v>
      </c>
      <c r="F61" s="6" t="s">
        <v>53</v>
      </c>
      <c r="G61" s="6" t="s">
        <v>86</v>
      </c>
      <c r="H61" s="6" t="s">
        <v>111</v>
      </c>
      <c r="I61" s="7">
        <v>301</v>
      </c>
      <c r="J61" s="6">
        <v>2015</v>
      </c>
      <c r="K61" s="8">
        <v>1</v>
      </c>
      <c r="L61" s="32" t="s">
        <v>85</v>
      </c>
      <c r="M61" s="33">
        <v>1.1396358092614967</v>
      </c>
      <c r="N61" s="33">
        <v>5.8720972146389182E-2</v>
      </c>
      <c r="O61" s="33">
        <v>1.0809148371151074</v>
      </c>
      <c r="P61" s="33">
        <v>0</v>
      </c>
      <c r="Q61" s="34">
        <v>3.3854368738772362</v>
      </c>
      <c r="R61" s="33">
        <v>0.93652973316629662</v>
      </c>
      <c r="S61" s="33">
        <v>6.2187286390154632E-2</v>
      </c>
      <c r="T61" s="33">
        <v>0.87434244677614203</v>
      </c>
      <c r="U61" s="33">
        <v>0</v>
      </c>
      <c r="V61" s="33">
        <v>3.1803585798322151</v>
      </c>
      <c r="W61" s="33">
        <v>8.4289214594606462E-2</v>
      </c>
      <c r="X61" s="33">
        <v>3.0960693652376086</v>
      </c>
      <c r="Y61" s="30"/>
    </row>
    <row r="62" spans="1:25">
      <c r="A62" s="30" t="s">
        <v>112</v>
      </c>
      <c r="B62" s="4" t="s">
        <v>175</v>
      </c>
      <c r="C62" s="6">
        <v>1</v>
      </c>
      <c r="D62" s="6" t="s">
        <v>110</v>
      </c>
      <c r="E62" s="4" t="s">
        <v>31</v>
      </c>
      <c r="F62" s="6" t="s">
        <v>53</v>
      </c>
      <c r="G62" s="6" t="s">
        <v>86</v>
      </c>
      <c r="H62" s="6" t="s">
        <v>111</v>
      </c>
      <c r="I62" s="7">
        <v>302</v>
      </c>
      <c r="J62" s="6">
        <v>2015</v>
      </c>
      <c r="K62" s="8">
        <v>1</v>
      </c>
      <c r="L62" s="32" t="s">
        <v>85</v>
      </c>
      <c r="M62" s="33">
        <v>0.83933677392712713</v>
      </c>
      <c r="N62" s="33">
        <v>0.11887768700962907</v>
      </c>
      <c r="O62" s="33">
        <v>0.45972042370483973</v>
      </c>
      <c r="P62" s="33">
        <v>0.26073866321265837</v>
      </c>
      <c r="Q62" s="34">
        <v>1.3411200259946618</v>
      </c>
      <c r="R62" s="33">
        <v>0.77345062104122486</v>
      </c>
      <c r="S62" s="33">
        <v>0.12891646586704375</v>
      </c>
      <c r="T62" s="33">
        <v>0.39440669400567435</v>
      </c>
      <c r="U62" s="33">
        <v>0.25012746116850676</v>
      </c>
      <c r="V62" s="33">
        <v>1.2532646030783523</v>
      </c>
      <c r="W62" s="33">
        <v>4.1675169847344207E-2</v>
      </c>
      <c r="X62" s="33">
        <v>1.2115894332310082</v>
      </c>
      <c r="Y62" s="30"/>
    </row>
    <row r="63" spans="1:25">
      <c r="A63" s="30" t="s">
        <v>112</v>
      </c>
      <c r="B63" s="4" t="s">
        <v>176</v>
      </c>
      <c r="C63" s="6">
        <v>1</v>
      </c>
      <c r="D63" s="6" t="s">
        <v>110</v>
      </c>
      <c r="E63" s="4" t="s">
        <v>31</v>
      </c>
      <c r="F63" s="6" t="s">
        <v>53</v>
      </c>
      <c r="G63" s="6" t="s">
        <v>86</v>
      </c>
      <c r="H63" s="6" t="s">
        <v>111</v>
      </c>
      <c r="I63" s="7">
        <v>303</v>
      </c>
      <c r="J63" s="6">
        <v>2015</v>
      </c>
      <c r="K63" s="8">
        <v>1</v>
      </c>
      <c r="L63" s="32" t="s">
        <v>85</v>
      </c>
      <c r="M63" s="33">
        <v>1.3853999195750832</v>
      </c>
      <c r="N63" s="33">
        <v>6.5605389254465518E-2</v>
      </c>
      <c r="O63" s="33">
        <v>1.3197945303206178</v>
      </c>
      <c r="P63" s="33">
        <v>0</v>
      </c>
      <c r="Q63" s="34">
        <v>0.22355227666383298</v>
      </c>
      <c r="R63" s="33">
        <v>1.1823103608119279</v>
      </c>
      <c r="S63" s="33">
        <v>6.9668909648031435E-2</v>
      </c>
      <c r="T63" s="33">
        <v>1.1126414511638965</v>
      </c>
      <c r="U63" s="33">
        <v>0</v>
      </c>
      <c r="V63" s="33">
        <v>0.20085783915665656</v>
      </c>
      <c r="W63" s="33">
        <v>1.7028367818878225E-2</v>
      </c>
      <c r="X63" s="33">
        <v>0.18382947133777833</v>
      </c>
      <c r="Y63" s="30"/>
    </row>
    <row r="64" spans="1:25">
      <c r="A64" s="30" t="s">
        <v>112</v>
      </c>
      <c r="B64" s="4" t="s">
        <v>177</v>
      </c>
      <c r="C64" s="6">
        <v>1</v>
      </c>
      <c r="D64" s="6" t="s">
        <v>110</v>
      </c>
      <c r="E64" s="4" t="s">
        <v>31</v>
      </c>
      <c r="F64" s="6" t="s">
        <v>53</v>
      </c>
      <c r="G64" s="6" t="s">
        <v>86</v>
      </c>
      <c r="H64" s="6" t="s">
        <v>111</v>
      </c>
      <c r="I64" s="7">
        <v>304</v>
      </c>
      <c r="J64" s="6">
        <v>2015</v>
      </c>
      <c r="K64" s="8">
        <v>1</v>
      </c>
      <c r="L64" s="32" t="s">
        <v>85</v>
      </c>
      <c r="M64" s="33">
        <v>0.43590127225308972</v>
      </c>
      <c r="N64" s="33">
        <v>1.6766954882167173E-2</v>
      </c>
      <c r="O64" s="33">
        <v>0.41913431737092255</v>
      </c>
      <c r="P64" s="33">
        <v>0</v>
      </c>
      <c r="Q64" s="34">
        <v>0.17783804774869527</v>
      </c>
      <c r="R64" s="33">
        <v>0.3868920142687845</v>
      </c>
      <c r="S64" s="33">
        <v>1.7998271608562062E-2</v>
      </c>
      <c r="T64" s="33">
        <v>0.36889374266022246</v>
      </c>
      <c r="U64" s="33">
        <v>0</v>
      </c>
      <c r="V64" s="33">
        <v>0.12086415043831944</v>
      </c>
      <c r="W64" s="33">
        <v>6.2289918512862259E-2</v>
      </c>
      <c r="X64" s="33">
        <v>5.8574231925457174E-2</v>
      </c>
      <c r="Y64" s="30"/>
    </row>
    <row r="65" spans="1:25">
      <c r="A65" s="30" t="s">
        <v>112</v>
      </c>
      <c r="B65" s="4" t="s">
        <v>178</v>
      </c>
      <c r="C65" s="6">
        <v>1</v>
      </c>
      <c r="D65" s="6" t="s">
        <v>110</v>
      </c>
      <c r="E65" s="4" t="s">
        <v>31</v>
      </c>
      <c r="F65" s="6" t="s">
        <v>53</v>
      </c>
      <c r="G65" s="6" t="s">
        <v>86</v>
      </c>
      <c r="H65" s="6" t="s">
        <v>111</v>
      </c>
      <c r="I65" s="7">
        <v>305</v>
      </c>
      <c r="J65" s="6">
        <v>2015</v>
      </c>
      <c r="K65" s="8">
        <v>1</v>
      </c>
      <c r="L65" s="32" t="s">
        <v>85</v>
      </c>
      <c r="M65" s="33">
        <v>2.7990711771288921</v>
      </c>
      <c r="N65" s="33">
        <v>0.25412862570959616</v>
      </c>
      <c r="O65" s="33">
        <v>2.1040098253197637</v>
      </c>
      <c r="P65" s="33">
        <v>0.44093272609953216</v>
      </c>
      <c r="Q65" s="34">
        <v>9.9201376218626777E-2</v>
      </c>
      <c r="R65" s="33">
        <v>2.4917639381379386</v>
      </c>
      <c r="S65" s="33">
        <v>0.26726880280319415</v>
      </c>
      <c r="T65" s="33">
        <v>1.8015069142306404</v>
      </c>
      <c r="U65" s="33">
        <v>0.42298822110410383</v>
      </c>
      <c r="V65" s="33">
        <v>9.0850869171390777E-2</v>
      </c>
      <c r="W65" s="33">
        <v>5.4020216803416059E-3</v>
      </c>
      <c r="X65" s="33">
        <v>8.5448847491049168E-2</v>
      </c>
      <c r="Y65" s="30"/>
    </row>
    <row r="66" spans="1:25">
      <c r="A66" s="30" t="s">
        <v>112</v>
      </c>
      <c r="B66" s="4" t="s">
        <v>179</v>
      </c>
      <c r="C66" s="6">
        <v>1</v>
      </c>
      <c r="D66" s="6" t="s">
        <v>110</v>
      </c>
      <c r="E66" s="4" t="s">
        <v>31</v>
      </c>
      <c r="F66" s="6" t="s">
        <v>53</v>
      </c>
      <c r="G66" s="6" t="s">
        <v>86</v>
      </c>
      <c r="H66" s="6" t="s">
        <v>111</v>
      </c>
      <c r="I66" s="7">
        <v>306</v>
      </c>
      <c r="J66" s="6">
        <v>2015</v>
      </c>
      <c r="K66" s="8">
        <v>1</v>
      </c>
      <c r="L66" s="32" t="s">
        <v>85</v>
      </c>
      <c r="M66" s="33">
        <v>2.256286663913956</v>
      </c>
      <c r="N66" s="33">
        <v>0.11004807813782105</v>
      </c>
      <c r="O66" s="33">
        <v>1.9376095039294878</v>
      </c>
      <c r="P66" s="33">
        <v>0.20862908184664719</v>
      </c>
      <c r="Q66" s="34">
        <v>0.14483249245003124</v>
      </c>
      <c r="R66" s="33">
        <v>2.0155695683697341</v>
      </c>
      <c r="S66" s="33">
        <v>0.1171512582740046</v>
      </c>
      <c r="T66" s="33">
        <v>1.6982797425152976</v>
      </c>
      <c r="U66" s="33">
        <v>0.20013856758043197</v>
      </c>
      <c r="V66" s="33">
        <v>0.13049653500275638</v>
      </c>
      <c r="W66" s="33">
        <v>1.0572444613623017E-2</v>
      </c>
      <c r="X66" s="33">
        <v>0.11992409038913335</v>
      </c>
      <c r="Y66" s="30"/>
    </row>
    <row r="67" spans="1:25">
      <c r="A67" s="30" t="s">
        <v>112</v>
      </c>
      <c r="B67" s="4" t="s">
        <v>180</v>
      </c>
      <c r="C67" s="6">
        <v>1</v>
      </c>
      <c r="D67" s="6" t="s">
        <v>110</v>
      </c>
      <c r="E67" s="4" t="s">
        <v>31</v>
      </c>
      <c r="F67" s="6" t="s">
        <v>53</v>
      </c>
      <c r="G67" s="6" t="s">
        <v>86</v>
      </c>
      <c r="H67" s="6" t="s">
        <v>111</v>
      </c>
      <c r="I67" s="7">
        <v>307</v>
      </c>
      <c r="J67" s="6">
        <v>2015</v>
      </c>
      <c r="K67" s="8">
        <v>1</v>
      </c>
      <c r="L67" s="32" t="s">
        <v>85</v>
      </c>
      <c r="M67" s="33">
        <v>0.79407513545426411</v>
      </c>
      <c r="N67" s="33">
        <v>4.7143519151236157E-2</v>
      </c>
      <c r="O67" s="33">
        <v>0.74693161630302796</v>
      </c>
      <c r="P67" s="33">
        <v>0</v>
      </c>
      <c r="Q67" s="34">
        <v>0.16642729009058813</v>
      </c>
      <c r="R67" s="33">
        <v>0.64085321624461244</v>
      </c>
      <c r="S67" s="33">
        <v>5.0067023475410595E-2</v>
      </c>
      <c r="T67" s="33">
        <v>0.59078619276920186</v>
      </c>
      <c r="U67" s="33">
        <v>0</v>
      </c>
      <c r="V67" s="33">
        <v>0.15356193281810845</v>
      </c>
      <c r="W67" s="33">
        <v>7.6300117126718251E-3</v>
      </c>
      <c r="X67" s="33">
        <v>0.14593192110543662</v>
      </c>
      <c r="Y67" s="30"/>
    </row>
    <row r="68" spans="1:25">
      <c r="A68" s="30" t="s">
        <v>112</v>
      </c>
      <c r="B68" s="4" t="s">
        <v>181</v>
      </c>
      <c r="C68" s="6">
        <v>1</v>
      </c>
      <c r="D68" s="6" t="s">
        <v>110</v>
      </c>
      <c r="E68" s="4" t="s">
        <v>31</v>
      </c>
      <c r="F68" s="6" t="s">
        <v>53</v>
      </c>
      <c r="G68" s="6" t="s">
        <v>86</v>
      </c>
      <c r="H68" s="6" t="s">
        <v>111</v>
      </c>
      <c r="I68" s="7">
        <v>308</v>
      </c>
      <c r="J68" s="6">
        <v>2015</v>
      </c>
      <c r="K68" s="8">
        <v>1</v>
      </c>
      <c r="L68" s="32" t="s">
        <v>85</v>
      </c>
      <c r="M68" s="33">
        <v>2.7093911361038723</v>
      </c>
      <c r="N68" s="33">
        <v>0.10672382334870004</v>
      </c>
      <c r="O68" s="33">
        <v>2.6026673127551723</v>
      </c>
      <c r="P68" s="33">
        <v>0</v>
      </c>
      <c r="Q68" s="34">
        <v>0.2690702568497807</v>
      </c>
      <c r="R68" s="33">
        <v>2.3337949926236505</v>
      </c>
      <c r="S68" s="33">
        <v>0.1147343297607481</v>
      </c>
      <c r="T68" s="33">
        <v>2.2190606628629026</v>
      </c>
      <c r="U68" s="33">
        <v>0</v>
      </c>
      <c r="V68" s="33">
        <v>0.21100662907180406</v>
      </c>
      <c r="W68" s="33">
        <v>5.9004726640479885E-2</v>
      </c>
      <c r="X68" s="33">
        <v>0.15200190243132417</v>
      </c>
      <c r="Y68" s="30"/>
    </row>
    <row r="69" spans="1:25">
      <c r="A69" s="30" t="s">
        <v>182</v>
      </c>
      <c r="B69" s="4" t="s">
        <v>183</v>
      </c>
      <c r="C69" s="6">
        <v>1</v>
      </c>
      <c r="D69" s="6" t="s">
        <v>110</v>
      </c>
      <c r="E69" s="31" t="s">
        <v>30</v>
      </c>
      <c r="F69" s="6" t="s">
        <v>44</v>
      </c>
      <c r="G69" s="6" t="s">
        <v>86</v>
      </c>
      <c r="H69" s="6" t="s">
        <v>111</v>
      </c>
      <c r="I69" s="7" t="s">
        <v>85</v>
      </c>
      <c r="J69" s="6">
        <v>2015</v>
      </c>
      <c r="K69" s="8">
        <v>1</v>
      </c>
      <c r="L69" s="32" t="s">
        <v>85</v>
      </c>
      <c r="M69" s="33">
        <v>2.6588096946728168</v>
      </c>
      <c r="N69" s="33">
        <v>0.11562504451422051</v>
      </c>
      <c r="O69" s="33">
        <v>2.3582512768949235</v>
      </c>
      <c r="P69" s="33">
        <v>0.18493337326367276</v>
      </c>
      <c r="Q69" s="34">
        <v>0.26221320166286749</v>
      </c>
      <c r="R69" s="33">
        <v>2.2521085033275909</v>
      </c>
      <c r="S69" s="33">
        <v>0.10784603081700898</v>
      </c>
      <c r="T69" s="33">
        <v>1.9598447402453278</v>
      </c>
      <c r="U69" s="33">
        <v>0.18441773226525404</v>
      </c>
      <c r="V69" s="33">
        <v>0.26155763346883165</v>
      </c>
      <c r="W69" s="33">
        <v>2.7095284547571642E-2</v>
      </c>
      <c r="X69" s="33">
        <v>0.23446234892126</v>
      </c>
      <c r="Y69" s="30"/>
    </row>
    <row r="70" spans="1:25">
      <c r="A70" s="30" t="s">
        <v>112</v>
      </c>
      <c r="B70" s="4" t="s">
        <v>184</v>
      </c>
      <c r="C70" s="6">
        <v>1</v>
      </c>
      <c r="D70" s="6" t="s">
        <v>110</v>
      </c>
      <c r="E70" s="4" t="s">
        <v>30</v>
      </c>
      <c r="F70" s="6" t="s">
        <v>44</v>
      </c>
      <c r="G70" s="6" t="s">
        <v>86</v>
      </c>
      <c r="H70" s="6" t="s">
        <v>111</v>
      </c>
      <c r="I70" s="7">
        <v>301</v>
      </c>
      <c r="J70" s="6">
        <v>2015</v>
      </c>
      <c r="K70" s="8">
        <v>1</v>
      </c>
      <c r="L70" s="32" t="s">
        <v>85</v>
      </c>
      <c r="M70" s="33">
        <v>0.49836410341674348</v>
      </c>
      <c r="N70" s="33">
        <v>1.7764536015934727E-2</v>
      </c>
      <c r="O70" s="33">
        <v>0.48059956740080872</v>
      </c>
      <c r="P70" s="33">
        <v>0</v>
      </c>
      <c r="Q70" s="34">
        <v>0.39482863177826155</v>
      </c>
      <c r="R70" s="33">
        <v>0.41436392491997986</v>
      </c>
      <c r="S70" s="33">
        <v>1.676443071871956E-2</v>
      </c>
      <c r="T70" s="33">
        <v>0.39759949420126028</v>
      </c>
      <c r="U70" s="33">
        <v>0</v>
      </c>
      <c r="V70" s="33">
        <v>0.17324343131942685</v>
      </c>
      <c r="W70" s="33">
        <v>1.3701942003588503E-2</v>
      </c>
      <c r="X70" s="33">
        <v>0.15954148931583834</v>
      </c>
      <c r="Y70" s="30"/>
    </row>
    <row r="71" spans="1:25">
      <c r="A71" s="30" t="s">
        <v>112</v>
      </c>
      <c r="B71" s="4" t="s">
        <v>185</v>
      </c>
      <c r="C71" s="6">
        <v>1</v>
      </c>
      <c r="D71" s="6" t="s">
        <v>110</v>
      </c>
      <c r="E71" s="4" t="s">
        <v>30</v>
      </c>
      <c r="F71" s="6" t="s">
        <v>44</v>
      </c>
      <c r="G71" s="6" t="s">
        <v>86</v>
      </c>
      <c r="H71" s="6" t="s">
        <v>111</v>
      </c>
      <c r="I71" s="7">
        <v>302</v>
      </c>
      <c r="J71" s="6">
        <v>2015</v>
      </c>
      <c r="K71" s="8">
        <v>1</v>
      </c>
      <c r="L71" s="32" t="s">
        <v>85</v>
      </c>
      <c r="M71" s="33">
        <v>0.25139401500047404</v>
      </c>
      <c r="N71" s="33">
        <v>2.6440066246673322E-2</v>
      </c>
      <c r="O71" s="33">
        <v>0.15037259261005312</v>
      </c>
      <c r="P71" s="33">
        <v>7.4581356143747599E-2</v>
      </c>
      <c r="Q71" s="34">
        <v>9.9813821529503965E-2</v>
      </c>
      <c r="R71" s="33">
        <v>0.22419725756997264</v>
      </c>
      <c r="S71" s="33">
        <v>2.4388717866860192E-2</v>
      </c>
      <c r="T71" s="33">
        <v>0.12543513523551034</v>
      </c>
      <c r="U71" s="33">
        <v>7.43734044676021E-2</v>
      </c>
      <c r="V71" s="33">
        <v>4.0865868390341294E-2</v>
      </c>
      <c r="W71" s="33">
        <v>3.6460103191810478E-3</v>
      </c>
      <c r="X71" s="33">
        <v>3.7219858071160246E-2</v>
      </c>
      <c r="Y71" s="30"/>
    </row>
    <row r="72" spans="1:25">
      <c r="A72" s="30" t="s">
        <v>112</v>
      </c>
      <c r="B72" s="4" t="s">
        <v>186</v>
      </c>
      <c r="C72" s="6">
        <v>1</v>
      </c>
      <c r="D72" s="6" t="s">
        <v>110</v>
      </c>
      <c r="E72" s="4" t="s">
        <v>30</v>
      </c>
      <c r="F72" s="6" t="s">
        <v>44</v>
      </c>
      <c r="G72" s="6" t="s">
        <v>86</v>
      </c>
      <c r="H72" s="6" t="s">
        <v>111</v>
      </c>
      <c r="I72" s="7">
        <v>303</v>
      </c>
      <c r="J72" s="6">
        <v>2015</v>
      </c>
      <c r="K72" s="8">
        <v>1</v>
      </c>
      <c r="L72" s="32" t="s">
        <v>85</v>
      </c>
      <c r="M72" s="33">
        <v>0.3513371728947412</v>
      </c>
      <c r="N72" s="33">
        <v>1.2457789032768627E-2</v>
      </c>
      <c r="O72" s="33">
        <v>0.33887938386197258</v>
      </c>
      <c r="P72" s="33">
        <v>0</v>
      </c>
      <c r="Q72" s="34">
        <v>3.7748631760930428E-2</v>
      </c>
      <c r="R72" s="33">
        <v>0.29341438588187413</v>
      </c>
      <c r="S72" s="33">
        <v>1.1725337089694633E-2</v>
      </c>
      <c r="T72" s="33">
        <v>0.28168904879217949</v>
      </c>
      <c r="U72" s="33">
        <v>0</v>
      </c>
      <c r="V72" s="33">
        <v>1.0108195261913235E-2</v>
      </c>
      <c r="W72" s="33">
        <v>1.7111670062996505E-3</v>
      </c>
      <c r="X72" s="33">
        <v>8.3970282556135832E-3</v>
      </c>
      <c r="Y72" s="30"/>
    </row>
    <row r="73" spans="1:25">
      <c r="A73" s="30" t="s">
        <v>112</v>
      </c>
      <c r="B73" s="4" t="s">
        <v>187</v>
      </c>
      <c r="C73" s="6">
        <v>1</v>
      </c>
      <c r="D73" s="6" t="s">
        <v>110</v>
      </c>
      <c r="E73" s="4" t="s">
        <v>30</v>
      </c>
      <c r="F73" s="6" t="s">
        <v>44</v>
      </c>
      <c r="G73" s="6" t="s">
        <v>86</v>
      </c>
      <c r="H73" s="6" t="s">
        <v>111</v>
      </c>
      <c r="I73" s="7">
        <v>304</v>
      </c>
      <c r="J73" s="6">
        <v>2015</v>
      </c>
      <c r="K73" s="8">
        <v>1</v>
      </c>
      <c r="L73" s="32" t="s">
        <v>85</v>
      </c>
      <c r="M73" s="33">
        <v>4.8213576084180053E-2</v>
      </c>
      <c r="N73" s="33">
        <v>1.369884074047153E-3</v>
      </c>
      <c r="O73" s="33">
        <v>4.6843692010132901E-2</v>
      </c>
      <c r="P73" s="33">
        <v>0</v>
      </c>
      <c r="Q73" s="34">
        <v>5.8860343892952374E-2</v>
      </c>
      <c r="R73" s="33">
        <v>4.0317860959400695E-2</v>
      </c>
      <c r="S73" s="33">
        <v>1.2895197293002086E-3</v>
      </c>
      <c r="T73" s="33">
        <v>3.9028341230100488E-2</v>
      </c>
      <c r="U73" s="33">
        <v>0</v>
      </c>
      <c r="V73" s="33">
        <v>6.9551404683992207E-3</v>
      </c>
      <c r="W73" s="33">
        <v>3.2154366504139123E-3</v>
      </c>
      <c r="X73" s="33">
        <v>3.7397038179853084E-3</v>
      </c>
      <c r="Y73" s="30"/>
    </row>
    <row r="74" spans="1:25">
      <c r="A74" s="30" t="s">
        <v>112</v>
      </c>
      <c r="B74" s="4" t="s">
        <v>188</v>
      </c>
      <c r="C74" s="6">
        <v>1</v>
      </c>
      <c r="D74" s="6" t="s">
        <v>110</v>
      </c>
      <c r="E74" s="4" t="s">
        <v>30</v>
      </c>
      <c r="F74" s="6" t="s">
        <v>44</v>
      </c>
      <c r="G74" s="6" t="s">
        <v>86</v>
      </c>
      <c r="H74" s="6" t="s">
        <v>111</v>
      </c>
      <c r="I74" s="7">
        <v>305</v>
      </c>
      <c r="J74" s="6">
        <v>2015</v>
      </c>
      <c r="K74" s="8">
        <v>1</v>
      </c>
      <c r="L74" s="32" t="s">
        <v>85</v>
      </c>
      <c r="M74" s="33">
        <v>0.1997664675918237</v>
      </c>
      <c r="N74" s="33">
        <v>1.3599424968305754E-2</v>
      </c>
      <c r="O74" s="33">
        <v>0.13907390004158743</v>
      </c>
      <c r="P74" s="33">
        <v>4.7093142581930529E-2</v>
      </c>
      <c r="Q74" s="34">
        <v>6.5820796112072335E-3</v>
      </c>
      <c r="R74" s="33">
        <v>0.17715995445217442</v>
      </c>
      <c r="S74" s="33">
        <v>1.2603019783768208E-2</v>
      </c>
      <c r="T74" s="33">
        <v>0.11759509967380323</v>
      </c>
      <c r="U74" s="33">
        <v>4.6961834994602998E-2</v>
      </c>
      <c r="V74" s="33">
        <v>4.8576670871189557E-3</v>
      </c>
      <c r="W74" s="33">
        <v>1.0602266703292398E-4</v>
      </c>
      <c r="X74" s="33">
        <v>4.7516444200860321E-3</v>
      </c>
      <c r="Y74" s="30"/>
    </row>
    <row r="75" spans="1:25">
      <c r="A75" s="30" t="s">
        <v>112</v>
      </c>
      <c r="B75" s="4" t="s">
        <v>189</v>
      </c>
      <c r="C75" s="6">
        <v>1</v>
      </c>
      <c r="D75" s="6" t="s">
        <v>110</v>
      </c>
      <c r="E75" s="4" t="s">
        <v>30</v>
      </c>
      <c r="F75" s="6" t="s">
        <v>44</v>
      </c>
      <c r="G75" s="6" t="s">
        <v>86</v>
      </c>
      <c r="H75" s="6" t="s">
        <v>111</v>
      </c>
      <c r="I75" s="7">
        <v>306</v>
      </c>
      <c r="J75" s="6">
        <v>2015</v>
      </c>
      <c r="K75" s="8">
        <v>1</v>
      </c>
      <c r="L75" s="32" t="s">
        <v>85</v>
      </c>
      <c r="M75" s="33">
        <v>0.63340870338965061</v>
      </c>
      <c r="N75" s="33">
        <v>2.1502602427658432E-2</v>
      </c>
      <c r="O75" s="33">
        <v>0.54864722642399755</v>
      </c>
      <c r="P75" s="33">
        <v>6.3258874537994655E-2</v>
      </c>
      <c r="Q75" s="34">
        <v>2.0133246315275775E-2</v>
      </c>
      <c r="R75" s="33">
        <v>0.54197189859218886</v>
      </c>
      <c r="S75" s="33">
        <v>2.0098884269428286E-2</v>
      </c>
      <c r="T75" s="33">
        <v>0.45879052151971156</v>
      </c>
      <c r="U75" s="33">
        <v>6.3082492803048965E-2</v>
      </c>
      <c r="V75" s="33">
        <v>6.267032141894658E-3</v>
      </c>
      <c r="W75" s="33">
        <v>8.5822376666129215E-4</v>
      </c>
      <c r="X75" s="33">
        <v>5.4088083752333663E-3</v>
      </c>
      <c r="Y75" s="30"/>
    </row>
    <row r="76" spans="1:25">
      <c r="A76" s="30" t="s">
        <v>112</v>
      </c>
      <c r="B76" s="4" t="s">
        <v>190</v>
      </c>
      <c r="C76" s="6">
        <v>1</v>
      </c>
      <c r="D76" s="6" t="s">
        <v>110</v>
      </c>
      <c r="E76" s="4" t="s">
        <v>30</v>
      </c>
      <c r="F76" s="6" t="s">
        <v>44</v>
      </c>
      <c r="G76" s="6" t="s">
        <v>86</v>
      </c>
      <c r="H76" s="6" t="s">
        <v>111</v>
      </c>
      <c r="I76" s="7">
        <v>307</v>
      </c>
      <c r="J76" s="6">
        <v>2015</v>
      </c>
      <c r="K76" s="8">
        <v>1</v>
      </c>
      <c r="L76" s="32" t="s">
        <v>85</v>
      </c>
      <c r="M76" s="33">
        <v>0.17506777814861918</v>
      </c>
      <c r="N76" s="33">
        <v>7.8973967964963282E-3</v>
      </c>
      <c r="O76" s="33">
        <v>0.16717038135212284</v>
      </c>
      <c r="P76" s="33">
        <v>0</v>
      </c>
      <c r="Q76" s="34">
        <v>1.7573949733668423E-2</v>
      </c>
      <c r="R76" s="33">
        <v>0.14135569937250608</v>
      </c>
      <c r="S76" s="33">
        <v>7.3937163665682617E-3</v>
      </c>
      <c r="T76" s="33">
        <v>0.13396198300593781</v>
      </c>
      <c r="U76" s="33">
        <v>0</v>
      </c>
      <c r="V76" s="33">
        <v>8.5132508836198769E-3</v>
      </c>
      <c r="W76" s="33">
        <v>5.6002969943967011E-4</v>
      </c>
      <c r="X76" s="33">
        <v>7.9532211841802074E-3</v>
      </c>
      <c r="Y76" s="30"/>
    </row>
    <row r="77" spans="1:25">
      <c r="A77" s="30" t="s">
        <v>112</v>
      </c>
      <c r="B77" s="4" t="s">
        <v>191</v>
      </c>
      <c r="C77" s="6">
        <v>1</v>
      </c>
      <c r="D77" s="6" t="s">
        <v>110</v>
      </c>
      <c r="E77" s="4" t="s">
        <v>30</v>
      </c>
      <c r="F77" s="6" t="s">
        <v>44</v>
      </c>
      <c r="G77" s="6" t="s">
        <v>86</v>
      </c>
      <c r="H77" s="6" t="s">
        <v>111</v>
      </c>
      <c r="I77" s="7">
        <v>308</v>
      </c>
      <c r="J77" s="6">
        <v>2015</v>
      </c>
      <c r="K77" s="8">
        <v>1</v>
      </c>
      <c r="L77" s="32" t="s">
        <v>85</v>
      </c>
      <c r="M77" s="33">
        <v>0.50125787814658485</v>
      </c>
      <c r="N77" s="33">
        <v>1.4593344952336164E-2</v>
      </c>
      <c r="O77" s="33">
        <v>0.48666453319424863</v>
      </c>
      <c r="P77" s="33">
        <v>0</v>
      </c>
      <c r="Q77" s="34">
        <v>6.3970161454800695E-2</v>
      </c>
      <c r="R77" s="33">
        <v>0.41932752157949449</v>
      </c>
      <c r="S77" s="33">
        <v>1.3582404992669644E-2</v>
      </c>
      <c r="T77" s="33">
        <v>0.40574511658682483</v>
      </c>
      <c r="U77" s="33">
        <v>0</v>
      </c>
      <c r="V77" s="33">
        <v>1.0747047916117591E-2</v>
      </c>
      <c r="W77" s="33">
        <v>3.2964524349546492E-3</v>
      </c>
      <c r="X77" s="33">
        <v>7.4505954811629419E-3</v>
      </c>
      <c r="Y77" s="30"/>
    </row>
    <row r="78" spans="1:25">
      <c r="A78" s="30" t="s">
        <v>192</v>
      </c>
      <c r="B78" s="4" t="s">
        <v>193</v>
      </c>
      <c r="C78" s="6">
        <v>1</v>
      </c>
      <c r="D78" s="6" t="s">
        <v>110</v>
      </c>
      <c r="E78" s="31" t="s">
        <v>27</v>
      </c>
      <c r="F78" s="6" t="s">
        <v>64</v>
      </c>
      <c r="G78" s="6" t="s">
        <v>84</v>
      </c>
      <c r="H78" s="6" t="s">
        <v>111</v>
      </c>
      <c r="I78" s="7" t="s">
        <v>85</v>
      </c>
      <c r="J78" s="6">
        <v>2015</v>
      </c>
      <c r="K78" s="8">
        <v>1</v>
      </c>
      <c r="L78" s="32" t="s">
        <v>85</v>
      </c>
      <c r="M78" s="33">
        <v>19.651332776101899</v>
      </c>
      <c r="N78" s="33">
        <v>0.99776688297840432</v>
      </c>
      <c r="O78" s="33">
        <v>17.831476166320407</v>
      </c>
      <c r="P78" s="33">
        <v>0.82208972680308767</v>
      </c>
      <c r="Q78" s="34">
        <v>5.7932835654198387</v>
      </c>
      <c r="R78" s="33">
        <v>14.402713461403485</v>
      </c>
      <c r="S78" s="33">
        <v>0.93550177041379468</v>
      </c>
      <c r="T78" s="33">
        <v>12.614874433295171</v>
      </c>
      <c r="U78" s="33">
        <v>0.85233725769451785</v>
      </c>
      <c r="V78" s="33">
        <v>5.9917898669583254</v>
      </c>
      <c r="W78" s="33">
        <v>0.39813274182927738</v>
      </c>
      <c r="X78" s="33">
        <v>5.5936571251290479</v>
      </c>
      <c r="Y78" s="30"/>
    </row>
    <row r="79" spans="1:25">
      <c r="A79" s="30" t="s">
        <v>112</v>
      </c>
      <c r="B79" s="4" t="s">
        <v>194</v>
      </c>
      <c r="C79" s="6">
        <v>1</v>
      </c>
      <c r="D79" s="6" t="s">
        <v>110</v>
      </c>
      <c r="E79" s="4" t="s">
        <v>27</v>
      </c>
      <c r="F79" s="6" t="s">
        <v>64</v>
      </c>
      <c r="G79" s="6" t="s">
        <v>84</v>
      </c>
      <c r="H79" s="6" t="s">
        <v>111</v>
      </c>
      <c r="I79" s="7">
        <v>301</v>
      </c>
      <c r="J79" s="6">
        <v>2015</v>
      </c>
      <c r="K79" s="8">
        <v>1</v>
      </c>
      <c r="L79" s="32" t="s">
        <v>85</v>
      </c>
      <c r="M79" s="33">
        <v>2.213762712832005</v>
      </c>
      <c r="N79" s="33">
        <v>7.5963143544856448E-2</v>
      </c>
      <c r="O79" s="33">
        <v>2.1377995692871483</v>
      </c>
      <c r="P79" s="33">
        <v>0</v>
      </c>
      <c r="Q79" s="34">
        <v>3.7655827345735564</v>
      </c>
      <c r="R79" s="33">
        <v>1.5089419700549889</v>
      </c>
      <c r="S79" s="33">
        <v>7.1320654598253166E-2</v>
      </c>
      <c r="T79" s="33">
        <v>1.4376213154567357</v>
      </c>
      <c r="U79" s="33">
        <v>0</v>
      </c>
      <c r="V79" s="33">
        <v>3.8981575525819125</v>
      </c>
      <c r="W79" s="33">
        <v>0.16236644863381219</v>
      </c>
      <c r="X79" s="33">
        <v>3.7357911039481002</v>
      </c>
      <c r="Y79" s="30"/>
    </row>
    <row r="80" spans="1:25">
      <c r="A80" s="30" t="s">
        <v>112</v>
      </c>
      <c r="B80" s="4" t="s">
        <v>195</v>
      </c>
      <c r="C80" s="6">
        <v>1</v>
      </c>
      <c r="D80" s="6" t="s">
        <v>110</v>
      </c>
      <c r="E80" s="4" t="s">
        <v>27</v>
      </c>
      <c r="F80" s="6" t="s">
        <v>64</v>
      </c>
      <c r="G80" s="6" t="s">
        <v>84</v>
      </c>
      <c r="H80" s="6" t="s">
        <v>111</v>
      </c>
      <c r="I80" s="7">
        <v>302</v>
      </c>
      <c r="J80" s="6">
        <v>2015</v>
      </c>
      <c r="K80" s="8">
        <v>1</v>
      </c>
      <c r="L80" s="32" t="s">
        <v>85</v>
      </c>
      <c r="M80" s="33">
        <v>1.8291329869020172</v>
      </c>
      <c r="N80" s="33">
        <v>0.21976446731042981</v>
      </c>
      <c r="O80" s="33">
        <v>1.3871933576956501</v>
      </c>
      <c r="P80" s="33">
        <v>0.22217516189593733</v>
      </c>
      <c r="Q80" s="34">
        <v>0.95694880876028887</v>
      </c>
      <c r="R80" s="33">
        <v>1.417553468525985</v>
      </c>
      <c r="S80" s="33">
        <v>0.20759429372419283</v>
      </c>
      <c r="T80" s="33">
        <v>0.97960941851104444</v>
      </c>
      <c r="U80" s="33">
        <v>0.23034975629074761</v>
      </c>
      <c r="V80" s="33">
        <v>0.98893758075547111</v>
      </c>
      <c r="W80" s="33">
        <v>8.7534345653190099E-2</v>
      </c>
      <c r="X80" s="33">
        <v>0.90140323510228104</v>
      </c>
      <c r="Y80" s="30"/>
    </row>
    <row r="81" spans="1:25">
      <c r="A81" s="30" t="s">
        <v>112</v>
      </c>
      <c r="B81" s="4" t="s">
        <v>196</v>
      </c>
      <c r="C81" s="6">
        <v>1</v>
      </c>
      <c r="D81" s="6" t="s">
        <v>110</v>
      </c>
      <c r="E81" s="4" t="s">
        <v>27</v>
      </c>
      <c r="F81" s="6" t="s">
        <v>64</v>
      </c>
      <c r="G81" s="6" t="s">
        <v>84</v>
      </c>
      <c r="H81" s="6" t="s">
        <v>111</v>
      </c>
      <c r="I81" s="7">
        <v>303</v>
      </c>
      <c r="J81" s="6">
        <v>2015</v>
      </c>
      <c r="K81" s="8">
        <v>1</v>
      </c>
      <c r="L81" s="32" t="s">
        <v>85</v>
      </c>
      <c r="M81" s="33">
        <v>2.0245629694902481</v>
      </c>
      <c r="N81" s="33">
        <v>6.6797343922022107E-2</v>
      </c>
      <c r="O81" s="33">
        <v>1.9577656255682261</v>
      </c>
      <c r="P81" s="33">
        <v>0</v>
      </c>
      <c r="Q81" s="34">
        <v>0.24689394791997255</v>
      </c>
      <c r="R81" s="33">
        <v>1.488260630440712</v>
      </c>
      <c r="S81" s="33">
        <v>6.2225358772252354E-2</v>
      </c>
      <c r="T81" s="33">
        <v>1.4260352716684597</v>
      </c>
      <c r="U81" s="33">
        <v>0</v>
      </c>
      <c r="V81" s="33">
        <v>0.2553239800286814</v>
      </c>
      <c r="W81" s="33">
        <v>1.7776311241918086E-2</v>
      </c>
      <c r="X81" s="33">
        <v>0.23754766878676331</v>
      </c>
      <c r="Y81" s="30"/>
    </row>
    <row r="82" spans="1:25">
      <c r="A82" s="30" t="s">
        <v>112</v>
      </c>
      <c r="B82" s="4" t="s">
        <v>197</v>
      </c>
      <c r="C82" s="6">
        <v>1</v>
      </c>
      <c r="D82" s="6" t="s">
        <v>110</v>
      </c>
      <c r="E82" s="4" t="s">
        <v>27</v>
      </c>
      <c r="F82" s="6" t="s">
        <v>64</v>
      </c>
      <c r="G82" s="6" t="s">
        <v>84</v>
      </c>
      <c r="H82" s="6" t="s">
        <v>111</v>
      </c>
      <c r="I82" s="7">
        <v>304</v>
      </c>
      <c r="J82" s="6">
        <v>2015</v>
      </c>
      <c r="K82" s="8">
        <v>1</v>
      </c>
      <c r="L82" s="32" t="s">
        <v>85</v>
      </c>
      <c r="M82" s="33">
        <v>0.37509721362377113</v>
      </c>
      <c r="N82" s="33">
        <v>1.0262473951785082E-2</v>
      </c>
      <c r="O82" s="33">
        <v>0.36483473967198604</v>
      </c>
      <c r="P82" s="33">
        <v>0</v>
      </c>
      <c r="Q82" s="34">
        <v>0.11675396335189044</v>
      </c>
      <c r="R82" s="33">
        <v>0.26743989827959425</v>
      </c>
      <c r="S82" s="33">
        <v>9.6396979358490467E-3</v>
      </c>
      <c r="T82" s="33">
        <v>0.25780020034374518</v>
      </c>
      <c r="U82" s="33">
        <v>0</v>
      </c>
      <c r="V82" s="33">
        <v>0.12002062594400412</v>
      </c>
      <c r="W82" s="33">
        <v>2.7970195594182429E-2</v>
      </c>
      <c r="X82" s="33">
        <v>9.2050430349821688E-2</v>
      </c>
      <c r="Y82" s="30"/>
    </row>
    <row r="83" spans="1:25">
      <c r="A83" s="30" t="s">
        <v>112</v>
      </c>
      <c r="B83" s="4" t="s">
        <v>198</v>
      </c>
      <c r="C83" s="6">
        <v>1</v>
      </c>
      <c r="D83" s="6" t="s">
        <v>110</v>
      </c>
      <c r="E83" s="4" t="s">
        <v>27</v>
      </c>
      <c r="F83" s="6" t="s">
        <v>64</v>
      </c>
      <c r="G83" s="6" t="s">
        <v>84</v>
      </c>
      <c r="H83" s="6" t="s">
        <v>111</v>
      </c>
      <c r="I83" s="7">
        <v>305</v>
      </c>
      <c r="J83" s="6">
        <v>2015</v>
      </c>
      <c r="K83" s="8">
        <v>1</v>
      </c>
      <c r="L83" s="32" t="s">
        <v>85</v>
      </c>
      <c r="M83" s="33">
        <v>4.7848362587500954</v>
      </c>
      <c r="N83" s="33">
        <v>0.35626937072303039</v>
      </c>
      <c r="O83" s="33">
        <v>3.9947199677404726</v>
      </c>
      <c r="P83" s="33">
        <v>0.43384692028659283</v>
      </c>
      <c r="Q83" s="34">
        <v>0.12553902197322325</v>
      </c>
      <c r="R83" s="33">
        <v>3.672960813651323</v>
      </c>
      <c r="S83" s="33">
        <v>0.33311009749377757</v>
      </c>
      <c r="T83" s="33">
        <v>2.8900410637072094</v>
      </c>
      <c r="U83" s="33">
        <v>0.44980965245033633</v>
      </c>
      <c r="V83" s="33">
        <v>0.12984676226697103</v>
      </c>
      <c r="W83" s="33">
        <v>8.4600757961965836E-3</v>
      </c>
      <c r="X83" s="33">
        <v>0.12138668647077444</v>
      </c>
      <c r="Y83" s="30"/>
    </row>
    <row r="84" spans="1:25">
      <c r="A84" s="30" t="s">
        <v>112</v>
      </c>
      <c r="B84" s="4" t="s">
        <v>199</v>
      </c>
      <c r="C84" s="6">
        <v>1</v>
      </c>
      <c r="D84" s="6" t="s">
        <v>110</v>
      </c>
      <c r="E84" s="4" t="s">
        <v>27</v>
      </c>
      <c r="F84" s="6" t="s">
        <v>64</v>
      </c>
      <c r="G84" s="6" t="s">
        <v>84</v>
      </c>
      <c r="H84" s="6" t="s">
        <v>111</v>
      </c>
      <c r="I84" s="7">
        <v>306</v>
      </c>
      <c r="J84" s="6">
        <v>2015</v>
      </c>
      <c r="K84" s="8">
        <v>1</v>
      </c>
      <c r="L84" s="32" t="s">
        <v>85</v>
      </c>
      <c r="M84" s="33">
        <v>3.5356301522808189</v>
      </c>
      <c r="N84" s="33">
        <v>0.12478053737072416</v>
      </c>
      <c r="O84" s="33">
        <v>3.2447819702895373</v>
      </c>
      <c r="P84" s="33">
        <v>0.16606764462055745</v>
      </c>
      <c r="Q84" s="34">
        <v>0.14370837342192261</v>
      </c>
      <c r="R84" s="33">
        <v>2.6094925365544204</v>
      </c>
      <c r="S84" s="33">
        <v>0.11664572236190188</v>
      </c>
      <c r="T84" s="33">
        <v>2.3206689652390846</v>
      </c>
      <c r="U84" s="33">
        <v>0.17217784895343394</v>
      </c>
      <c r="V84" s="33">
        <v>0.14846905496154708</v>
      </c>
      <c r="W84" s="33">
        <v>1.4319055650667094E-2</v>
      </c>
      <c r="X84" s="33">
        <v>0.13414999931087998</v>
      </c>
      <c r="Y84" s="30"/>
    </row>
    <row r="85" spans="1:25">
      <c r="A85" s="30" t="s">
        <v>112</v>
      </c>
      <c r="B85" s="4" t="s">
        <v>200</v>
      </c>
      <c r="C85" s="6">
        <v>1</v>
      </c>
      <c r="D85" s="6" t="s">
        <v>110</v>
      </c>
      <c r="E85" s="4" t="s">
        <v>27</v>
      </c>
      <c r="F85" s="6" t="s">
        <v>64</v>
      </c>
      <c r="G85" s="6" t="s">
        <v>84</v>
      </c>
      <c r="H85" s="6" t="s">
        <v>111</v>
      </c>
      <c r="I85" s="7">
        <v>307</v>
      </c>
      <c r="J85" s="6">
        <v>2015</v>
      </c>
      <c r="K85" s="8">
        <v>1</v>
      </c>
      <c r="L85" s="32" t="s">
        <v>85</v>
      </c>
      <c r="M85" s="33">
        <v>0.82252206334985334</v>
      </c>
      <c r="N85" s="33">
        <v>3.2398451089658394E-2</v>
      </c>
      <c r="O85" s="33">
        <v>0.7901236122601949</v>
      </c>
      <c r="P85" s="33">
        <v>0</v>
      </c>
      <c r="Q85" s="34">
        <v>0.1859431307221138</v>
      </c>
      <c r="R85" s="33">
        <v>0.5493038200151833</v>
      </c>
      <c r="S85" s="33">
        <v>3.0167573885061593E-2</v>
      </c>
      <c r="T85" s="33">
        <v>0.51913624613012166</v>
      </c>
      <c r="U85" s="33">
        <v>0</v>
      </c>
      <c r="V85" s="33">
        <v>0.19255480208307488</v>
      </c>
      <c r="W85" s="33">
        <v>6.2462449711771263E-3</v>
      </c>
      <c r="X85" s="33">
        <v>0.18630855711189775</v>
      </c>
      <c r="Y85" s="30"/>
    </row>
    <row r="86" spans="1:25">
      <c r="A86" s="30" t="s">
        <v>112</v>
      </c>
      <c r="B86" s="4" t="s">
        <v>201</v>
      </c>
      <c r="C86" s="6">
        <v>1</v>
      </c>
      <c r="D86" s="6" t="s">
        <v>110</v>
      </c>
      <c r="E86" s="4" t="s">
        <v>27</v>
      </c>
      <c r="F86" s="6" t="s">
        <v>64</v>
      </c>
      <c r="G86" s="6" t="s">
        <v>84</v>
      </c>
      <c r="H86" s="6" t="s">
        <v>111</v>
      </c>
      <c r="I86" s="7">
        <v>308</v>
      </c>
      <c r="J86" s="6">
        <v>2015</v>
      </c>
      <c r="K86" s="8">
        <v>1</v>
      </c>
      <c r="L86" s="32" t="s">
        <v>85</v>
      </c>
      <c r="M86" s="33">
        <v>4.0657884188730895</v>
      </c>
      <c r="N86" s="33">
        <v>0.11153109506589781</v>
      </c>
      <c r="O86" s="33">
        <v>3.9542573238071914</v>
      </c>
      <c r="P86" s="33">
        <v>0</v>
      </c>
      <c r="Q86" s="34">
        <v>0.25191358469687058</v>
      </c>
      <c r="R86" s="33">
        <v>2.8887603238812765</v>
      </c>
      <c r="S86" s="33">
        <v>0.1047983716425063</v>
      </c>
      <c r="T86" s="33">
        <v>2.7839619522387702</v>
      </c>
      <c r="U86" s="33">
        <v>0</v>
      </c>
      <c r="V86" s="33">
        <v>0.25847950833666267</v>
      </c>
      <c r="W86" s="33">
        <v>7.3460064288133772E-2</v>
      </c>
      <c r="X86" s="33">
        <v>0.18501944404852891</v>
      </c>
      <c r="Y86" s="30"/>
    </row>
    <row r="87" spans="1:25">
      <c r="A87" s="30" t="s">
        <v>202</v>
      </c>
      <c r="B87" s="4" t="s">
        <v>203</v>
      </c>
      <c r="C87" s="6">
        <v>1</v>
      </c>
      <c r="D87" s="6" t="s">
        <v>110</v>
      </c>
      <c r="E87" s="31" t="s">
        <v>26</v>
      </c>
      <c r="F87" s="6" t="s">
        <v>57</v>
      </c>
      <c r="G87" s="6" t="s">
        <v>84</v>
      </c>
      <c r="H87" s="6" t="s">
        <v>111</v>
      </c>
      <c r="I87" s="7" t="s">
        <v>85</v>
      </c>
      <c r="J87" s="6">
        <v>2015</v>
      </c>
      <c r="K87" s="8">
        <v>1</v>
      </c>
      <c r="L87" s="32" t="s">
        <v>85</v>
      </c>
      <c r="M87" s="33">
        <v>114.13733085673738</v>
      </c>
      <c r="N87" s="33">
        <v>12.375598213196831</v>
      </c>
      <c r="O87" s="33">
        <v>94.659122996508771</v>
      </c>
      <c r="P87" s="33">
        <v>7.1026096470317839</v>
      </c>
      <c r="Q87" s="34">
        <v>52.067880839358963</v>
      </c>
      <c r="R87" s="33">
        <v>101.90237444575988</v>
      </c>
      <c r="S87" s="33">
        <v>11.051564293682617</v>
      </c>
      <c r="T87" s="33">
        <v>83.031536223009269</v>
      </c>
      <c r="U87" s="33">
        <v>7.819273929067986</v>
      </c>
      <c r="V87" s="33">
        <v>55.995223886945261</v>
      </c>
      <c r="W87" s="33">
        <v>13.145354188897143</v>
      </c>
      <c r="X87" s="33">
        <v>42.849869698048117</v>
      </c>
      <c r="Y87" s="30"/>
    </row>
    <row r="88" spans="1:25">
      <c r="A88" s="30" t="s">
        <v>112</v>
      </c>
      <c r="B88" s="4" t="s">
        <v>204</v>
      </c>
      <c r="C88" s="6">
        <v>1</v>
      </c>
      <c r="D88" s="6" t="s">
        <v>110</v>
      </c>
      <c r="E88" s="4" t="s">
        <v>26</v>
      </c>
      <c r="F88" s="6" t="s">
        <v>57</v>
      </c>
      <c r="G88" s="6" t="s">
        <v>84</v>
      </c>
      <c r="H88" s="6" t="s">
        <v>111</v>
      </c>
      <c r="I88" s="7">
        <v>301</v>
      </c>
      <c r="J88" s="6">
        <v>2015</v>
      </c>
      <c r="K88" s="8">
        <v>1</v>
      </c>
      <c r="L88" s="32" t="s">
        <v>85</v>
      </c>
      <c r="M88" s="33">
        <v>17.181793255870442</v>
      </c>
      <c r="N88" s="33">
        <v>1.4719065516222247</v>
      </c>
      <c r="O88" s="33">
        <v>15.709886704248216</v>
      </c>
      <c r="P88" s="33">
        <v>0</v>
      </c>
      <c r="Q88" s="34">
        <v>33.278945156412632</v>
      </c>
      <c r="R88" s="33">
        <v>15.433567564486847</v>
      </c>
      <c r="S88" s="33">
        <v>1.3302477347787038</v>
      </c>
      <c r="T88" s="33">
        <v>14.103319829708143</v>
      </c>
      <c r="U88" s="33">
        <v>0</v>
      </c>
      <c r="V88" s="33">
        <v>35.908086900338056</v>
      </c>
      <c r="W88" s="33">
        <v>7.2224386694962206</v>
      </c>
      <c r="X88" s="33">
        <v>28.685648230841835</v>
      </c>
      <c r="Y88" s="30"/>
    </row>
    <row r="89" spans="1:25">
      <c r="A89" s="30" t="s">
        <v>112</v>
      </c>
      <c r="B89" s="4" t="s">
        <v>205</v>
      </c>
      <c r="C89" s="6">
        <v>1</v>
      </c>
      <c r="D89" s="6" t="s">
        <v>110</v>
      </c>
      <c r="E89" s="4" t="s">
        <v>26</v>
      </c>
      <c r="F89" s="6" t="s">
        <v>57</v>
      </c>
      <c r="G89" s="6" t="s">
        <v>84</v>
      </c>
      <c r="H89" s="6" t="s">
        <v>111</v>
      </c>
      <c r="I89" s="7">
        <v>302</v>
      </c>
      <c r="J89" s="6">
        <v>2015</v>
      </c>
      <c r="K89" s="8">
        <v>1</v>
      </c>
      <c r="L89" s="32" t="s">
        <v>85</v>
      </c>
      <c r="M89" s="33">
        <v>10.111955498395005</v>
      </c>
      <c r="N89" s="33">
        <v>2.3100687893346143</v>
      </c>
      <c r="O89" s="33">
        <v>5.7002939241088688</v>
      </c>
      <c r="P89" s="33">
        <v>2.1015927849515226</v>
      </c>
      <c r="Q89" s="34">
        <v>8.5468454704987007</v>
      </c>
      <c r="R89" s="33">
        <v>9.2768828518884394</v>
      </c>
      <c r="S89" s="33">
        <v>2.0642100457196828</v>
      </c>
      <c r="T89" s="33">
        <v>4.8990260636990897</v>
      </c>
      <c r="U89" s="33">
        <v>2.313646742469667</v>
      </c>
      <c r="V89" s="33">
        <v>9.2004660868739574</v>
      </c>
      <c r="W89" s="33">
        <v>2.069039597188691</v>
      </c>
      <c r="X89" s="33">
        <v>7.1314264896852659</v>
      </c>
      <c r="Y89" s="30"/>
    </row>
    <row r="90" spans="1:25">
      <c r="A90" s="30" t="s">
        <v>112</v>
      </c>
      <c r="B90" s="4" t="s">
        <v>206</v>
      </c>
      <c r="C90" s="6">
        <v>1</v>
      </c>
      <c r="D90" s="6" t="s">
        <v>110</v>
      </c>
      <c r="E90" s="4" t="s">
        <v>26</v>
      </c>
      <c r="F90" s="6" t="s">
        <v>57</v>
      </c>
      <c r="G90" s="6" t="s">
        <v>84</v>
      </c>
      <c r="H90" s="6" t="s">
        <v>111</v>
      </c>
      <c r="I90" s="7">
        <v>303</v>
      </c>
      <c r="J90" s="6">
        <v>2015</v>
      </c>
      <c r="K90" s="8">
        <v>1</v>
      </c>
      <c r="L90" s="32" t="s">
        <v>85</v>
      </c>
      <c r="M90" s="33">
        <v>7.962360865012915</v>
      </c>
      <c r="N90" s="33">
        <v>0.63290538064717006</v>
      </c>
      <c r="O90" s="33">
        <v>7.3294554843657451</v>
      </c>
      <c r="P90" s="33">
        <v>0</v>
      </c>
      <c r="Q90" s="34">
        <v>1.8807388112691292</v>
      </c>
      <c r="R90" s="33">
        <v>7.1072573690210126</v>
      </c>
      <c r="S90" s="33">
        <v>0.570360583214919</v>
      </c>
      <c r="T90" s="33">
        <v>6.5368967858060936</v>
      </c>
      <c r="U90" s="33">
        <v>0</v>
      </c>
      <c r="V90" s="33">
        <v>2.0304790425884964</v>
      </c>
      <c r="W90" s="33">
        <v>0.39671562471387967</v>
      </c>
      <c r="X90" s="33">
        <v>1.6337634178746168</v>
      </c>
      <c r="Y90" s="30"/>
    </row>
    <row r="91" spans="1:25">
      <c r="A91" s="30" t="s">
        <v>112</v>
      </c>
      <c r="B91" s="4" t="s">
        <v>207</v>
      </c>
      <c r="C91" s="6">
        <v>1</v>
      </c>
      <c r="D91" s="6" t="s">
        <v>110</v>
      </c>
      <c r="E91" s="4" t="s">
        <v>26</v>
      </c>
      <c r="F91" s="6" t="s">
        <v>57</v>
      </c>
      <c r="G91" s="6" t="s">
        <v>84</v>
      </c>
      <c r="H91" s="6" t="s">
        <v>111</v>
      </c>
      <c r="I91" s="7">
        <v>304</v>
      </c>
      <c r="J91" s="6">
        <v>2015</v>
      </c>
      <c r="K91" s="8">
        <v>1</v>
      </c>
      <c r="L91" s="32" t="s">
        <v>85</v>
      </c>
      <c r="M91" s="33">
        <v>2.0338527754554652</v>
      </c>
      <c r="N91" s="33">
        <v>0.12893418668712694</v>
      </c>
      <c r="O91" s="33">
        <v>1.9049185887683384</v>
      </c>
      <c r="P91" s="33">
        <v>0</v>
      </c>
      <c r="Q91" s="34">
        <v>1.4997614587697685</v>
      </c>
      <c r="R91" s="33">
        <v>1.770594551510422</v>
      </c>
      <c r="S91" s="33">
        <v>0.11597392214007102</v>
      </c>
      <c r="T91" s="33">
        <v>1.6546206293703509</v>
      </c>
      <c r="U91" s="33">
        <v>0</v>
      </c>
      <c r="V91" s="33">
        <v>1.5631276354050687</v>
      </c>
      <c r="W91" s="33">
        <v>0.87176139130909869</v>
      </c>
      <c r="X91" s="33">
        <v>0.69136624409597003</v>
      </c>
      <c r="Y91" s="30"/>
    </row>
    <row r="92" spans="1:25">
      <c r="A92" s="30" t="s">
        <v>112</v>
      </c>
      <c r="B92" s="4" t="s">
        <v>208</v>
      </c>
      <c r="C92" s="6">
        <v>1</v>
      </c>
      <c r="D92" s="6" t="s">
        <v>110</v>
      </c>
      <c r="E92" s="4" t="s">
        <v>26</v>
      </c>
      <c r="F92" s="6" t="s">
        <v>57</v>
      </c>
      <c r="G92" s="6" t="s">
        <v>84</v>
      </c>
      <c r="H92" s="6" t="s">
        <v>111</v>
      </c>
      <c r="I92" s="7">
        <v>305</v>
      </c>
      <c r="J92" s="6">
        <v>2015</v>
      </c>
      <c r="K92" s="8">
        <v>1</v>
      </c>
      <c r="L92" s="32" t="s">
        <v>85</v>
      </c>
      <c r="M92" s="33">
        <v>28.995183631646853</v>
      </c>
      <c r="N92" s="33">
        <v>4.2878603681656156</v>
      </c>
      <c r="O92" s="33">
        <v>21.246042366910629</v>
      </c>
      <c r="P92" s="33">
        <v>3.4612808965706061</v>
      </c>
      <c r="Q92" s="34">
        <v>1.1053345862893078</v>
      </c>
      <c r="R92" s="33">
        <v>25.555712373689236</v>
      </c>
      <c r="S92" s="33">
        <v>3.7423258871254386</v>
      </c>
      <c r="T92" s="33">
        <v>18.002857002228957</v>
      </c>
      <c r="U92" s="33">
        <v>3.8105294843348396</v>
      </c>
      <c r="V92" s="33">
        <v>1.1944282512444326</v>
      </c>
      <c r="W92" s="33">
        <v>0.22235835870098264</v>
      </c>
      <c r="X92" s="33">
        <v>0.97206989254344989</v>
      </c>
      <c r="Y92" s="30"/>
    </row>
    <row r="93" spans="1:25">
      <c r="A93" s="30" t="s">
        <v>112</v>
      </c>
      <c r="B93" s="4" t="s">
        <v>209</v>
      </c>
      <c r="C93" s="6">
        <v>1</v>
      </c>
      <c r="D93" s="6" t="s">
        <v>110</v>
      </c>
      <c r="E93" s="4" t="s">
        <v>26</v>
      </c>
      <c r="F93" s="6" t="s">
        <v>57</v>
      </c>
      <c r="G93" s="6" t="s">
        <v>84</v>
      </c>
      <c r="H93" s="6" t="s">
        <v>111</v>
      </c>
      <c r="I93" s="7">
        <v>306</v>
      </c>
      <c r="J93" s="6">
        <v>2015</v>
      </c>
      <c r="K93" s="8">
        <v>1</v>
      </c>
      <c r="L93" s="32" t="s">
        <v>85</v>
      </c>
      <c r="M93" s="33">
        <v>22.947002515087306</v>
      </c>
      <c r="N93" s="33">
        <v>1.7266985297026685</v>
      </c>
      <c r="O93" s="33">
        <v>19.680568019874979</v>
      </c>
      <c r="P93" s="33">
        <v>1.5397359655096552</v>
      </c>
      <c r="Q93" s="34">
        <v>1.3300449300457315</v>
      </c>
      <c r="R93" s="33">
        <v>20.789480039544134</v>
      </c>
      <c r="S93" s="33">
        <v>1.584543996738083</v>
      </c>
      <c r="T93" s="33">
        <v>17.509838340542572</v>
      </c>
      <c r="U93" s="33">
        <v>1.6950977022634797</v>
      </c>
      <c r="V93" s="33">
        <v>1.4193713299916566</v>
      </c>
      <c r="W93" s="33">
        <v>0.44476214716734808</v>
      </c>
      <c r="X93" s="33">
        <v>0.97460918282430842</v>
      </c>
      <c r="Y93" s="30"/>
    </row>
    <row r="94" spans="1:25">
      <c r="A94" s="30" t="s">
        <v>112</v>
      </c>
      <c r="B94" s="4" t="s">
        <v>210</v>
      </c>
      <c r="C94" s="6">
        <v>1</v>
      </c>
      <c r="D94" s="6" t="s">
        <v>110</v>
      </c>
      <c r="E94" s="4" t="s">
        <v>26</v>
      </c>
      <c r="F94" s="6" t="s">
        <v>57</v>
      </c>
      <c r="G94" s="6" t="s">
        <v>84</v>
      </c>
      <c r="H94" s="6" t="s">
        <v>111</v>
      </c>
      <c r="I94" s="7">
        <v>307</v>
      </c>
      <c r="J94" s="6">
        <v>2015</v>
      </c>
      <c r="K94" s="8">
        <v>1</v>
      </c>
      <c r="L94" s="32" t="s">
        <v>85</v>
      </c>
      <c r="M94" s="33">
        <v>7.4102138326366616</v>
      </c>
      <c r="N94" s="33">
        <v>0.73032688872306351</v>
      </c>
      <c r="O94" s="33">
        <v>6.6798869439135977</v>
      </c>
      <c r="P94" s="33">
        <v>0</v>
      </c>
      <c r="Q94" s="34">
        <v>1.5756573413427781</v>
      </c>
      <c r="R94" s="33">
        <v>6.8805129675328747</v>
      </c>
      <c r="S94" s="33">
        <v>0.66750515295038726</v>
      </c>
      <c r="T94" s="33">
        <v>6.2130078145824879</v>
      </c>
      <c r="U94" s="33">
        <v>0</v>
      </c>
      <c r="V94" s="33">
        <v>1.701913408955535</v>
      </c>
      <c r="W94" s="33">
        <v>0.32437750739491816</v>
      </c>
      <c r="X94" s="33">
        <v>1.3775359015606168</v>
      </c>
      <c r="Y94" s="30"/>
    </row>
    <row r="95" spans="1:25">
      <c r="A95" s="30" t="s">
        <v>112</v>
      </c>
      <c r="B95" s="4" t="s">
        <v>211</v>
      </c>
      <c r="C95" s="6">
        <v>1</v>
      </c>
      <c r="D95" s="6" t="s">
        <v>110</v>
      </c>
      <c r="E95" s="4" t="s">
        <v>26</v>
      </c>
      <c r="F95" s="6" t="s">
        <v>57</v>
      </c>
      <c r="G95" s="6" t="s">
        <v>84</v>
      </c>
      <c r="H95" s="6" t="s">
        <v>111</v>
      </c>
      <c r="I95" s="7">
        <v>308</v>
      </c>
      <c r="J95" s="6">
        <v>2015</v>
      </c>
      <c r="K95" s="8">
        <v>1</v>
      </c>
      <c r="L95" s="32" t="s">
        <v>85</v>
      </c>
      <c r="M95" s="33">
        <v>17.494968482632736</v>
      </c>
      <c r="N95" s="33">
        <v>1.0868975183143477</v>
      </c>
      <c r="O95" s="33">
        <v>16.408070964318387</v>
      </c>
      <c r="P95" s="33">
        <v>0</v>
      </c>
      <c r="Q95" s="34">
        <v>2.8505530847309215</v>
      </c>
      <c r="R95" s="33">
        <v>15.088366728086907</v>
      </c>
      <c r="S95" s="33">
        <v>0.97639697101533118</v>
      </c>
      <c r="T95" s="33">
        <v>14.111969757071575</v>
      </c>
      <c r="U95" s="33">
        <v>0</v>
      </c>
      <c r="V95" s="33">
        <v>2.9773512315480533</v>
      </c>
      <c r="W95" s="33">
        <v>1.593900892926003</v>
      </c>
      <c r="X95" s="33">
        <v>1.38345033862205</v>
      </c>
      <c r="Y95" s="30"/>
    </row>
    <row r="96" spans="1:25">
      <c r="A96" s="30" t="s">
        <v>212</v>
      </c>
      <c r="B96" s="4" t="s">
        <v>213</v>
      </c>
      <c r="C96" s="6">
        <v>1</v>
      </c>
      <c r="D96" s="6" t="s">
        <v>110</v>
      </c>
      <c r="E96" s="31" t="s">
        <v>32</v>
      </c>
      <c r="F96" s="6" t="s">
        <v>87</v>
      </c>
      <c r="G96" s="6" t="s">
        <v>84</v>
      </c>
      <c r="H96" s="6" t="s">
        <v>111</v>
      </c>
      <c r="I96" s="7" t="s">
        <v>85</v>
      </c>
      <c r="J96" s="6">
        <v>2015</v>
      </c>
      <c r="K96" s="8">
        <v>1</v>
      </c>
      <c r="L96" s="32" t="s">
        <v>85</v>
      </c>
      <c r="M96" s="33">
        <v>226.58815786692958</v>
      </c>
      <c r="N96" s="33">
        <v>14.894095605250946</v>
      </c>
      <c r="O96" s="33">
        <v>201.25209710701299</v>
      </c>
      <c r="P96" s="33">
        <v>10.441965154665626</v>
      </c>
      <c r="Q96" s="34">
        <v>57.654287995347808</v>
      </c>
      <c r="R96" s="33">
        <v>201.63000642915586</v>
      </c>
      <c r="S96" s="33">
        <v>13.920092311282566</v>
      </c>
      <c r="T96" s="33">
        <v>176.9936272388201</v>
      </c>
      <c r="U96" s="33">
        <v>10.716286879053213</v>
      </c>
      <c r="V96" s="33">
        <v>59.007507143013157</v>
      </c>
      <c r="W96" s="33">
        <v>6.1444514408735973</v>
      </c>
      <c r="X96" s="33">
        <v>52.863055702139562</v>
      </c>
      <c r="Y96" s="30"/>
    </row>
    <row r="97" spans="1:25">
      <c r="A97" s="30" t="s">
        <v>112</v>
      </c>
      <c r="B97" s="4" t="s">
        <v>214</v>
      </c>
      <c r="C97" s="6">
        <v>1</v>
      </c>
      <c r="D97" s="6" t="s">
        <v>110</v>
      </c>
      <c r="E97" s="4" t="s">
        <v>32</v>
      </c>
      <c r="F97" s="6" t="s">
        <v>87</v>
      </c>
      <c r="G97" s="6" t="s">
        <v>84</v>
      </c>
      <c r="H97" s="6" t="s">
        <v>111</v>
      </c>
      <c r="I97" s="7">
        <v>301</v>
      </c>
      <c r="J97" s="6">
        <v>2015</v>
      </c>
      <c r="K97" s="8">
        <v>1</v>
      </c>
      <c r="L97" s="32" t="s">
        <v>85</v>
      </c>
      <c r="M97" s="33">
        <v>47.845784327232025</v>
      </c>
      <c r="N97" s="33">
        <v>2.6033827809851693</v>
      </c>
      <c r="O97" s="33">
        <v>45.242401546246853</v>
      </c>
      <c r="P97" s="33">
        <v>0</v>
      </c>
      <c r="Q97" s="34">
        <v>39.368651980401921</v>
      </c>
      <c r="R97" s="33">
        <v>42.796438872322021</v>
      </c>
      <c r="S97" s="33">
        <v>2.4650714386349351</v>
      </c>
      <c r="T97" s="33">
        <v>40.331367433687085</v>
      </c>
      <c r="U97" s="33">
        <v>0</v>
      </c>
      <c r="V97" s="33">
        <v>40.311754904387421</v>
      </c>
      <c r="W97" s="33">
        <v>3.4697530087530088</v>
      </c>
      <c r="X97" s="33">
        <v>36.842001895634411</v>
      </c>
      <c r="Y97" s="30"/>
    </row>
    <row r="98" spans="1:25">
      <c r="A98" s="30" t="s">
        <v>112</v>
      </c>
      <c r="B98" s="4" t="s">
        <v>215</v>
      </c>
      <c r="C98" s="6">
        <v>1</v>
      </c>
      <c r="D98" s="6" t="s">
        <v>110</v>
      </c>
      <c r="E98" s="4" t="s">
        <v>32</v>
      </c>
      <c r="F98" s="6" t="s">
        <v>87</v>
      </c>
      <c r="G98" s="6" t="s">
        <v>84</v>
      </c>
      <c r="H98" s="6" t="s">
        <v>111</v>
      </c>
      <c r="I98" s="7">
        <v>302</v>
      </c>
      <c r="J98" s="6">
        <v>2015</v>
      </c>
      <c r="K98" s="8">
        <v>1</v>
      </c>
      <c r="L98" s="32" t="s">
        <v>85</v>
      </c>
      <c r="M98" s="33">
        <v>19.751245697573957</v>
      </c>
      <c r="N98" s="33">
        <v>3.2083198077313733</v>
      </c>
      <c r="O98" s="33">
        <v>13.075742553935346</v>
      </c>
      <c r="P98" s="33">
        <v>3.4671833359072357</v>
      </c>
      <c r="Q98" s="34">
        <v>8.4235617776012663</v>
      </c>
      <c r="R98" s="33">
        <v>17.750744388185939</v>
      </c>
      <c r="S98" s="33">
        <v>2.9616628287054554</v>
      </c>
      <c r="T98" s="33">
        <v>11.230811565325894</v>
      </c>
      <c r="U98" s="33">
        <v>3.5582699941545908</v>
      </c>
      <c r="V98" s="33">
        <v>8.624938064582981</v>
      </c>
      <c r="W98" s="33">
        <v>0.75824042424072524</v>
      </c>
      <c r="X98" s="33">
        <v>7.8666976403422559</v>
      </c>
      <c r="Y98" s="30"/>
    </row>
    <row r="99" spans="1:25">
      <c r="A99" s="30" t="s">
        <v>112</v>
      </c>
      <c r="B99" s="4" t="s">
        <v>216</v>
      </c>
      <c r="C99" s="6">
        <v>1</v>
      </c>
      <c r="D99" s="6" t="s">
        <v>110</v>
      </c>
      <c r="E99" s="4" t="s">
        <v>32</v>
      </c>
      <c r="F99" s="6" t="s">
        <v>87</v>
      </c>
      <c r="G99" s="6" t="s">
        <v>84</v>
      </c>
      <c r="H99" s="6" t="s">
        <v>111</v>
      </c>
      <c r="I99" s="7">
        <v>303</v>
      </c>
      <c r="J99" s="6">
        <v>2015</v>
      </c>
      <c r="K99" s="8">
        <v>1</v>
      </c>
      <c r="L99" s="32" t="s">
        <v>85</v>
      </c>
      <c r="M99" s="33">
        <v>22.62968897940241</v>
      </c>
      <c r="N99" s="33">
        <v>1.13078709993336</v>
      </c>
      <c r="O99" s="33">
        <v>21.498901879469049</v>
      </c>
      <c r="P99" s="33">
        <v>0</v>
      </c>
      <c r="Q99" s="34">
        <v>2.3536238522072219</v>
      </c>
      <c r="R99" s="33">
        <v>20.333618477663986</v>
      </c>
      <c r="S99" s="33">
        <v>1.0628206589586873</v>
      </c>
      <c r="T99" s="33">
        <v>19.270797818705297</v>
      </c>
      <c r="U99" s="33">
        <v>0</v>
      </c>
      <c r="V99" s="33">
        <v>2.4074695297047888</v>
      </c>
      <c r="W99" s="33">
        <v>0.30400605611725567</v>
      </c>
      <c r="X99" s="33">
        <v>2.1034634735875333</v>
      </c>
      <c r="Y99" s="30"/>
    </row>
    <row r="100" spans="1:25">
      <c r="A100" s="30" t="s">
        <v>112</v>
      </c>
      <c r="B100" s="4" t="s">
        <v>217</v>
      </c>
      <c r="C100" s="6">
        <v>1</v>
      </c>
      <c r="D100" s="6" t="s">
        <v>110</v>
      </c>
      <c r="E100" s="4" t="s">
        <v>32</v>
      </c>
      <c r="F100" s="6" t="s">
        <v>87</v>
      </c>
      <c r="G100" s="6" t="s">
        <v>84</v>
      </c>
      <c r="H100" s="6" t="s">
        <v>111</v>
      </c>
      <c r="I100" s="7">
        <v>304</v>
      </c>
      <c r="J100" s="6">
        <v>2015</v>
      </c>
      <c r="K100" s="8">
        <v>1</v>
      </c>
      <c r="L100" s="32" t="s">
        <v>85</v>
      </c>
      <c r="M100" s="33">
        <v>6.1163311701443286</v>
      </c>
      <c r="N100" s="33">
        <v>0.24227751516974691</v>
      </c>
      <c r="O100" s="33">
        <v>5.8740536549745821</v>
      </c>
      <c r="P100" s="33">
        <v>0</v>
      </c>
      <c r="Q100" s="34">
        <v>1.1527538770627106</v>
      </c>
      <c r="R100" s="33">
        <v>5.2562791500818467</v>
      </c>
      <c r="S100" s="33">
        <v>0.22519763391710398</v>
      </c>
      <c r="T100" s="33">
        <v>5.0310815161647424</v>
      </c>
      <c r="U100" s="33">
        <v>0</v>
      </c>
      <c r="V100" s="33">
        <v>1.1697721667471797</v>
      </c>
      <c r="W100" s="33">
        <v>0.5049583432823006</v>
      </c>
      <c r="X100" s="33">
        <v>0.66481382346487916</v>
      </c>
      <c r="Y100" s="30"/>
    </row>
    <row r="101" spans="1:25">
      <c r="A101" s="30" t="s">
        <v>112</v>
      </c>
      <c r="B101" s="4" t="s">
        <v>218</v>
      </c>
      <c r="C101" s="6">
        <v>1</v>
      </c>
      <c r="D101" s="6" t="s">
        <v>110</v>
      </c>
      <c r="E101" s="4" t="s">
        <v>32</v>
      </c>
      <c r="F101" s="6" t="s">
        <v>87</v>
      </c>
      <c r="G101" s="6" t="s">
        <v>84</v>
      </c>
      <c r="H101" s="6" t="s">
        <v>111</v>
      </c>
      <c r="I101" s="7">
        <v>305</v>
      </c>
      <c r="J101" s="6">
        <v>2015</v>
      </c>
      <c r="K101" s="8">
        <v>1</v>
      </c>
      <c r="L101" s="32" t="s">
        <v>85</v>
      </c>
      <c r="M101" s="33">
        <v>31.696645790487096</v>
      </c>
      <c r="N101" s="33">
        <v>3.1668465305966</v>
      </c>
      <c r="O101" s="33">
        <v>23.711460949869316</v>
      </c>
      <c r="P101" s="33">
        <v>4.8183383100211801</v>
      </c>
      <c r="Q101" s="34">
        <v>1.0712617423857813</v>
      </c>
      <c r="R101" s="33">
        <v>28.498190533222235</v>
      </c>
      <c r="S101" s="33">
        <v>2.9152743150836984</v>
      </c>
      <c r="T101" s="33">
        <v>20.637994946547391</v>
      </c>
      <c r="U101" s="33">
        <v>4.9449212715911459</v>
      </c>
      <c r="V101" s="33">
        <v>1.0982638698982901</v>
      </c>
      <c r="W101" s="33">
        <v>4.3434743934006544E-2</v>
      </c>
      <c r="X101" s="33">
        <v>1.0548291259642835</v>
      </c>
      <c r="Y101" s="30"/>
    </row>
    <row r="102" spans="1:25">
      <c r="A102" s="30" t="s">
        <v>112</v>
      </c>
      <c r="B102" s="4" t="s">
        <v>219</v>
      </c>
      <c r="C102" s="6">
        <v>1</v>
      </c>
      <c r="D102" s="6" t="s">
        <v>110</v>
      </c>
      <c r="E102" s="4" t="s">
        <v>32</v>
      </c>
      <c r="F102" s="6" t="s">
        <v>87</v>
      </c>
      <c r="G102" s="6" t="s">
        <v>84</v>
      </c>
      <c r="H102" s="6" t="s">
        <v>111</v>
      </c>
      <c r="I102" s="7">
        <v>306</v>
      </c>
      <c r="J102" s="6">
        <v>2015</v>
      </c>
      <c r="K102" s="8">
        <v>1</v>
      </c>
      <c r="L102" s="32" t="s">
        <v>85</v>
      </c>
      <c r="M102" s="33">
        <v>26.163190729819206</v>
      </c>
      <c r="N102" s="33">
        <v>1.3004505123637502</v>
      </c>
      <c r="O102" s="33">
        <v>22.706296708718249</v>
      </c>
      <c r="P102" s="33">
        <v>2.15644350873721</v>
      </c>
      <c r="Q102" s="34">
        <v>1.2641247538403948</v>
      </c>
      <c r="R102" s="33">
        <v>23.534470291234108</v>
      </c>
      <c r="S102" s="33">
        <v>1.2187005440533585</v>
      </c>
      <c r="T102" s="33">
        <v>20.102674133873272</v>
      </c>
      <c r="U102" s="33">
        <v>2.2130956133074751</v>
      </c>
      <c r="V102" s="33">
        <v>1.2949667465081867</v>
      </c>
      <c r="W102" s="33">
        <v>9.0134566018245002E-2</v>
      </c>
      <c r="X102" s="33">
        <v>1.2048321804899416</v>
      </c>
      <c r="Y102" s="30"/>
    </row>
    <row r="103" spans="1:25">
      <c r="A103" s="30" t="s">
        <v>112</v>
      </c>
      <c r="B103" s="4" t="s">
        <v>220</v>
      </c>
      <c r="C103" s="6">
        <v>1</v>
      </c>
      <c r="D103" s="6" t="s">
        <v>110</v>
      </c>
      <c r="E103" s="4" t="s">
        <v>32</v>
      </c>
      <c r="F103" s="6" t="s">
        <v>87</v>
      </c>
      <c r="G103" s="6" t="s">
        <v>84</v>
      </c>
      <c r="H103" s="6" t="s">
        <v>111</v>
      </c>
      <c r="I103" s="7">
        <v>307</v>
      </c>
      <c r="J103" s="6">
        <v>2015</v>
      </c>
      <c r="K103" s="8">
        <v>1</v>
      </c>
      <c r="L103" s="32" t="s">
        <v>85</v>
      </c>
      <c r="M103" s="33">
        <v>17.349087972644298</v>
      </c>
      <c r="N103" s="33">
        <v>1.0641424723777118</v>
      </c>
      <c r="O103" s="33">
        <v>16.284945500266588</v>
      </c>
      <c r="P103" s="33">
        <v>0</v>
      </c>
      <c r="Q103" s="34">
        <v>1.6337227311542326</v>
      </c>
      <c r="R103" s="33">
        <v>15.719460401593746</v>
      </c>
      <c r="S103" s="33">
        <v>1.0129075250385218</v>
      </c>
      <c r="T103" s="33">
        <v>14.706552876555225</v>
      </c>
      <c r="U103" s="33">
        <v>0</v>
      </c>
      <c r="V103" s="33">
        <v>1.6732977134196079</v>
      </c>
      <c r="W103" s="33">
        <v>0.12731420031694957</v>
      </c>
      <c r="X103" s="33">
        <v>1.5459835131026582</v>
      </c>
      <c r="Y103" s="30"/>
    </row>
    <row r="104" spans="1:25">
      <c r="A104" s="30" t="s">
        <v>112</v>
      </c>
      <c r="B104" s="4" t="s">
        <v>221</v>
      </c>
      <c r="C104" s="6">
        <v>1</v>
      </c>
      <c r="D104" s="6" t="s">
        <v>110</v>
      </c>
      <c r="E104" s="4" t="s">
        <v>32</v>
      </c>
      <c r="F104" s="6" t="s">
        <v>87</v>
      </c>
      <c r="G104" s="6" t="s">
        <v>84</v>
      </c>
      <c r="H104" s="6" t="s">
        <v>111</v>
      </c>
      <c r="I104" s="7">
        <v>308</v>
      </c>
      <c r="J104" s="6">
        <v>2015</v>
      </c>
      <c r="K104" s="8">
        <v>1</v>
      </c>
      <c r="L104" s="32" t="s">
        <v>85</v>
      </c>
      <c r="M104" s="33">
        <v>55.036183199626251</v>
      </c>
      <c r="N104" s="33">
        <v>2.1778888860932346</v>
      </c>
      <c r="O104" s="33">
        <v>52.858294313533015</v>
      </c>
      <c r="P104" s="33">
        <v>0</v>
      </c>
      <c r="Q104" s="34">
        <v>2.3865872806942816</v>
      </c>
      <c r="R104" s="33">
        <v>47.740804314851978</v>
      </c>
      <c r="S104" s="33">
        <v>2.0584573668908073</v>
      </c>
      <c r="T104" s="33">
        <v>45.682346947961172</v>
      </c>
      <c r="U104" s="33">
        <v>0</v>
      </c>
      <c r="V104" s="33">
        <v>2.4270441477647067</v>
      </c>
      <c r="W104" s="33">
        <v>0.84661009821110622</v>
      </c>
      <c r="X104" s="33">
        <v>1.5804340495536002</v>
      </c>
      <c r="Y104" s="30"/>
    </row>
    <row r="105" spans="1:25">
      <c r="A105" s="30" t="s">
        <v>222</v>
      </c>
      <c r="B105" s="4" t="s">
        <v>223</v>
      </c>
      <c r="C105" s="6">
        <v>1</v>
      </c>
      <c r="D105" s="6" t="s">
        <v>110</v>
      </c>
      <c r="E105" s="31" t="s">
        <v>29</v>
      </c>
      <c r="F105" s="6" t="s">
        <v>55</v>
      </c>
      <c r="G105" s="6" t="s">
        <v>86</v>
      </c>
      <c r="H105" s="6" t="s">
        <v>111</v>
      </c>
      <c r="I105" s="7" t="s">
        <v>85</v>
      </c>
      <c r="J105" s="6">
        <v>2015</v>
      </c>
      <c r="K105" s="8">
        <v>1</v>
      </c>
      <c r="L105" s="32" t="s">
        <v>85</v>
      </c>
      <c r="M105" s="33">
        <v>4.417625999583116</v>
      </c>
      <c r="N105" s="33">
        <v>0.64715168834612991</v>
      </c>
      <c r="O105" s="33">
        <v>2.8533626878068659</v>
      </c>
      <c r="P105" s="33">
        <v>0.91711162343012065</v>
      </c>
      <c r="Q105" s="34">
        <v>12.479480068831862</v>
      </c>
      <c r="R105" s="33">
        <v>4.5114721611003192</v>
      </c>
      <c r="S105" s="33">
        <v>0.53676204667562244</v>
      </c>
      <c r="T105" s="33">
        <v>3.0143193763251319</v>
      </c>
      <c r="U105" s="33">
        <v>0.96039073809956488</v>
      </c>
      <c r="V105" s="33">
        <v>12.572170002704318</v>
      </c>
      <c r="W105" s="33">
        <v>10.515322151585407</v>
      </c>
      <c r="X105" s="33">
        <v>2.0568478511189126</v>
      </c>
      <c r="Y105" s="30"/>
    </row>
    <row r="106" spans="1:25">
      <c r="A106" s="30" t="s">
        <v>112</v>
      </c>
      <c r="B106" s="4" t="s">
        <v>224</v>
      </c>
      <c r="C106" s="6">
        <v>1</v>
      </c>
      <c r="D106" s="6" t="s">
        <v>110</v>
      </c>
      <c r="E106" s="4" t="s">
        <v>29</v>
      </c>
      <c r="F106" s="6" t="s">
        <v>55</v>
      </c>
      <c r="G106" s="6" t="s">
        <v>86</v>
      </c>
      <c r="H106" s="6" t="s">
        <v>111</v>
      </c>
      <c r="I106" s="7">
        <v>301</v>
      </c>
      <c r="J106" s="6">
        <v>2015</v>
      </c>
      <c r="K106" s="8">
        <v>1</v>
      </c>
      <c r="L106" s="32" t="s">
        <v>85</v>
      </c>
      <c r="M106" s="33">
        <v>0.88630380607928638</v>
      </c>
      <c r="N106" s="33">
        <v>0.12900484810023508</v>
      </c>
      <c r="O106" s="33">
        <v>0.75729895797905133</v>
      </c>
      <c r="P106" s="33">
        <v>0</v>
      </c>
      <c r="Q106" s="34">
        <v>9.3508521894375427</v>
      </c>
      <c r="R106" s="33">
        <v>1.0091910173526448</v>
      </c>
      <c r="S106" s="33">
        <v>0.11888027110858537</v>
      </c>
      <c r="T106" s="33">
        <v>0.89031074624405937</v>
      </c>
      <c r="U106" s="33">
        <v>0</v>
      </c>
      <c r="V106" s="33">
        <v>7.8927387583879618</v>
      </c>
      <c r="W106" s="33">
        <v>6.5106107499405006</v>
      </c>
      <c r="X106" s="33">
        <v>1.382128008447461</v>
      </c>
      <c r="Y106" s="30"/>
    </row>
    <row r="107" spans="1:25">
      <c r="A107" s="30" t="s">
        <v>112</v>
      </c>
      <c r="B107" s="4" t="s">
        <v>225</v>
      </c>
      <c r="C107" s="6">
        <v>1</v>
      </c>
      <c r="D107" s="6" t="s">
        <v>110</v>
      </c>
      <c r="E107" s="4" t="s">
        <v>29</v>
      </c>
      <c r="F107" s="6" t="s">
        <v>55</v>
      </c>
      <c r="G107" s="6" t="s">
        <v>86</v>
      </c>
      <c r="H107" s="6" t="s">
        <v>111</v>
      </c>
      <c r="I107" s="7">
        <v>302</v>
      </c>
      <c r="J107" s="6">
        <v>2015</v>
      </c>
      <c r="K107" s="8">
        <v>1</v>
      </c>
      <c r="L107" s="32" t="s">
        <v>85</v>
      </c>
      <c r="M107" s="33">
        <v>1.1389257186811865</v>
      </c>
      <c r="N107" s="33">
        <v>0.23913852044308059</v>
      </c>
      <c r="O107" s="33">
        <v>0.32912291370762109</v>
      </c>
      <c r="P107" s="33">
        <v>0.5706642845304849</v>
      </c>
      <c r="Q107" s="34">
        <v>2.869799874480754</v>
      </c>
      <c r="R107" s="33">
        <v>1.0887631946916556</v>
      </c>
      <c r="S107" s="33">
        <v>0.18334671483444331</v>
      </c>
      <c r="T107" s="33">
        <v>0.30782216371773075</v>
      </c>
      <c r="U107" s="33">
        <v>0.59759431613948155</v>
      </c>
      <c r="V107" s="33">
        <v>2.4083317965307041</v>
      </c>
      <c r="W107" s="33">
        <v>2.0460063092640359</v>
      </c>
      <c r="X107" s="33">
        <v>0.36232548726666836</v>
      </c>
      <c r="Y107" s="30"/>
    </row>
    <row r="108" spans="1:25">
      <c r="A108" s="30" t="s">
        <v>112</v>
      </c>
      <c r="B108" s="4" t="s">
        <v>226</v>
      </c>
      <c r="C108" s="6">
        <v>1</v>
      </c>
      <c r="D108" s="6" t="s">
        <v>110</v>
      </c>
      <c r="E108" s="4" t="s">
        <v>29</v>
      </c>
      <c r="F108" s="6" t="s">
        <v>55</v>
      </c>
      <c r="G108" s="6" t="s">
        <v>86</v>
      </c>
      <c r="H108" s="6" t="s">
        <v>111</v>
      </c>
      <c r="I108" s="7">
        <v>303</v>
      </c>
      <c r="J108" s="6">
        <v>2015</v>
      </c>
      <c r="K108" s="8">
        <v>1</v>
      </c>
      <c r="L108" s="32" t="s">
        <v>85</v>
      </c>
      <c r="M108" s="33">
        <v>0.2718759512242076</v>
      </c>
      <c r="N108" s="33">
        <v>3.7013118670675547E-2</v>
      </c>
      <c r="O108" s="33">
        <v>0.23486283255353205</v>
      </c>
      <c r="P108" s="33">
        <v>0</v>
      </c>
      <c r="Q108" s="34">
        <v>0.32739348918332883</v>
      </c>
      <c r="R108" s="33">
        <v>0.28151555555433094</v>
      </c>
      <c r="S108" s="33">
        <v>3.2599753995217085E-2</v>
      </c>
      <c r="T108" s="33">
        <v>0.24891580155911386</v>
      </c>
      <c r="U108" s="33">
        <v>0</v>
      </c>
      <c r="V108" s="33">
        <v>0.27966331159466273</v>
      </c>
      <c r="W108" s="33">
        <v>0.21656520662139997</v>
      </c>
      <c r="X108" s="33">
        <v>6.3098104973262764E-2</v>
      </c>
      <c r="Y108" s="30"/>
    </row>
    <row r="109" spans="1:25">
      <c r="A109" s="30" t="s">
        <v>112</v>
      </c>
      <c r="B109" s="4" t="s">
        <v>227</v>
      </c>
      <c r="C109" s="6">
        <v>1</v>
      </c>
      <c r="D109" s="6" t="s">
        <v>110</v>
      </c>
      <c r="E109" s="4" t="s">
        <v>29</v>
      </c>
      <c r="F109" s="6" t="s">
        <v>55</v>
      </c>
      <c r="G109" s="6" t="s">
        <v>86</v>
      </c>
      <c r="H109" s="6" t="s">
        <v>111</v>
      </c>
      <c r="I109" s="7">
        <v>304</v>
      </c>
      <c r="J109" s="6">
        <v>2015</v>
      </c>
      <c r="K109" s="8">
        <v>1</v>
      </c>
      <c r="L109" s="32" t="s">
        <v>85</v>
      </c>
      <c r="M109" s="33">
        <v>8.9133420934487367E-2</v>
      </c>
      <c r="N109" s="33">
        <v>9.1305664250438002E-3</v>
      </c>
      <c r="O109" s="33">
        <v>8.0002854509443569E-2</v>
      </c>
      <c r="P109" s="33">
        <v>0</v>
      </c>
      <c r="Q109" s="34">
        <v>0.59760936712978041</v>
      </c>
      <c r="R109" s="33">
        <v>8.9108692925019092E-2</v>
      </c>
      <c r="S109" s="33">
        <v>7.6489099948084524E-3</v>
      </c>
      <c r="T109" s="33">
        <v>8.1459782930210639E-2</v>
      </c>
      <c r="U109" s="33">
        <v>0</v>
      </c>
      <c r="V109" s="33">
        <v>0.49041312891285599</v>
      </c>
      <c r="W109" s="33">
        <v>0.46410910717711523</v>
      </c>
      <c r="X109" s="33">
        <v>2.6304021735740774E-2</v>
      </c>
      <c r="Y109" s="30"/>
    </row>
    <row r="110" spans="1:25">
      <c r="A110" s="30" t="s">
        <v>112</v>
      </c>
      <c r="B110" s="4" t="s">
        <v>228</v>
      </c>
      <c r="C110" s="6">
        <v>1</v>
      </c>
      <c r="D110" s="6" t="s">
        <v>110</v>
      </c>
      <c r="E110" s="4" t="s">
        <v>29</v>
      </c>
      <c r="F110" s="6" t="s">
        <v>55</v>
      </c>
      <c r="G110" s="6" t="s">
        <v>86</v>
      </c>
      <c r="H110" s="6" t="s">
        <v>111</v>
      </c>
      <c r="I110" s="7">
        <v>305</v>
      </c>
      <c r="J110" s="6">
        <v>2015</v>
      </c>
      <c r="K110" s="8">
        <v>1</v>
      </c>
      <c r="L110" s="32" t="s">
        <v>85</v>
      </c>
      <c r="M110" s="33">
        <v>0.34353722315884949</v>
      </c>
      <c r="N110" s="33">
        <v>4.5323699688521457E-2</v>
      </c>
      <c r="O110" s="33">
        <v>0.13995301249498537</v>
      </c>
      <c r="P110" s="33">
        <v>0.15826051097534266</v>
      </c>
      <c r="Q110" s="34">
        <v>6.7606675445773312E-2</v>
      </c>
      <c r="R110" s="33">
        <v>0.32318431852601837</v>
      </c>
      <c r="S110" s="33">
        <v>3.3974912726713088E-2</v>
      </c>
      <c r="T110" s="33">
        <v>0.12348047481143549</v>
      </c>
      <c r="U110" s="33">
        <v>0.16572893098786975</v>
      </c>
      <c r="V110" s="33">
        <v>6.4404539125217944E-2</v>
      </c>
      <c r="W110" s="33">
        <v>2.1911994423717444E-2</v>
      </c>
      <c r="X110" s="33">
        <v>4.2492544701500504E-2</v>
      </c>
      <c r="Y110" s="30"/>
    </row>
    <row r="111" spans="1:25">
      <c r="A111" s="30" t="s">
        <v>112</v>
      </c>
      <c r="B111" s="4" t="s">
        <v>229</v>
      </c>
      <c r="C111" s="6">
        <v>1</v>
      </c>
      <c r="D111" s="6" t="s">
        <v>110</v>
      </c>
      <c r="E111" s="4" t="s">
        <v>29</v>
      </c>
      <c r="F111" s="6" t="s">
        <v>55</v>
      </c>
      <c r="G111" s="6" t="s">
        <v>86</v>
      </c>
      <c r="H111" s="6" t="s">
        <v>111</v>
      </c>
      <c r="I111" s="7">
        <v>306</v>
      </c>
      <c r="J111" s="6">
        <v>2015</v>
      </c>
      <c r="K111" s="8">
        <v>1</v>
      </c>
      <c r="L111" s="32" t="s">
        <v>85</v>
      </c>
      <c r="M111" s="33">
        <v>0.83897824829760492</v>
      </c>
      <c r="N111" s="33">
        <v>8.2857366518067507E-2</v>
      </c>
      <c r="O111" s="33">
        <v>0.56793405385524431</v>
      </c>
      <c r="P111" s="33">
        <v>0.18818682792429309</v>
      </c>
      <c r="Q111" s="34">
        <v>0.30105749475633348</v>
      </c>
      <c r="R111" s="33">
        <v>0.82710535487908632</v>
      </c>
      <c r="S111" s="33">
        <v>6.8425831151563879E-2</v>
      </c>
      <c r="T111" s="33">
        <v>0.56161203275530891</v>
      </c>
      <c r="U111" s="33">
        <v>0.19706749097221349</v>
      </c>
      <c r="V111" s="33">
        <v>0.25405021700176222</v>
      </c>
      <c r="W111" s="33">
        <v>0.20982724493012642</v>
      </c>
      <c r="X111" s="33">
        <v>4.4222972071635828E-2</v>
      </c>
      <c r="Y111" s="30"/>
    </row>
    <row r="112" spans="1:25">
      <c r="A112" s="30" t="s">
        <v>112</v>
      </c>
      <c r="B112" s="4" t="s">
        <v>230</v>
      </c>
      <c r="C112" s="6">
        <v>1</v>
      </c>
      <c r="D112" s="6" t="s">
        <v>110</v>
      </c>
      <c r="E112" s="4" t="s">
        <v>29</v>
      </c>
      <c r="F112" s="6" t="s">
        <v>55</v>
      </c>
      <c r="G112" s="6" t="s">
        <v>86</v>
      </c>
      <c r="H112" s="6" t="s">
        <v>111</v>
      </c>
      <c r="I112" s="7">
        <v>307</v>
      </c>
      <c r="J112" s="6">
        <v>2015</v>
      </c>
      <c r="K112" s="8">
        <v>1</v>
      </c>
      <c r="L112" s="32" t="s">
        <v>85</v>
      </c>
      <c r="M112" s="33">
        <v>0.27141092990743382</v>
      </c>
      <c r="N112" s="33">
        <v>4.7610913076878966E-2</v>
      </c>
      <c r="O112" s="33">
        <v>0.22380001683055484</v>
      </c>
      <c r="P112" s="33">
        <v>0</v>
      </c>
      <c r="Q112" s="34">
        <v>0.33599857615233297</v>
      </c>
      <c r="R112" s="33">
        <v>0.32622565381407059</v>
      </c>
      <c r="S112" s="33">
        <v>4.4434296190983803E-2</v>
      </c>
      <c r="T112" s="33">
        <v>0.28179135762308677</v>
      </c>
      <c r="U112" s="33">
        <v>0</v>
      </c>
      <c r="V112" s="33">
        <v>0.287537469270782</v>
      </c>
      <c r="W112" s="33">
        <v>0.22046258303971086</v>
      </c>
      <c r="X112" s="33">
        <v>6.7074886231071121E-2</v>
      </c>
      <c r="Y112" s="30"/>
    </row>
    <row r="113" spans="1:25">
      <c r="A113" s="30" t="s">
        <v>112</v>
      </c>
      <c r="B113" s="4" t="s">
        <v>231</v>
      </c>
      <c r="C113" s="6">
        <v>1</v>
      </c>
      <c r="D113" s="6" t="s">
        <v>110</v>
      </c>
      <c r="E113" s="4" t="s">
        <v>29</v>
      </c>
      <c r="F113" s="6" t="s">
        <v>55</v>
      </c>
      <c r="G113" s="6" t="s">
        <v>86</v>
      </c>
      <c r="H113" s="6" t="s">
        <v>111</v>
      </c>
      <c r="I113" s="7">
        <v>308</v>
      </c>
      <c r="J113" s="6">
        <v>2015</v>
      </c>
      <c r="K113" s="8">
        <v>1</v>
      </c>
      <c r="L113" s="32" t="s">
        <v>85</v>
      </c>
      <c r="M113" s="33">
        <v>0.57746070130006011</v>
      </c>
      <c r="N113" s="33">
        <v>5.7072655423627099E-2</v>
      </c>
      <c r="O113" s="33">
        <v>0.52038804587643306</v>
      </c>
      <c r="P113" s="33">
        <v>0</v>
      </c>
      <c r="Q113" s="34">
        <v>1.0847649075801262</v>
      </c>
      <c r="R113" s="33">
        <v>0.56637837335749319</v>
      </c>
      <c r="S113" s="33">
        <v>4.7451356673307445E-2</v>
      </c>
      <c r="T113" s="33">
        <v>0.51892701668418573</v>
      </c>
      <c r="U113" s="33">
        <v>0</v>
      </c>
      <c r="V113" s="33">
        <v>0.89503078188037322</v>
      </c>
      <c r="W113" s="33">
        <v>0.82582895618880103</v>
      </c>
      <c r="X113" s="33">
        <v>6.9201825691572211E-2</v>
      </c>
      <c r="Y113" s="30"/>
    </row>
    <row r="114" spans="1:25">
      <c r="A114" s="30" t="s">
        <v>232</v>
      </c>
      <c r="B114" s="4" t="s">
        <v>233</v>
      </c>
      <c r="C114" s="6">
        <v>1</v>
      </c>
      <c r="D114" s="6" t="s">
        <v>110</v>
      </c>
      <c r="E114" s="31" t="s">
        <v>24</v>
      </c>
      <c r="F114" s="6" t="s">
        <v>45</v>
      </c>
      <c r="G114" s="6" t="s">
        <v>84</v>
      </c>
      <c r="H114" s="6" t="s">
        <v>111</v>
      </c>
      <c r="I114" s="7" t="s">
        <v>85</v>
      </c>
      <c r="J114" s="6">
        <v>2015</v>
      </c>
      <c r="K114" s="8">
        <v>1</v>
      </c>
      <c r="L114" s="32" t="s">
        <v>85</v>
      </c>
      <c r="M114" s="33">
        <v>17.911130726930537</v>
      </c>
      <c r="N114" s="33">
        <v>1.2613028796270493</v>
      </c>
      <c r="O114" s="33">
        <v>16.054481012764949</v>
      </c>
      <c r="P114" s="33">
        <v>0.59534683453853754</v>
      </c>
      <c r="Q114" s="34">
        <v>2.290203474869771</v>
      </c>
      <c r="R114" s="33">
        <v>14.053905364589369</v>
      </c>
      <c r="S114" s="33">
        <v>0.88683092167786948</v>
      </c>
      <c r="T114" s="33">
        <v>12.574542956798101</v>
      </c>
      <c r="U114" s="33">
        <v>0.59253148611339812</v>
      </c>
      <c r="V114" s="33">
        <v>2.284965044955551</v>
      </c>
      <c r="W114" s="33">
        <v>1.182460419149272</v>
      </c>
      <c r="X114" s="33">
        <v>1.1025046258062787</v>
      </c>
      <c r="Y114" s="30"/>
    </row>
    <row r="115" spans="1:25">
      <c r="A115" s="30" t="s">
        <v>112</v>
      </c>
      <c r="B115" s="4" t="s">
        <v>234</v>
      </c>
      <c r="C115" s="6">
        <v>1</v>
      </c>
      <c r="D115" s="6" t="s">
        <v>110</v>
      </c>
      <c r="E115" s="4" t="s">
        <v>24</v>
      </c>
      <c r="F115" s="6" t="s">
        <v>45</v>
      </c>
      <c r="G115" s="6" t="s">
        <v>84</v>
      </c>
      <c r="H115" s="6" t="s">
        <v>111</v>
      </c>
      <c r="I115" s="7">
        <v>301</v>
      </c>
      <c r="J115" s="6">
        <v>2015</v>
      </c>
      <c r="K115" s="8">
        <v>1</v>
      </c>
      <c r="L115" s="32" t="s">
        <v>85</v>
      </c>
      <c r="M115" s="33">
        <v>3.6096592619431895</v>
      </c>
      <c r="N115" s="33">
        <v>0.19877856731144061</v>
      </c>
      <c r="O115" s="33">
        <v>3.4108806946317487</v>
      </c>
      <c r="P115" s="33">
        <v>0</v>
      </c>
      <c r="Q115" s="34">
        <v>1.3249839758267068</v>
      </c>
      <c r="R115" s="33">
        <v>2.9749650570015107</v>
      </c>
      <c r="S115" s="33">
        <v>0.144211598458347</v>
      </c>
      <c r="T115" s="33">
        <v>2.8307534585431635</v>
      </c>
      <c r="U115" s="33">
        <v>0</v>
      </c>
      <c r="V115" s="33">
        <v>1.3216089377172304</v>
      </c>
      <c r="W115" s="33">
        <v>0.61128252524251636</v>
      </c>
      <c r="X115" s="33">
        <v>0.71032641247471418</v>
      </c>
      <c r="Y115" s="30"/>
    </row>
    <row r="116" spans="1:25">
      <c r="A116" s="30" t="s">
        <v>112</v>
      </c>
      <c r="B116" s="4" t="s">
        <v>235</v>
      </c>
      <c r="C116" s="6">
        <v>1</v>
      </c>
      <c r="D116" s="6" t="s">
        <v>110</v>
      </c>
      <c r="E116" s="4" t="s">
        <v>24</v>
      </c>
      <c r="F116" s="6" t="s">
        <v>45</v>
      </c>
      <c r="G116" s="6" t="s">
        <v>84</v>
      </c>
      <c r="H116" s="6" t="s">
        <v>111</v>
      </c>
      <c r="I116" s="7">
        <v>302</v>
      </c>
      <c r="J116" s="6">
        <v>2015</v>
      </c>
      <c r="K116" s="8">
        <v>1</v>
      </c>
      <c r="L116" s="32" t="s">
        <v>85</v>
      </c>
      <c r="M116" s="33">
        <v>1.7650253208728905</v>
      </c>
      <c r="N116" s="33">
        <v>0.31494105073858059</v>
      </c>
      <c r="O116" s="33">
        <v>1.1832812669242811</v>
      </c>
      <c r="P116" s="33">
        <v>0.26680300321002876</v>
      </c>
      <c r="Q116" s="34">
        <v>0.37280249905285945</v>
      </c>
      <c r="R116" s="33">
        <v>1.3737567805322579</v>
      </c>
      <c r="S116" s="33">
        <v>0.21760642249606793</v>
      </c>
      <c r="T116" s="33">
        <v>0.89060904527504459</v>
      </c>
      <c r="U116" s="33">
        <v>0.26554131276114545</v>
      </c>
      <c r="V116" s="33">
        <v>0.3718998197913882</v>
      </c>
      <c r="W116" s="33">
        <v>0.1819176919994924</v>
      </c>
      <c r="X116" s="33">
        <v>0.18998212779189583</v>
      </c>
      <c r="Y116" s="30"/>
    </row>
    <row r="117" spans="1:25">
      <c r="A117" s="30" t="s">
        <v>112</v>
      </c>
      <c r="B117" s="4" t="s">
        <v>236</v>
      </c>
      <c r="C117" s="6">
        <v>1</v>
      </c>
      <c r="D117" s="6" t="s">
        <v>110</v>
      </c>
      <c r="E117" s="4" t="s">
        <v>24</v>
      </c>
      <c r="F117" s="6" t="s">
        <v>45</v>
      </c>
      <c r="G117" s="6" t="s">
        <v>84</v>
      </c>
      <c r="H117" s="6" t="s">
        <v>111</v>
      </c>
      <c r="I117" s="7">
        <v>303</v>
      </c>
      <c r="J117" s="6">
        <v>2015</v>
      </c>
      <c r="K117" s="8">
        <v>1</v>
      </c>
      <c r="L117" s="32" t="s">
        <v>85</v>
      </c>
      <c r="M117" s="33">
        <v>2.0214685339663085</v>
      </c>
      <c r="N117" s="33">
        <v>0.10763886603532198</v>
      </c>
      <c r="O117" s="33">
        <v>1.9138296679309867</v>
      </c>
      <c r="P117" s="33">
        <v>0</v>
      </c>
      <c r="Q117" s="34">
        <v>9.346419555108626E-2</v>
      </c>
      <c r="R117" s="33">
        <v>1.5746442787576935</v>
      </c>
      <c r="S117" s="33">
        <v>7.7569695288308316E-2</v>
      </c>
      <c r="T117" s="33">
        <v>1.4970745834693853</v>
      </c>
      <c r="U117" s="33">
        <v>0</v>
      </c>
      <c r="V117" s="33">
        <v>9.3259333994187371E-2</v>
      </c>
      <c r="W117" s="33">
        <v>5.0143206102903543E-2</v>
      </c>
      <c r="X117" s="33">
        <v>4.3116127891283829E-2</v>
      </c>
      <c r="Y117" s="30"/>
    </row>
    <row r="118" spans="1:25">
      <c r="A118" s="30" t="s">
        <v>112</v>
      </c>
      <c r="B118" s="4" t="s">
        <v>237</v>
      </c>
      <c r="C118" s="6">
        <v>1</v>
      </c>
      <c r="D118" s="6" t="s">
        <v>110</v>
      </c>
      <c r="E118" s="4" t="s">
        <v>24</v>
      </c>
      <c r="F118" s="6" t="s">
        <v>45</v>
      </c>
      <c r="G118" s="6" t="s">
        <v>84</v>
      </c>
      <c r="H118" s="6" t="s">
        <v>111</v>
      </c>
      <c r="I118" s="7">
        <v>304</v>
      </c>
      <c r="J118" s="6">
        <v>2015</v>
      </c>
      <c r="K118" s="8">
        <v>1</v>
      </c>
      <c r="L118" s="32" t="s">
        <v>85</v>
      </c>
      <c r="M118" s="33">
        <v>0.4823918667129185</v>
      </c>
      <c r="N118" s="33">
        <v>2.0416121771303121E-2</v>
      </c>
      <c r="O118" s="33">
        <v>0.46197574494161536</v>
      </c>
      <c r="P118" s="33">
        <v>0</v>
      </c>
      <c r="Q118" s="34">
        <v>0.1508300754440372</v>
      </c>
      <c r="R118" s="33">
        <v>0.3694379496259434</v>
      </c>
      <c r="S118" s="33">
        <v>1.4148234538699263E-2</v>
      </c>
      <c r="T118" s="33">
        <v>0.35528971508724411</v>
      </c>
      <c r="U118" s="33">
        <v>0</v>
      </c>
      <c r="V118" s="33">
        <v>0.15073908812003273</v>
      </c>
      <c r="W118" s="33">
        <v>0.13158946748035738</v>
      </c>
      <c r="X118" s="33">
        <v>1.9149620639675333E-2</v>
      </c>
      <c r="Y118" s="30"/>
    </row>
    <row r="119" spans="1:25">
      <c r="A119" s="30" t="s">
        <v>112</v>
      </c>
      <c r="B119" s="4" t="s">
        <v>238</v>
      </c>
      <c r="C119" s="6">
        <v>1</v>
      </c>
      <c r="D119" s="6" t="s">
        <v>110</v>
      </c>
      <c r="E119" s="4" t="s">
        <v>24</v>
      </c>
      <c r="F119" s="6" t="s">
        <v>45</v>
      </c>
      <c r="G119" s="6" t="s">
        <v>84</v>
      </c>
      <c r="H119" s="6" t="s">
        <v>111</v>
      </c>
      <c r="I119" s="7">
        <v>305</v>
      </c>
      <c r="J119" s="6">
        <v>2015</v>
      </c>
      <c r="K119" s="8">
        <v>1</v>
      </c>
      <c r="L119" s="32" t="s">
        <v>85</v>
      </c>
      <c r="M119" s="33">
        <v>1.4347965117470638</v>
      </c>
      <c r="N119" s="33">
        <v>0.15503311577641271</v>
      </c>
      <c r="O119" s="33">
        <v>1.1154596018862464</v>
      </c>
      <c r="P119" s="33">
        <v>0.16430379408440485</v>
      </c>
      <c r="Q119" s="34">
        <v>2.7021705900800823E-2</v>
      </c>
      <c r="R119" s="33">
        <v>1.0831276351376309</v>
      </c>
      <c r="S119" s="33">
        <v>0.10362797201129152</v>
      </c>
      <c r="T119" s="33">
        <v>0.81597284878060805</v>
      </c>
      <c r="U119" s="33">
        <v>0.16352681434573138</v>
      </c>
      <c r="V119" s="33">
        <v>2.6918383772474162E-2</v>
      </c>
      <c r="W119" s="33">
        <v>5.1727221346112469E-3</v>
      </c>
      <c r="X119" s="33">
        <v>2.1745661637862915E-2</v>
      </c>
      <c r="Y119" s="30"/>
    </row>
    <row r="120" spans="1:25">
      <c r="A120" s="30" t="s">
        <v>112</v>
      </c>
      <c r="B120" s="4" t="s">
        <v>239</v>
      </c>
      <c r="C120" s="6">
        <v>1</v>
      </c>
      <c r="D120" s="6" t="s">
        <v>110</v>
      </c>
      <c r="E120" s="4" t="s">
        <v>24</v>
      </c>
      <c r="F120" s="6" t="s">
        <v>45</v>
      </c>
      <c r="G120" s="6" t="s">
        <v>84</v>
      </c>
      <c r="H120" s="6" t="s">
        <v>111</v>
      </c>
      <c r="I120" s="7">
        <v>306</v>
      </c>
      <c r="J120" s="6">
        <v>2015</v>
      </c>
      <c r="K120" s="8">
        <v>1</v>
      </c>
      <c r="L120" s="32" t="s">
        <v>85</v>
      </c>
      <c r="M120" s="33">
        <v>3.5890610473967088</v>
      </c>
      <c r="N120" s="33">
        <v>0.19231670345529397</v>
      </c>
      <c r="O120" s="33">
        <v>3.2325043066973107</v>
      </c>
      <c r="P120" s="33">
        <v>0.16424003724410402</v>
      </c>
      <c r="Q120" s="34">
        <v>5.5535156674145846E-2</v>
      </c>
      <c r="R120" s="33">
        <v>2.8193846093938424</v>
      </c>
      <c r="S120" s="33">
        <v>0.13680488128795296</v>
      </c>
      <c r="T120" s="33">
        <v>2.5191163690993683</v>
      </c>
      <c r="U120" s="33">
        <v>0.16346335900652129</v>
      </c>
      <c r="V120" s="33">
        <v>5.5420958335200422E-2</v>
      </c>
      <c r="W120" s="33">
        <v>3.1386238197967924E-2</v>
      </c>
      <c r="X120" s="33">
        <v>2.4034720137232499E-2</v>
      </c>
      <c r="Y120" s="30"/>
    </row>
    <row r="121" spans="1:25">
      <c r="A121" s="30" t="s">
        <v>112</v>
      </c>
      <c r="B121" s="4" t="s">
        <v>240</v>
      </c>
      <c r="C121" s="6">
        <v>1</v>
      </c>
      <c r="D121" s="6" t="s">
        <v>110</v>
      </c>
      <c r="E121" s="4" t="s">
        <v>24</v>
      </c>
      <c r="F121" s="6" t="s">
        <v>45</v>
      </c>
      <c r="G121" s="6" t="s">
        <v>84</v>
      </c>
      <c r="H121" s="6" t="s">
        <v>111</v>
      </c>
      <c r="I121" s="7">
        <v>307</v>
      </c>
      <c r="J121" s="6">
        <v>2015</v>
      </c>
      <c r="K121" s="8">
        <v>1</v>
      </c>
      <c r="L121" s="32" t="s">
        <v>85</v>
      </c>
      <c r="M121" s="33">
        <v>1.7298589525873127</v>
      </c>
      <c r="N121" s="33">
        <v>0.1286943714651507</v>
      </c>
      <c r="O121" s="33">
        <v>1.601164581122162</v>
      </c>
      <c r="P121" s="33">
        <v>0</v>
      </c>
      <c r="Q121" s="34">
        <v>9.2606168879634243E-2</v>
      </c>
      <c r="R121" s="33">
        <v>1.3761203911665105</v>
      </c>
      <c r="S121" s="33">
        <v>9.3570367733919413E-2</v>
      </c>
      <c r="T121" s="33">
        <v>1.2825500234325911</v>
      </c>
      <c r="U121" s="33">
        <v>0</v>
      </c>
      <c r="V121" s="33">
        <v>9.2341513954104879E-2</v>
      </c>
      <c r="W121" s="33">
        <v>3.6640992153372298E-2</v>
      </c>
      <c r="X121" s="33">
        <v>5.570052180073258E-2</v>
      </c>
      <c r="Y121" s="30"/>
    </row>
    <row r="122" spans="1:25">
      <c r="A122" s="30" t="s">
        <v>112</v>
      </c>
      <c r="B122" s="4" t="s">
        <v>241</v>
      </c>
      <c r="C122" s="6">
        <v>1</v>
      </c>
      <c r="D122" s="6" t="s">
        <v>110</v>
      </c>
      <c r="E122" s="4" t="s">
        <v>24</v>
      </c>
      <c r="F122" s="6" t="s">
        <v>45</v>
      </c>
      <c r="G122" s="6" t="s">
        <v>84</v>
      </c>
      <c r="H122" s="6" t="s">
        <v>111</v>
      </c>
      <c r="I122" s="7">
        <v>308</v>
      </c>
      <c r="J122" s="6">
        <v>2015</v>
      </c>
      <c r="K122" s="8">
        <v>1</v>
      </c>
      <c r="L122" s="32" t="s">
        <v>85</v>
      </c>
      <c r="M122" s="33">
        <v>3.2788692317041432</v>
      </c>
      <c r="N122" s="33">
        <v>0.14348408307354554</v>
      </c>
      <c r="O122" s="33">
        <v>3.1353851486305979</v>
      </c>
      <c r="P122" s="33">
        <v>0</v>
      </c>
      <c r="Q122" s="34">
        <v>0.17295969754050058</v>
      </c>
      <c r="R122" s="33">
        <v>2.4824686629739778</v>
      </c>
      <c r="S122" s="33">
        <v>9.9291749863282888E-2</v>
      </c>
      <c r="T122" s="33">
        <v>2.3831769131106948</v>
      </c>
      <c r="U122" s="33">
        <v>0</v>
      </c>
      <c r="V122" s="33">
        <v>0.17277700927093259</v>
      </c>
      <c r="W122" s="33">
        <v>0.13432757583805083</v>
      </c>
      <c r="X122" s="33">
        <v>3.8449433432881749E-2</v>
      </c>
      <c r="Y122" s="30"/>
    </row>
    <row r="123" spans="1:25">
      <c r="A123" s="30" t="s">
        <v>242</v>
      </c>
      <c r="B123" s="4" t="s">
        <v>243</v>
      </c>
      <c r="C123" s="6">
        <v>1</v>
      </c>
      <c r="D123" s="6" t="s">
        <v>110</v>
      </c>
      <c r="E123" s="31" t="s">
        <v>23</v>
      </c>
      <c r="F123" s="6" t="s">
        <v>54</v>
      </c>
      <c r="G123" s="6" t="s">
        <v>86</v>
      </c>
      <c r="H123" s="6" t="s">
        <v>111</v>
      </c>
      <c r="I123" s="7" t="s">
        <v>85</v>
      </c>
      <c r="J123" s="6">
        <v>2015</v>
      </c>
      <c r="K123" s="8">
        <v>1</v>
      </c>
      <c r="L123" s="32" t="s">
        <v>85</v>
      </c>
      <c r="M123" s="33">
        <v>8.5320783755884797</v>
      </c>
      <c r="N123" s="33">
        <v>0.60992171248432048</v>
      </c>
      <c r="O123" s="33">
        <v>7.437587061760361</v>
      </c>
      <c r="P123" s="33">
        <v>0.48456960134379912</v>
      </c>
      <c r="Q123" s="34">
        <v>2.3416730920095725</v>
      </c>
      <c r="R123" s="33">
        <v>7.5629386524266202</v>
      </c>
      <c r="S123" s="33">
        <v>0.52034584250931559</v>
      </c>
      <c r="T123" s="33">
        <v>6.5420026934656033</v>
      </c>
      <c r="U123" s="33">
        <v>0.50059011645170148</v>
      </c>
      <c r="V123" s="33">
        <v>2.4176096028289686</v>
      </c>
      <c r="W123" s="33">
        <v>4.4835285773921374E-2</v>
      </c>
      <c r="X123" s="33">
        <v>2.3727743170550473</v>
      </c>
      <c r="Y123" s="30"/>
    </row>
    <row r="124" spans="1:25">
      <c r="A124" s="30" t="s">
        <v>112</v>
      </c>
      <c r="B124" s="4" t="s">
        <v>244</v>
      </c>
      <c r="C124" s="6">
        <v>1</v>
      </c>
      <c r="D124" s="6" t="s">
        <v>110</v>
      </c>
      <c r="E124" s="4" t="s">
        <v>23</v>
      </c>
      <c r="F124" s="6" t="s">
        <v>54</v>
      </c>
      <c r="G124" s="6" t="s">
        <v>86</v>
      </c>
      <c r="H124" s="6" t="s">
        <v>111</v>
      </c>
      <c r="I124" s="7">
        <v>301</v>
      </c>
      <c r="J124" s="6">
        <v>2015</v>
      </c>
      <c r="K124" s="8">
        <v>1</v>
      </c>
      <c r="L124" s="32" t="s">
        <v>85</v>
      </c>
      <c r="M124" s="33">
        <v>2.0433165929788561</v>
      </c>
      <c r="N124" s="33">
        <v>0.11851996576754741</v>
      </c>
      <c r="O124" s="33">
        <v>1.9247966272113086</v>
      </c>
      <c r="P124" s="33">
        <v>0</v>
      </c>
      <c r="Q124" s="34">
        <v>2.0165102814262976</v>
      </c>
      <c r="R124" s="33">
        <v>1.8552857432180403</v>
      </c>
      <c r="S124" s="33">
        <v>0.1061077504318797</v>
      </c>
      <c r="T124" s="33">
        <v>1.7491779927861606</v>
      </c>
      <c r="U124" s="33">
        <v>0</v>
      </c>
      <c r="V124" s="33">
        <v>1.6028940422996516</v>
      </c>
      <c r="W124" s="33">
        <v>2.643892388048516E-2</v>
      </c>
      <c r="X124" s="33">
        <v>1.5764551184191664</v>
      </c>
      <c r="Y124" s="30"/>
    </row>
    <row r="125" spans="1:25">
      <c r="A125" s="30" t="s">
        <v>112</v>
      </c>
      <c r="B125" s="4" t="s">
        <v>245</v>
      </c>
      <c r="C125" s="6">
        <v>1</v>
      </c>
      <c r="D125" s="6" t="s">
        <v>110</v>
      </c>
      <c r="E125" s="4" t="s">
        <v>23</v>
      </c>
      <c r="F125" s="6" t="s">
        <v>54</v>
      </c>
      <c r="G125" s="6" t="s">
        <v>86</v>
      </c>
      <c r="H125" s="6" t="s">
        <v>111</v>
      </c>
      <c r="I125" s="7">
        <v>302</v>
      </c>
      <c r="J125" s="6">
        <v>2015</v>
      </c>
      <c r="K125" s="8">
        <v>1</v>
      </c>
      <c r="L125" s="32" t="s">
        <v>85</v>
      </c>
      <c r="M125" s="33">
        <v>0.93269477209713891</v>
      </c>
      <c r="N125" s="33">
        <v>0.15213307957444994</v>
      </c>
      <c r="O125" s="33">
        <v>0.55682967930818306</v>
      </c>
      <c r="P125" s="33">
        <v>0.22373201321450589</v>
      </c>
      <c r="Q125" s="34">
        <v>0.49404351001263391</v>
      </c>
      <c r="R125" s="33">
        <v>0.82747873646433301</v>
      </c>
      <c r="S125" s="33">
        <v>0.1291813043535058</v>
      </c>
      <c r="T125" s="33">
        <v>0.46716854115598394</v>
      </c>
      <c r="U125" s="33">
        <v>0.23112889095484321</v>
      </c>
      <c r="V125" s="33">
        <v>0.39655971423676711</v>
      </c>
      <c r="W125" s="33">
        <v>6.2654769688695062E-3</v>
      </c>
      <c r="X125" s="33">
        <v>0.39029423726789758</v>
      </c>
      <c r="Y125" s="30"/>
    </row>
    <row r="126" spans="1:25">
      <c r="A126" s="30" t="s">
        <v>112</v>
      </c>
      <c r="B126" s="4" t="s">
        <v>246</v>
      </c>
      <c r="C126" s="6">
        <v>1</v>
      </c>
      <c r="D126" s="6" t="s">
        <v>110</v>
      </c>
      <c r="E126" s="4" t="s">
        <v>23</v>
      </c>
      <c r="F126" s="6" t="s">
        <v>54</v>
      </c>
      <c r="G126" s="6" t="s">
        <v>86</v>
      </c>
      <c r="H126" s="6" t="s">
        <v>111</v>
      </c>
      <c r="I126" s="7">
        <v>303</v>
      </c>
      <c r="J126" s="6">
        <v>2015</v>
      </c>
      <c r="K126" s="8">
        <v>1</v>
      </c>
      <c r="L126" s="32" t="s">
        <v>85</v>
      </c>
      <c r="M126" s="33">
        <v>0.83592115245656318</v>
      </c>
      <c r="N126" s="33">
        <v>4.6111659027761001E-2</v>
      </c>
      <c r="O126" s="33">
        <v>0.78980949342880213</v>
      </c>
      <c r="P126" s="33">
        <v>0</v>
      </c>
      <c r="Q126" s="34">
        <v>0.11904603406836747</v>
      </c>
      <c r="R126" s="33">
        <v>0.74492257298651476</v>
      </c>
      <c r="S126" s="33">
        <v>4.1397012018947535E-2</v>
      </c>
      <c r="T126" s="33">
        <v>0.70352556096756724</v>
      </c>
      <c r="U126" s="33">
        <v>0</v>
      </c>
      <c r="V126" s="33">
        <v>9.697607942803145E-2</v>
      </c>
      <c r="W126" s="33">
        <v>1.4315772055930953E-3</v>
      </c>
      <c r="X126" s="33">
        <v>9.5544502222438349E-2</v>
      </c>
      <c r="Y126" s="30"/>
    </row>
    <row r="127" spans="1:25">
      <c r="A127" s="30" t="s">
        <v>112</v>
      </c>
      <c r="B127" s="4" t="s">
        <v>247</v>
      </c>
      <c r="C127" s="6">
        <v>1</v>
      </c>
      <c r="D127" s="6" t="s">
        <v>110</v>
      </c>
      <c r="E127" s="4" t="s">
        <v>23</v>
      </c>
      <c r="F127" s="6" t="s">
        <v>54</v>
      </c>
      <c r="G127" s="6" t="s">
        <v>86</v>
      </c>
      <c r="H127" s="6" t="s">
        <v>111</v>
      </c>
      <c r="I127" s="7">
        <v>304</v>
      </c>
      <c r="J127" s="6">
        <v>2015</v>
      </c>
      <c r="K127" s="8">
        <v>1</v>
      </c>
      <c r="L127" s="32" t="s">
        <v>85</v>
      </c>
      <c r="M127" s="33">
        <v>0.2706767470778868</v>
      </c>
      <c r="N127" s="33">
        <v>1.1392444693557661E-2</v>
      </c>
      <c r="O127" s="33">
        <v>0.25928430238432915</v>
      </c>
      <c r="P127" s="33">
        <v>0</v>
      </c>
      <c r="Q127" s="34">
        <v>0.1151605759745096</v>
      </c>
      <c r="R127" s="33">
        <v>0.24289673503018649</v>
      </c>
      <c r="S127" s="33">
        <v>9.6373506667973147E-3</v>
      </c>
      <c r="T127" s="33">
        <v>0.23325938436338919</v>
      </c>
      <c r="U127" s="33">
        <v>0</v>
      </c>
      <c r="V127" s="33">
        <v>3.8229079534348634E-2</v>
      </c>
      <c r="W127" s="33">
        <v>4.4445477973550501E-3</v>
      </c>
      <c r="X127" s="33">
        <v>3.3784531736993584E-2</v>
      </c>
      <c r="Y127" s="30"/>
    </row>
    <row r="128" spans="1:25">
      <c r="A128" s="30" t="s">
        <v>112</v>
      </c>
      <c r="B128" s="4" t="s">
        <v>248</v>
      </c>
      <c r="C128" s="6">
        <v>1</v>
      </c>
      <c r="D128" s="6" t="s">
        <v>110</v>
      </c>
      <c r="E128" s="4" t="s">
        <v>23</v>
      </c>
      <c r="F128" s="6" t="s">
        <v>54</v>
      </c>
      <c r="G128" s="6" t="s">
        <v>86</v>
      </c>
      <c r="H128" s="6" t="s">
        <v>111</v>
      </c>
      <c r="I128" s="7">
        <v>305</v>
      </c>
      <c r="J128" s="6">
        <v>2015</v>
      </c>
      <c r="K128" s="8">
        <v>1</v>
      </c>
      <c r="L128" s="32" t="s">
        <v>85</v>
      </c>
      <c r="M128" s="33">
        <v>1.2678867278148105</v>
      </c>
      <c r="N128" s="33">
        <v>0.12962519687568849</v>
      </c>
      <c r="O128" s="33">
        <v>0.96696493286560847</v>
      </c>
      <c r="P128" s="33">
        <v>0.17129659807351352</v>
      </c>
      <c r="Q128" s="34">
        <v>6.0936293185022389E-2</v>
      </c>
      <c r="R128" s="33">
        <v>1.0775804803262439</v>
      </c>
      <c r="S128" s="33">
        <v>0.10271214476849898</v>
      </c>
      <c r="T128" s="33">
        <v>0.79790844426534502</v>
      </c>
      <c r="U128" s="33">
        <v>0.17695989129239997</v>
      </c>
      <c r="V128" s="33">
        <v>5.7459052802188534E-2</v>
      </c>
      <c r="W128" s="33">
        <v>3.0231913756354118E-4</v>
      </c>
      <c r="X128" s="33">
        <v>5.7156733664624995E-2</v>
      </c>
      <c r="Y128" s="30"/>
    </row>
    <row r="129" spans="1:25">
      <c r="A129" s="30" t="s">
        <v>112</v>
      </c>
      <c r="B129" s="4" t="s">
        <v>249</v>
      </c>
      <c r="C129" s="6">
        <v>1</v>
      </c>
      <c r="D129" s="6" t="s">
        <v>110</v>
      </c>
      <c r="E129" s="4" t="s">
        <v>23</v>
      </c>
      <c r="F129" s="6" t="s">
        <v>54</v>
      </c>
      <c r="G129" s="6" t="s">
        <v>86</v>
      </c>
      <c r="H129" s="6" t="s">
        <v>111</v>
      </c>
      <c r="I129" s="7">
        <v>306</v>
      </c>
      <c r="J129" s="6">
        <v>2015</v>
      </c>
      <c r="K129" s="8">
        <v>1</v>
      </c>
      <c r="L129" s="32" t="s">
        <v>85</v>
      </c>
      <c r="M129" s="33">
        <v>1.0377536222380881</v>
      </c>
      <c r="N129" s="33">
        <v>5.2747312816657559E-2</v>
      </c>
      <c r="O129" s="33">
        <v>0.89546531936565088</v>
      </c>
      <c r="P129" s="33">
        <v>8.9540990055779729E-2</v>
      </c>
      <c r="Q129" s="34">
        <v>6.9289200444063559E-2</v>
      </c>
      <c r="R129" s="33">
        <v>0.92925994097864317</v>
      </c>
      <c r="S129" s="33">
        <v>4.5326520619186031E-2</v>
      </c>
      <c r="T129" s="33">
        <v>0.79143208615499883</v>
      </c>
      <c r="U129" s="33">
        <v>9.2501334204458233E-2</v>
      </c>
      <c r="V129" s="33">
        <v>6.0389436634397227E-2</v>
      </c>
      <c r="W129" s="33">
        <v>6.1602264447156057E-4</v>
      </c>
      <c r="X129" s="33">
        <v>5.9773413989925667E-2</v>
      </c>
      <c r="Y129" s="30"/>
    </row>
    <row r="130" spans="1:25">
      <c r="A130" s="30" t="s">
        <v>112</v>
      </c>
      <c r="B130" s="4" t="s">
        <v>250</v>
      </c>
      <c r="C130" s="6">
        <v>1</v>
      </c>
      <c r="D130" s="6" t="s">
        <v>110</v>
      </c>
      <c r="E130" s="4" t="s">
        <v>23</v>
      </c>
      <c r="F130" s="6" t="s">
        <v>54</v>
      </c>
      <c r="G130" s="6" t="s">
        <v>86</v>
      </c>
      <c r="H130" s="6" t="s">
        <v>111</v>
      </c>
      <c r="I130" s="7">
        <v>307</v>
      </c>
      <c r="J130" s="6">
        <v>2015</v>
      </c>
      <c r="K130" s="8">
        <v>1</v>
      </c>
      <c r="L130" s="32" t="s">
        <v>85</v>
      </c>
      <c r="M130" s="33">
        <v>0.39384428462288618</v>
      </c>
      <c r="N130" s="33">
        <v>2.7404307110265445E-2</v>
      </c>
      <c r="O130" s="33">
        <v>0.36643997751262075</v>
      </c>
      <c r="P130" s="33">
        <v>0</v>
      </c>
      <c r="Q130" s="34">
        <v>8.8646282193556622E-2</v>
      </c>
      <c r="R130" s="33">
        <v>0.35971483600898707</v>
      </c>
      <c r="S130" s="33">
        <v>2.4862384137029004E-2</v>
      </c>
      <c r="T130" s="33">
        <v>0.33485245187195806</v>
      </c>
      <c r="U130" s="33">
        <v>0</v>
      </c>
      <c r="V130" s="33">
        <v>8.1498451645442491E-2</v>
      </c>
      <c r="W130" s="33">
        <v>5.5481085387521878E-4</v>
      </c>
      <c r="X130" s="33">
        <v>8.0943640791567267E-2</v>
      </c>
      <c r="Y130" s="30"/>
    </row>
    <row r="131" spans="1:25">
      <c r="A131" s="30" t="s">
        <v>112</v>
      </c>
      <c r="B131" s="4" t="s">
        <v>251</v>
      </c>
      <c r="C131" s="6">
        <v>1</v>
      </c>
      <c r="D131" s="6" t="s">
        <v>110</v>
      </c>
      <c r="E131" s="4" t="s">
        <v>23</v>
      </c>
      <c r="F131" s="6" t="s">
        <v>54</v>
      </c>
      <c r="G131" s="6" t="s">
        <v>86</v>
      </c>
      <c r="H131" s="6" t="s">
        <v>111</v>
      </c>
      <c r="I131" s="7">
        <v>308</v>
      </c>
      <c r="J131" s="6">
        <v>2015</v>
      </c>
      <c r="K131" s="8">
        <v>1</v>
      </c>
      <c r="L131" s="32" t="s">
        <v>85</v>
      </c>
      <c r="M131" s="33">
        <v>1.7499844763022512</v>
      </c>
      <c r="N131" s="33">
        <v>7.1987746618393036E-2</v>
      </c>
      <c r="O131" s="33">
        <v>1.677996729683858</v>
      </c>
      <c r="P131" s="33">
        <v>0</v>
      </c>
      <c r="Q131" s="34">
        <v>0.16501011294962509</v>
      </c>
      <c r="R131" s="33">
        <v>1.5257996074136719</v>
      </c>
      <c r="S131" s="33">
        <v>6.1121375513471174E-2</v>
      </c>
      <c r="T131" s="33">
        <v>1.4646782319002007</v>
      </c>
      <c r="U131" s="33">
        <v>0</v>
      </c>
      <c r="V131" s="33">
        <v>8.3603746248141569E-2</v>
      </c>
      <c r="W131" s="33">
        <v>4.7816072857082429E-3</v>
      </c>
      <c r="X131" s="33">
        <v>7.8822138962433327E-2</v>
      </c>
      <c r="Y131" s="30"/>
    </row>
    <row r="132" spans="1:25">
      <c r="A132" s="30" t="s">
        <v>252</v>
      </c>
      <c r="B132" s="4" t="s">
        <v>253</v>
      </c>
      <c r="C132" s="6">
        <v>1</v>
      </c>
      <c r="D132" s="6" t="s">
        <v>110</v>
      </c>
      <c r="E132" s="31" t="s">
        <v>21</v>
      </c>
      <c r="F132" s="6" t="s">
        <v>58</v>
      </c>
      <c r="G132" s="6" t="s">
        <v>84</v>
      </c>
      <c r="H132" s="6" t="s">
        <v>111</v>
      </c>
      <c r="I132" s="7" t="s">
        <v>85</v>
      </c>
      <c r="J132" s="6">
        <v>2015</v>
      </c>
      <c r="K132" s="8">
        <v>1</v>
      </c>
      <c r="L132" s="32" t="s">
        <v>85</v>
      </c>
      <c r="M132" s="33">
        <v>84.264700214920794</v>
      </c>
      <c r="N132" s="33">
        <v>10.337205774045112</v>
      </c>
      <c r="O132" s="33">
        <v>68.571875755440416</v>
      </c>
      <c r="P132" s="33">
        <v>5.3556186854352585</v>
      </c>
      <c r="Q132" s="34">
        <v>59.99685192912942</v>
      </c>
      <c r="R132" s="33">
        <v>73.506834772075095</v>
      </c>
      <c r="S132" s="33">
        <v>7.7130756058552672</v>
      </c>
      <c r="T132" s="33">
        <v>60.332042938837418</v>
      </c>
      <c r="U132" s="33">
        <v>5.4617162273824107</v>
      </c>
      <c r="V132" s="33">
        <v>60.427407196945097</v>
      </c>
      <c r="W132" s="33">
        <v>38.263173701462861</v>
      </c>
      <c r="X132" s="33">
        <v>22.16423349548224</v>
      </c>
      <c r="Y132" s="30"/>
    </row>
    <row r="133" spans="1:25">
      <c r="A133" s="30" t="s">
        <v>112</v>
      </c>
      <c r="B133" s="4" t="s">
        <v>254</v>
      </c>
      <c r="C133" s="6">
        <v>1</v>
      </c>
      <c r="D133" s="6" t="s">
        <v>110</v>
      </c>
      <c r="E133" s="4" t="s">
        <v>21</v>
      </c>
      <c r="F133" s="6" t="s">
        <v>58</v>
      </c>
      <c r="G133" s="6" t="s">
        <v>84</v>
      </c>
      <c r="H133" s="6" t="s">
        <v>111</v>
      </c>
      <c r="I133" s="7">
        <v>301</v>
      </c>
      <c r="J133" s="6">
        <v>2015</v>
      </c>
      <c r="K133" s="8">
        <v>1</v>
      </c>
      <c r="L133" s="32" t="s">
        <v>85</v>
      </c>
      <c r="M133" s="33">
        <v>17.97807359227026</v>
      </c>
      <c r="N133" s="33">
        <v>1.8337391552819255</v>
      </c>
      <c r="O133" s="33">
        <v>16.144334436988334</v>
      </c>
      <c r="P133" s="33">
        <v>0</v>
      </c>
      <c r="Q133" s="34">
        <v>35.415336483468515</v>
      </c>
      <c r="R133" s="33">
        <v>16.638340484106003</v>
      </c>
      <c r="S133" s="33">
        <v>1.3991519988913226</v>
      </c>
      <c r="T133" s="33">
        <v>15.23918848521468</v>
      </c>
      <c r="U133" s="33">
        <v>0</v>
      </c>
      <c r="V133" s="33">
        <v>35.69721079001414</v>
      </c>
      <c r="W133" s="33">
        <v>21.186813603725863</v>
      </c>
      <c r="X133" s="33">
        <v>14.510397186288277</v>
      </c>
      <c r="Y133" s="30"/>
    </row>
    <row r="134" spans="1:25">
      <c r="A134" s="30" t="s">
        <v>112</v>
      </c>
      <c r="B134" s="4" t="s">
        <v>255</v>
      </c>
      <c r="C134" s="6">
        <v>1</v>
      </c>
      <c r="D134" s="6" t="s">
        <v>110</v>
      </c>
      <c r="E134" s="4" t="s">
        <v>21</v>
      </c>
      <c r="F134" s="6" t="s">
        <v>58</v>
      </c>
      <c r="G134" s="6" t="s">
        <v>84</v>
      </c>
      <c r="H134" s="6" t="s">
        <v>111</v>
      </c>
      <c r="I134" s="7">
        <v>302</v>
      </c>
      <c r="J134" s="6">
        <v>2015</v>
      </c>
      <c r="K134" s="8">
        <v>1</v>
      </c>
      <c r="L134" s="32" t="s">
        <v>85</v>
      </c>
      <c r="M134" s="33">
        <v>12.120412208775823</v>
      </c>
      <c r="N134" s="33">
        <v>3.1589340683890605</v>
      </c>
      <c r="O134" s="33">
        <v>6.2573845836412438</v>
      </c>
      <c r="P134" s="33">
        <v>2.7040935567455198</v>
      </c>
      <c r="Q134" s="34">
        <v>10.971206642383164</v>
      </c>
      <c r="R134" s="33">
        <v>10.306752417620354</v>
      </c>
      <c r="S134" s="33">
        <v>2.3308187909453677</v>
      </c>
      <c r="T134" s="33">
        <v>5.218270595249348</v>
      </c>
      <c r="U134" s="33">
        <v>2.7576630314256385</v>
      </c>
      <c r="V134" s="33">
        <v>11.050956753502707</v>
      </c>
      <c r="W134" s="33">
        <v>6.945560266050701</v>
      </c>
      <c r="X134" s="33">
        <v>4.1053964874520048</v>
      </c>
      <c r="Y134" s="30"/>
    </row>
    <row r="135" spans="1:25">
      <c r="A135" s="30" t="s">
        <v>112</v>
      </c>
      <c r="B135" s="4" t="s">
        <v>256</v>
      </c>
      <c r="C135" s="6">
        <v>1</v>
      </c>
      <c r="D135" s="6" t="s">
        <v>110</v>
      </c>
      <c r="E135" s="4" t="s">
        <v>21</v>
      </c>
      <c r="F135" s="6" t="s">
        <v>58</v>
      </c>
      <c r="G135" s="6" t="s">
        <v>84</v>
      </c>
      <c r="H135" s="6" t="s">
        <v>111</v>
      </c>
      <c r="I135" s="7">
        <v>303</v>
      </c>
      <c r="J135" s="6">
        <v>2015</v>
      </c>
      <c r="K135" s="8">
        <v>1</v>
      </c>
      <c r="L135" s="32" t="s">
        <v>85</v>
      </c>
      <c r="M135" s="33">
        <v>6.1706341668526159</v>
      </c>
      <c r="N135" s="33">
        <v>0.59396533085951686</v>
      </c>
      <c r="O135" s="33">
        <v>5.5766688359930994</v>
      </c>
      <c r="P135" s="33">
        <v>0</v>
      </c>
      <c r="Q135" s="34">
        <v>1.7123108207947142</v>
      </c>
      <c r="R135" s="33">
        <v>5.2885794921894576</v>
      </c>
      <c r="S135" s="33">
        <v>0.45423783900942616</v>
      </c>
      <c r="T135" s="33">
        <v>4.8343416531800312</v>
      </c>
      <c r="U135" s="33">
        <v>0</v>
      </c>
      <c r="V135" s="33">
        <v>1.7289262312407714</v>
      </c>
      <c r="W135" s="33">
        <v>0.87359390975299356</v>
      </c>
      <c r="X135" s="33">
        <v>0.85533232148777794</v>
      </c>
      <c r="Y135" s="30"/>
    </row>
    <row r="136" spans="1:25">
      <c r="A136" s="30" t="s">
        <v>112</v>
      </c>
      <c r="B136" s="4" t="s">
        <v>257</v>
      </c>
      <c r="C136" s="6">
        <v>1</v>
      </c>
      <c r="D136" s="6" t="s">
        <v>110</v>
      </c>
      <c r="E136" s="4" t="s">
        <v>21</v>
      </c>
      <c r="F136" s="6" t="s">
        <v>58</v>
      </c>
      <c r="G136" s="6" t="s">
        <v>84</v>
      </c>
      <c r="H136" s="6" t="s">
        <v>111</v>
      </c>
      <c r="I136" s="7">
        <v>304</v>
      </c>
      <c r="J136" s="6">
        <v>2015</v>
      </c>
      <c r="K136" s="8">
        <v>1</v>
      </c>
      <c r="L136" s="32" t="s">
        <v>85</v>
      </c>
      <c r="M136" s="33">
        <v>2.9787631237807108</v>
      </c>
      <c r="N136" s="33">
        <v>0.22486724882479139</v>
      </c>
      <c r="O136" s="33">
        <v>2.7538958749559193</v>
      </c>
      <c r="P136" s="33">
        <v>0</v>
      </c>
      <c r="Q136" s="34">
        <v>3.8357972963009215</v>
      </c>
      <c r="R136" s="33">
        <v>2.5348643752851152</v>
      </c>
      <c r="S136" s="33">
        <v>0.16881778233768935</v>
      </c>
      <c r="T136" s="33">
        <v>2.3660465929474257</v>
      </c>
      <c r="U136" s="33">
        <v>0</v>
      </c>
      <c r="V136" s="33">
        <v>3.8422526256991096</v>
      </c>
      <c r="W136" s="33">
        <v>3.509943538418614</v>
      </c>
      <c r="X136" s="33">
        <v>0.33230908728049552</v>
      </c>
      <c r="Y136" s="30"/>
    </row>
    <row r="137" spans="1:25">
      <c r="A137" s="30" t="s">
        <v>112</v>
      </c>
      <c r="B137" s="4" t="s">
        <v>258</v>
      </c>
      <c r="C137" s="6">
        <v>1</v>
      </c>
      <c r="D137" s="6" t="s">
        <v>110</v>
      </c>
      <c r="E137" s="4" t="s">
        <v>21</v>
      </c>
      <c r="F137" s="6" t="s">
        <v>58</v>
      </c>
      <c r="G137" s="6" t="s">
        <v>84</v>
      </c>
      <c r="H137" s="6" t="s">
        <v>111</v>
      </c>
      <c r="I137" s="7">
        <v>305</v>
      </c>
      <c r="J137" s="6">
        <v>2015</v>
      </c>
      <c r="K137" s="8">
        <v>1</v>
      </c>
      <c r="L137" s="32" t="s">
        <v>85</v>
      </c>
      <c r="M137" s="33">
        <v>9.0869246586353025</v>
      </c>
      <c r="N137" s="33">
        <v>1.4617215514303579</v>
      </c>
      <c r="O137" s="33">
        <v>6.0903892386994452</v>
      </c>
      <c r="P137" s="33">
        <v>1.5348138685054995</v>
      </c>
      <c r="Q137" s="34">
        <v>0.67767879375122664</v>
      </c>
      <c r="R137" s="33">
        <v>7.5115470606714592</v>
      </c>
      <c r="S137" s="33">
        <v>1.0463670486435961</v>
      </c>
      <c r="T137" s="33">
        <v>4.8999606967646079</v>
      </c>
      <c r="U137" s="33">
        <v>1.5652193152632552</v>
      </c>
      <c r="V137" s="33">
        <v>0.68738480774108057</v>
      </c>
      <c r="W137" s="33">
        <v>0.1877361529401867</v>
      </c>
      <c r="X137" s="33">
        <v>0.49964865480089388</v>
      </c>
      <c r="Y137" s="30"/>
    </row>
    <row r="138" spans="1:25">
      <c r="A138" s="30" t="s">
        <v>112</v>
      </c>
      <c r="B138" s="4" t="s">
        <v>259</v>
      </c>
      <c r="C138" s="6">
        <v>1</v>
      </c>
      <c r="D138" s="6" t="s">
        <v>110</v>
      </c>
      <c r="E138" s="4" t="s">
        <v>21</v>
      </c>
      <c r="F138" s="6" t="s">
        <v>58</v>
      </c>
      <c r="G138" s="6" t="s">
        <v>84</v>
      </c>
      <c r="H138" s="6" t="s">
        <v>111</v>
      </c>
      <c r="I138" s="7">
        <v>306</v>
      </c>
      <c r="J138" s="6">
        <v>2015</v>
      </c>
      <c r="K138" s="8">
        <v>1</v>
      </c>
      <c r="L138" s="32" t="s">
        <v>85</v>
      </c>
      <c r="M138" s="33">
        <v>15.554654662624484</v>
      </c>
      <c r="N138" s="33">
        <v>1.3549560761437103</v>
      </c>
      <c r="O138" s="33">
        <v>13.082987326296536</v>
      </c>
      <c r="P138" s="33">
        <v>1.1167112601842386</v>
      </c>
      <c r="Q138" s="34">
        <v>1.2632929187069881</v>
      </c>
      <c r="R138" s="33">
        <v>13.547295326937119</v>
      </c>
      <c r="S138" s="33">
        <v>1.0285232727182894</v>
      </c>
      <c r="T138" s="33">
        <v>11.379938173525312</v>
      </c>
      <c r="U138" s="33">
        <v>1.1388338806935174</v>
      </c>
      <c r="V138" s="33">
        <v>1.2719128525049481</v>
      </c>
      <c r="W138" s="33">
        <v>0.82817370983258976</v>
      </c>
      <c r="X138" s="33">
        <v>0.44373914267235837</v>
      </c>
      <c r="Y138" s="30"/>
    </row>
    <row r="139" spans="1:25">
      <c r="A139" s="30" t="s">
        <v>112</v>
      </c>
      <c r="B139" s="4" t="s">
        <v>260</v>
      </c>
      <c r="C139" s="6">
        <v>1</v>
      </c>
      <c r="D139" s="6" t="s">
        <v>110</v>
      </c>
      <c r="E139" s="4" t="s">
        <v>21</v>
      </c>
      <c r="F139" s="6" t="s">
        <v>58</v>
      </c>
      <c r="G139" s="6" t="s">
        <v>84</v>
      </c>
      <c r="H139" s="6" t="s">
        <v>111</v>
      </c>
      <c r="I139" s="7">
        <v>307</v>
      </c>
      <c r="J139" s="6">
        <v>2015</v>
      </c>
      <c r="K139" s="8">
        <v>1</v>
      </c>
      <c r="L139" s="32" t="s">
        <v>85</v>
      </c>
      <c r="M139" s="33">
        <v>4.1002508224238579</v>
      </c>
      <c r="N139" s="33">
        <v>0.50214470704215897</v>
      </c>
      <c r="O139" s="33">
        <v>3.5981061153816993</v>
      </c>
      <c r="P139" s="33">
        <v>0</v>
      </c>
      <c r="Q139" s="34">
        <v>1.2271335106987806</v>
      </c>
      <c r="R139" s="33">
        <v>3.903430879717432</v>
      </c>
      <c r="S139" s="33">
        <v>0.38269901186509064</v>
      </c>
      <c r="T139" s="33">
        <v>3.5207318678523412</v>
      </c>
      <c r="U139" s="33">
        <v>0</v>
      </c>
      <c r="V139" s="33">
        <v>1.2410398437122314</v>
      </c>
      <c r="W139" s="33">
        <v>0.52516609876954812</v>
      </c>
      <c r="X139" s="33">
        <v>0.71587374494268341</v>
      </c>
      <c r="Y139" s="30"/>
    </row>
    <row r="140" spans="1:25">
      <c r="A140" s="30" t="s">
        <v>112</v>
      </c>
      <c r="B140" s="4" t="s">
        <v>261</v>
      </c>
      <c r="C140" s="6">
        <v>1</v>
      </c>
      <c r="D140" s="6" t="s">
        <v>110</v>
      </c>
      <c r="E140" s="4" t="s">
        <v>21</v>
      </c>
      <c r="F140" s="6" t="s">
        <v>58</v>
      </c>
      <c r="G140" s="6" t="s">
        <v>84</v>
      </c>
      <c r="H140" s="6" t="s">
        <v>111</v>
      </c>
      <c r="I140" s="7">
        <v>308</v>
      </c>
      <c r="J140" s="6">
        <v>2015</v>
      </c>
      <c r="K140" s="8">
        <v>1</v>
      </c>
      <c r="L140" s="32" t="s">
        <v>85</v>
      </c>
      <c r="M140" s="33">
        <v>16.274986979557728</v>
      </c>
      <c r="N140" s="33">
        <v>1.2068776360735911</v>
      </c>
      <c r="O140" s="33">
        <v>15.068109343484135</v>
      </c>
      <c r="P140" s="33">
        <v>0</v>
      </c>
      <c r="Q140" s="34">
        <v>4.8940954630251046</v>
      </c>
      <c r="R140" s="33">
        <v>13.776024735548152</v>
      </c>
      <c r="S140" s="33">
        <v>0.90245986144448476</v>
      </c>
      <c r="T140" s="33">
        <v>12.873564874103668</v>
      </c>
      <c r="U140" s="33">
        <v>0</v>
      </c>
      <c r="V140" s="33">
        <v>4.9077232925301058</v>
      </c>
      <c r="W140" s="33">
        <v>4.2061864219723617</v>
      </c>
      <c r="X140" s="33">
        <v>0.70153687055774439</v>
      </c>
      <c r="Y140" s="30"/>
    </row>
    <row r="141" spans="1:25">
      <c r="A141" s="30" t="s">
        <v>262</v>
      </c>
      <c r="B141" s="4" t="s">
        <v>263</v>
      </c>
      <c r="C141" s="6">
        <v>1</v>
      </c>
      <c r="D141" s="6" t="s">
        <v>110</v>
      </c>
      <c r="E141" s="31" t="s">
        <v>17</v>
      </c>
      <c r="F141" s="6" t="s">
        <v>46</v>
      </c>
      <c r="G141" s="6" t="s">
        <v>86</v>
      </c>
      <c r="H141" s="6" t="s">
        <v>111</v>
      </c>
      <c r="I141" s="7" t="s">
        <v>85</v>
      </c>
      <c r="J141" s="6">
        <v>2015</v>
      </c>
      <c r="K141" s="8">
        <v>1</v>
      </c>
      <c r="L141" s="32" t="s">
        <v>85</v>
      </c>
      <c r="M141" s="33">
        <v>4.0370734156519354</v>
      </c>
      <c r="N141" s="33">
        <v>0.1760388491569401</v>
      </c>
      <c r="O141" s="33">
        <v>3.6697004614263671</v>
      </c>
      <c r="P141" s="33">
        <v>0.19133410506862825</v>
      </c>
      <c r="Q141" s="34">
        <v>0.26487707408256106</v>
      </c>
      <c r="R141" s="33">
        <v>3.2608372294178611</v>
      </c>
      <c r="S141" s="33">
        <v>0.15234432506610837</v>
      </c>
      <c r="T141" s="33">
        <v>2.9300084357124812</v>
      </c>
      <c r="U141" s="33">
        <v>0.1784844686392717</v>
      </c>
      <c r="V141" s="33">
        <v>0.25101696293487824</v>
      </c>
      <c r="W141" s="33">
        <v>5.849676307742481E-2</v>
      </c>
      <c r="X141" s="33">
        <v>0.19252019985745342</v>
      </c>
      <c r="Y141" s="30"/>
    </row>
    <row r="142" spans="1:25">
      <c r="A142" s="30" t="s">
        <v>112</v>
      </c>
      <c r="B142" s="4" t="s">
        <v>264</v>
      </c>
      <c r="C142" s="6">
        <v>1</v>
      </c>
      <c r="D142" s="6" t="s">
        <v>110</v>
      </c>
      <c r="E142" s="4" t="s">
        <v>17</v>
      </c>
      <c r="F142" s="6" t="s">
        <v>46</v>
      </c>
      <c r="G142" s="6" t="s">
        <v>86</v>
      </c>
      <c r="H142" s="6" t="s">
        <v>111</v>
      </c>
      <c r="I142" s="7">
        <v>301</v>
      </c>
      <c r="J142" s="6">
        <v>2015</v>
      </c>
      <c r="K142" s="8">
        <v>1</v>
      </c>
      <c r="L142" s="32" t="s">
        <v>85</v>
      </c>
      <c r="M142" s="33">
        <v>0.90481780807783585</v>
      </c>
      <c r="N142" s="33">
        <v>3.363537372225836E-2</v>
      </c>
      <c r="O142" s="33">
        <v>0.87118243435557752</v>
      </c>
      <c r="P142" s="33">
        <v>0</v>
      </c>
      <c r="Q142" s="34">
        <v>0.56148890263227824</v>
      </c>
      <c r="R142" s="33">
        <v>0.73515341118235722</v>
      </c>
      <c r="S142" s="33">
        <v>2.918576903659301E-2</v>
      </c>
      <c r="T142" s="33">
        <v>0.70596764214576424</v>
      </c>
      <c r="U142" s="33">
        <v>0</v>
      </c>
      <c r="V142" s="33">
        <v>0.16251953931730265</v>
      </c>
      <c r="W142" s="33">
        <v>3.787540798217514E-2</v>
      </c>
      <c r="X142" s="33">
        <v>0.1246441313351275</v>
      </c>
      <c r="Y142" s="30"/>
    </row>
    <row r="143" spans="1:25">
      <c r="A143" s="30" t="s">
        <v>112</v>
      </c>
      <c r="B143" s="4" t="s">
        <v>265</v>
      </c>
      <c r="C143" s="6">
        <v>1</v>
      </c>
      <c r="D143" s="6" t="s">
        <v>110</v>
      </c>
      <c r="E143" s="4" t="s">
        <v>17</v>
      </c>
      <c r="F143" s="6" t="s">
        <v>46</v>
      </c>
      <c r="G143" s="6" t="s">
        <v>86</v>
      </c>
      <c r="H143" s="6" t="s">
        <v>111</v>
      </c>
      <c r="I143" s="7">
        <v>302</v>
      </c>
      <c r="J143" s="6">
        <v>2015</v>
      </c>
      <c r="K143" s="8">
        <v>1</v>
      </c>
      <c r="L143" s="32" t="s">
        <v>85</v>
      </c>
      <c r="M143" s="33">
        <v>0.27726205791941039</v>
      </c>
      <c r="N143" s="33">
        <v>3.1288380033703884E-2</v>
      </c>
      <c r="O143" s="33">
        <v>0.17711550826534139</v>
      </c>
      <c r="P143" s="33">
        <v>6.8858169620365131E-2</v>
      </c>
      <c r="Q143" s="34">
        <v>8.3015390764895641E-2</v>
      </c>
      <c r="R143" s="33">
        <v>0.23041603784309592</v>
      </c>
      <c r="S143" s="33">
        <v>2.7061242091697756E-2</v>
      </c>
      <c r="T143" s="33">
        <v>0.13912101050043396</v>
      </c>
      <c r="U143" s="33">
        <v>6.4233785250964209E-2</v>
      </c>
      <c r="V143" s="33">
        <v>3.7836541237575932E-2</v>
      </c>
      <c r="W143" s="33">
        <v>4.1521413333116004E-3</v>
      </c>
      <c r="X143" s="33">
        <v>3.3684399904264334E-2</v>
      </c>
      <c r="Y143" s="30"/>
    </row>
    <row r="144" spans="1:25">
      <c r="A144" s="30" t="s">
        <v>112</v>
      </c>
      <c r="B144" s="4" t="s">
        <v>266</v>
      </c>
      <c r="C144" s="6">
        <v>1</v>
      </c>
      <c r="D144" s="6" t="s">
        <v>110</v>
      </c>
      <c r="E144" s="4" t="s">
        <v>17</v>
      </c>
      <c r="F144" s="6" t="s">
        <v>46</v>
      </c>
      <c r="G144" s="6" t="s">
        <v>86</v>
      </c>
      <c r="H144" s="6" t="s">
        <v>111</v>
      </c>
      <c r="I144" s="7">
        <v>303</v>
      </c>
      <c r="J144" s="6">
        <v>2015</v>
      </c>
      <c r="K144" s="8">
        <v>1</v>
      </c>
      <c r="L144" s="32" t="s">
        <v>85</v>
      </c>
      <c r="M144" s="33">
        <v>0.5428993217052468</v>
      </c>
      <c r="N144" s="33">
        <v>1.9785574113966326E-2</v>
      </c>
      <c r="O144" s="33">
        <v>0.52311374759128049</v>
      </c>
      <c r="P144" s="33">
        <v>0</v>
      </c>
      <c r="Q144" s="34">
        <v>3.6789409047072293E-2</v>
      </c>
      <c r="R144" s="33">
        <v>0.42379885056930383</v>
      </c>
      <c r="S144" s="33">
        <v>1.7201982222258976E-2</v>
      </c>
      <c r="T144" s="33">
        <v>0.40659686834704484</v>
      </c>
      <c r="U144" s="33">
        <v>0</v>
      </c>
      <c r="V144" s="33">
        <v>9.8694901345325672E-3</v>
      </c>
      <c r="W144" s="33">
        <v>2.5633110281026686E-3</v>
      </c>
      <c r="X144" s="33">
        <v>7.3061791064298991E-3</v>
      </c>
      <c r="Y144" s="30"/>
    </row>
    <row r="145" spans="1:25">
      <c r="A145" s="30" t="s">
        <v>112</v>
      </c>
      <c r="B145" s="4" t="s">
        <v>267</v>
      </c>
      <c r="C145" s="6">
        <v>1</v>
      </c>
      <c r="D145" s="6" t="s">
        <v>110</v>
      </c>
      <c r="E145" s="4" t="s">
        <v>17</v>
      </c>
      <c r="F145" s="6" t="s">
        <v>46</v>
      </c>
      <c r="G145" s="6" t="s">
        <v>86</v>
      </c>
      <c r="H145" s="6" t="s">
        <v>111</v>
      </c>
      <c r="I145" s="7">
        <v>304</v>
      </c>
      <c r="J145" s="6">
        <v>2015</v>
      </c>
      <c r="K145" s="8">
        <v>1</v>
      </c>
      <c r="L145" s="32" t="s">
        <v>85</v>
      </c>
      <c r="M145" s="33">
        <v>9.7276584073200806E-2</v>
      </c>
      <c r="N145" s="33">
        <v>3.0710443869307962E-3</v>
      </c>
      <c r="O145" s="33">
        <v>9.4205539686270004E-2</v>
      </c>
      <c r="P145" s="33">
        <v>0</v>
      </c>
      <c r="Q145" s="34">
        <v>8.185932631614759E-2</v>
      </c>
      <c r="R145" s="33">
        <v>7.5798702478244842E-2</v>
      </c>
      <c r="S145" s="33">
        <v>2.6200413200846316E-3</v>
      </c>
      <c r="T145" s="33">
        <v>7.3178661158160213E-2</v>
      </c>
      <c r="U145" s="33">
        <v>0</v>
      </c>
      <c r="V145" s="33">
        <v>1.0049857145635398E-2</v>
      </c>
      <c r="W145" s="33">
        <v>6.9522959840074734E-3</v>
      </c>
      <c r="X145" s="33">
        <v>3.097561161627925E-3</v>
      </c>
      <c r="Y145" s="30"/>
    </row>
    <row r="146" spans="1:25">
      <c r="A146" s="30" t="s">
        <v>112</v>
      </c>
      <c r="B146" s="4" t="s">
        <v>268</v>
      </c>
      <c r="C146" s="6">
        <v>1</v>
      </c>
      <c r="D146" s="6" t="s">
        <v>110</v>
      </c>
      <c r="E146" s="4" t="s">
        <v>17</v>
      </c>
      <c r="F146" s="6" t="s">
        <v>46</v>
      </c>
      <c r="G146" s="6" t="s">
        <v>86</v>
      </c>
      <c r="H146" s="6" t="s">
        <v>111</v>
      </c>
      <c r="I146" s="7">
        <v>305</v>
      </c>
      <c r="J146" s="6">
        <v>2015</v>
      </c>
      <c r="K146" s="8">
        <v>1</v>
      </c>
      <c r="L146" s="32" t="s">
        <v>85</v>
      </c>
      <c r="M146" s="33">
        <v>0.26950693789257235</v>
      </c>
      <c r="N146" s="33">
        <v>1.9436885814713672E-2</v>
      </c>
      <c r="O146" s="33">
        <v>0.19670925064150216</v>
      </c>
      <c r="P146" s="33">
        <v>5.3360801436356506E-2</v>
      </c>
      <c r="Q146" s="34">
        <v>6.858044549158851E-3</v>
      </c>
      <c r="R146" s="33">
        <v>0.22195861660275631</v>
      </c>
      <c r="S146" s="33">
        <v>1.6585383977428137E-2</v>
      </c>
      <c r="T146" s="33">
        <v>0.15559604163725166</v>
      </c>
      <c r="U146" s="33">
        <v>4.9777190988076515E-2</v>
      </c>
      <c r="V146" s="33">
        <v>4.9788787494034143E-3</v>
      </c>
      <c r="W146" s="33">
        <v>1.4872846784330624E-4</v>
      </c>
      <c r="X146" s="33">
        <v>4.8301502815601078E-3</v>
      </c>
      <c r="Y146" s="30"/>
    </row>
    <row r="147" spans="1:25">
      <c r="A147" s="30" t="s">
        <v>112</v>
      </c>
      <c r="B147" s="4" t="s">
        <v>269</v>
      </c>
      <c r="C147" s="6">
        <v>1</v>
      </c>
      <c r="D147" s="6" t="s">
        <v>110</v>
      </c>
      <c r="E147" s="4" t="s">
        <v>17</v>
      </c>
      <c r="F147" s="6" t="s">
        <v>46</v>
      </c>
      <c r="G147" s="6" t="s">
        <v>86</v>
      </c>
      <c r="H147" s="6" t="s">
        <v>111</v>
      </c>
      <c r="I147" s="7">
        <v>306</v>
      </c>
      <c r="J147" s="6">
        <v>2015</v>
      </c>
      <c r="K147" s="8">
        <v>1</v>
      </c>
      <c r="L147" s="32" t="s">
        <v>85</v>
      </c>
      <c r="M147" s="33">
        <v>0.91106246386263556</v>
      </c>
      <c r="N147" s="33">
        <v>3.3672864567395405E-2</v>
      </c>
      <c r="O147" s="33">
        <v>0.80827446528333358</v>
      </c>
      <c r="P147" s="33">
        <v>6.9115134011906609E-2</v>
      </c>
      <c r="Q147" s="34">
        <v>2.0168510827301946E-2</v>
      </c>
      <c r="R147" s="33">
        <v>0.74127597018023683</v>
      </c>
      <c r="S147" s="33">
        <v>2.916930151254828E-2</v>
      </c>
      <c r="T147" s="33">
        <v>0.64763317626745764</v>
      </c>
      <c r="U147" s="33">
        <v>6.4473492400230967E-2</v>
      </c>
      <c r="V147" s="33">
        <v>6.5721941483309438E-3</v>
      </c>
      <c r="W147" s="33">
        <v>1.2834621297377689E-3</v>
      </c>
      <c r="X147" s="33">
        <v>5.2887320185931747E-3</v>
      </c>
      <c r="Y147" s="30"/>
    </row>
    <row r="148" spans="1:25">
      <c r="A148" s="30" t="s">
        <v>112</v>
      </c>
      <c r="B148" s="4" t="s">
        <v>270</v>
      </c>
      <c r="C148" s="6">
        <v>1</v>
      </c>
      <c r="D148" s="6" t="s">
        <v>110</v>
      </c>
      <c r="E148" s="4" t="s">
        <v>17</v>
      </c>
      <c r="F148" s="6" t="s">
        <v>46</v>
      </c>
      <c r="G148" s="6" t="s">
        <v>86</v>
      </c>
      <c r="H148" s="6" t="s">
        <v>111</v>
      </c>
      <c r="I148" s="7">
        <v>307</v>
      </c>
      <c r="J148" s="6">
        <v>2015</v>
      </c>
      <c r="K148" s="8">
        <v>1</v>
      </c>
      <c r="L148" s="32" t="s">
        <v>85</v>
      </c>
      <c r="M148" s="33">
        <v>0.33040957210048177</v>
      </c>
      <c r="N148" s="33">
        <v>1.4179779194782343E-2</v>
      </c>
      <c r="O148" s="33">
        <v>0.31622979290569941</v>
      </c>
      <c r="P148" s="33">
        <v>0</v>
      </c>
      <c r="Q148" s="34">
        <v>1.6755361460031759E-2</v>
      </c>
      <c r="R148" s="33">
        <v>0.26886805644057399</v>
      </c>
      <c r="S148" s="33">
        <v>1.2334779624582492E-2</v>
      </c>
      <c r="T148" s="33">
        <v>0.25653327681599147</v>
      </c>
      <c r="U148" s="33">
        <v>0</v>
      </c>
      <c r="V148" s="33">
        <v>6.6531604457499742E-3</v>
      </c>
      <c r="W148" s="33">
        <v>9.4116310382599887E-4</v>
      </c>
      <c r="X148" s="33">
        <v>5.7119973419239752E-3</v>
      </c>
      <c r="Y148" s="30"/>
    </row>
    <row r="149" spans="1:25">
      <c r="A149" s="30" t="s">
        <v>112</v>
      </c>
      <c r="B149" s="4" t="s">
        <v>271</v>
      </c>
      <c r="C149" s="6">
        <v>1</v>
      </c>
      <c r="D149" s="6" t="s">
        <v>110</v>
      </c>
      <c r="E149" s="4" t="s">
        <v>17</v>
      </c>
      <c r="F149" s="6" t="s">
        <v>46</v>
      </c>
      <c r="G149" s="6" t="s">
        <v>86</v>
      </c>
      <c r="H149" s="6" t="s">
        <v>111</v>
      </c>
      <c r="I149" s="7">
        <v>308</v>
      </c>
      <c r="J149" s="6">
        <v>2015</v>
      </c>
      <c r="K149" s="8">
        <v>1</v>
      </c>
      <c r="L149" s="32" t="s">
        <v>85</v>
      </c>
      <c r="M149" s="33">
        <v>0.70383867002055189</v>
      </c>
      <c r="N149" s="33">
        <v>2.0968947323189335E-2</v>
      </c>
      <c r="O149" s="33">
        <v>0.68286972269736257</v>
      </c>
      <c r="P149" s="33">
        <v>0</v>
      </c>
      <c r="Q149" s="34">
        <v>6.0272146217418832E-2</v>
      </c>
      <c r="R149" s="33">
        <v>0.56356758412129238</v>
      </c>
      <c r="S149" s="33">
        <v>1.8185825280915092E-2</v>
      </c>
      <c r="T149" s="33">
        <v>0.54538175884037732</v>
      </c>
      <c r="U149" s="33">
        <v>0</v>
      </c>
      <c r="V149" s="33">
        <v>1.253730175634735E-2</v>
      </c>
      <c r="W149" s="33">
        <v>4.5802530484208561E-3</v>
      </c>
      <c r="X149" s="33">
        <v>7.957048707926493E-3</v>
      </c>
      <c r="Y149" s="30"/>
    </row>
    <row r="150" spans="1:25">
      <c r="A150" s="30" t="s">
        <v>272</v>
      </c>
      <c r="B150" s="4" t="s">
        <v>273</v>
      </c>
      <c r="C150" s="6">
        <v>1</v>
      </c>
      <c r="D150" s="6" t="s">
        <v>110</v>
      </c>
      <c r="E150" s="31" t="s">
        <v>19</v>
      </c>
      <c r="F150" s="6" t="s">
        <v>47</v>
      </c>
      <c r="G150" s="6" t="s">
        <v>86</v>
      </c>
      <c r="H150" s="6" t="s">
        <v>111</v>
      </c>
      <c r="I150" s="7" t="s">
        <v>85</v>
      </c>
      <c r="J150" s="6">
        <v>2015</v>
      </c>
      <c r="K150" s="8">
        <v>1</v>
      </c>
      <c r="L150" s="32" t="s">
        <v>85</v>
      </c>
      <c r="M150" s="33">
        <v>3.7323358832064701</v>
      </c>
      <c r="N150" s="33">
        <v>0.17136374185099057</v>
      </c>
      <c r="O150" s="33">
        <v>3.2925792452241422</v>
      </c>
      <c r="P150" s="33">
        <v>0.26839289613133727</v>
      </c>
      <c r="Q150" s="34">
        <v>0.58258072764044244</v>
      </c>
      <c r="R150" s="33">
        <v>3.073196804450395</v>
      </c>
      <c r="S150" s="33">
        <v>0.15341724076212554</v>
      </c>
      <c r="T150" s="33">
        <v>2.6637927308030669</v>
      </c>
      <c r="U150" s="33">
        <v>0.25598683288520263</v>
      </c>
      <c r="V150" s="33">
        <v>0.56366402144743311</v>
      </c>
      <c r="W150" s="33">
        <v>0.17333651699293809</v>
      </c>
      <c r="X150" s="33">
        <v>0.39032750445449504</v>
      </c>
      <c r="Y150" s="30"/>
    </row>
    <row r="151" spans="1:25">
      <c r="A151" s="30" t="s">
        <v>112</v>
      </c>
      <c r="B151" s="4" t="s">
        <v>274</v>
      </c>
      <c r="C151" s="6">
        <v>1</v>
      </c>
      <c r="D151" s="6" t="s">
        <v>110</v>
      </c>
      <c r="E151" s="4" t="s">
        <v>19</v>
      </c>
      <c r="F151" s="6" t="s">
        <v>47</v>
      </c>
      <c r="G151" s="6" t="s">
        <v>86</v>
      </c>
      <c r="H151" s="6" t="s">
        <v>111</v>
      </c>
      <c r="I151" s="7">
        <v>301</v>
      </c>
      <c r="J151" s="6">
        <v>2015</v>
      </c>
      <c r="K151" s="8">
        <v>1</v>
      </c>
      <c r="L151" s="32" t="s">
        <v>85</v>
      </c>
      <c r="M151" s="33">
        <v>1.0542380309548904</v>
      </c>
      <c r="N151" s="33">
        <v>4.1393354189324591E-2</v>
      </c>
      <c r="O151" s="33">
        <v>1.0128446767655659</v>
      </c>
      <c r="P151" s="33">
        <v>0</v>
      </c>
      <c r="Q151" s="34">
        <v>0.81140976511735696</v>
      </c>
      <c r="R151" s="33">
        <v>0.84912846722294444</v>
      </c>
      <c r="S151" s="33">
        <v>3.7495215479304345E-2</v>
      </c>
      <c r="T151" s="33">
        <v>0.81163325174364009</v>
      </c>
      <c r="U151" s="33">
        <v>0</v>
      </c>
      <c r="V151" s="33">
        <v>0.39385353777917786</v>
      </c>
      <c r="W151" s="33">
        <v>0.13183870260429623</v>
      </c>
      <c r="X151" s="33">
        <v>0.26201483517488167</v>
      </c>
      <c r="Y151" s="30"/>
    </row>
    <row r="152" spans="1:25">
      <c r="A152" s="30" t="s">
        <v>112</v>
      </c>
      <c r="B152" s="4" t="s">
        <v>275</v>
      </c>
      <c r="C152" s="6">
        <v>1</v>
      </c>
      <c r="D152" s="6" t="s">
        <v>110</v>
      </c>
      <c r="E152" s="4" t="s">
        <v>19</v>
      </c>
      <c r="F152" s="6" t="s">
        <v>47</v>
      </c>
      <c r="G152" s="6" t="s">
        <v>86</v>
      </c>
      <c r="H152" s="6" t="s">
        <v>111</v>
      </c>
      <c r="I152" s="7">
        <v>302</v>
      </c>
      <c r="J152" s="6">
        <v>2015</v>
      </c>
      <c r="K152" s="8">
        <v>1</v>
      </c>
      <c r="L152" s="32" t="s">
        <v>85</v>
      </c>
      <c r="M152" s="33">
        <v>0.26304333504466859</v>
      </c>
      <c r="N152" s="33">
        <v>2.8707497418713833E-2</v>
      </c>
      <c r="O152" s="33">
        <v>0.15833528308544673</v>
      </c>
      <c r="P152" s="33">
        <v>7.6000554540508053E-2</v>
      </c>
      <c r="Q152" s="34">
        <v>0.10511428454977742</v>
      </c>
      <c r="R152" s="33">
        <v>0.22667189614433325</v>
      </c>
      <c r="S152" s="33">
        <v>2.5522750404667414E-2</v>
      </c>
      <c r="T152" s="33">
        <v>0.12866160402461466</v>
      </c>
      <c r="U152" s="33">
        <v>7.2487541715051174E-2</v>
      </c>
      <c r="V152" s="33">
        <v>6.8872302556722026E-2</v>
      </c>
      <c r="W152" s="33">
        <v>1.0886789074522535E-2</v>
      </c>
      <c r="X152" s="33">
        <v>5.7985513482199498E-2</v>
      </c>
      <c r="Y152" s="30"/>
    </row>
    <row r="153" spans="1:25">
      <c r="A153" s="30" t="s">
        <v>112</v>
      </c>
      <c r="B153" s="4" t="s">
        <v>276</v>
      </c>
      <c r="C153" s="6">
        <v>1</v>
      </c>
      <c r="D153" s="6" t="s">
        <v>110</v>
      </c>
      <c r="E153" s="4" t="s">
        <v>19</v>
      </c>
      <c r="F153" s="6" t="s">
        <v>47</v>
      </c>
      <c r="G153" s="6" t="s">
        <v>86</v>
      </c>
      <c r="H153" s="6" t="s">
        <v>111</v>
      </c>
      <c r="I153" s="7">
        <v>303</v>
      </c>
      <c r="J153" s="6">
        <v>2015</v>
      </c>
      <c r="K153" s="8">
        <v>1</v>
      </c>
      <c r="L153" s="32" t="s">
        <v>85</v>
      </c>
      <c r="M153" s="33">
        <v>0.27275930588586195</v>
      </c>
      <c r="N153" s="33">
        <v>1.0567760742770665E-2</v>
      </c>
      <c r="O153" s="33">
        <v>0.26219154514309129</v>
      </c>
      <c r="P153" s="33">
        <v>0</v>
      </c>
      <c r="Q153" s="34">
        <v>3.2906500246965509E-2</v>
      </c>
      <c r="R153" s="33">
        <v>0.2250066110368858</v>
      </c>
      <c r="S153" s="33">
        <v>9.6893455596361311E-3</v>
      </c>
      <c r="T153" s="33">
        <v>0.21531726547724966</v>
      </c>
      <c r="U153" s="33">
        <v>0</v>
      </c>
      <c r="V153" s="33">
        <v>2.0068869229394062E-2</v>
      </c>
      <c r="W153" s="33">
        <v>3.9257012354590639E-3</v>
      </c>
      <c r="X153" s="33">
        <v>1.6143167993934997E-2</v>
      </c>
      <c r="Y153" s="30"/>
    </row>
    <row r="154" spans="1:25">
      <c r="A154" s="30" t="s">
        <v>112</v>
      </c>
      <c r="B154" s="4" t="s">
        <v>277</v>
      </c>
      <c r="C154" s="6">
        <v>1</v>
      </c>
      <c r="D154" s="6" t="s">
        <v>110</v>
      </c>
      <c r="E154" s="4" t="s">
        <v>19</v>
      </c>
      <c r="F154" s="6" t="s">
        <v>47</v>
      </c>
      <c r="G154" s="6" t="s">
        <v>86</v>
      </c>
      <c r="H154" s="6" t="s">
        <v>111</v>
      </c>
      <c r="I154" s="7">
        <v>304</v>
      </c>
      <c r="J154" s="6">
        <v>2015</v>
      </c>
      <c r="K154" s="8">
        <v>1</v>
      </c>
      <c r="L154" s="32" t="s">
        <v>85</v>
      </c>
      <c r="M154" s="33">
        <v>5.8564029632159183E-2</v>
      </c>
      <c r="N154" s="33">
        <v>1.8115776416930906E-3</v>
      </c>
      <c r="O154" s="33">
        <v>5.6752451990466093E-2</v>
      </c>
      <c r="P154" s="33">
        <v>0</v>
      </c>
      <c r="Q154" s="34">
        <v>5.4543410760015773E-2</v>
      </c>
      <c r="R154" s="33">
        <v>4.7714988780959734E-2</v>
      </c>
      <c r="S154" s="33">
        <v>1.6309803357761497E-3</v>
      </c>
      <c r="T154" s="33">
        <v>4.6084008445183587E-2</v>
      </c>
      <c r="U154" s="33">
        <v>0</v>
      </c>
      <c r="V154" s="33">
        <v>1.8284490823664627E-2</v>
      </c>
      <c r="W154" s="33">
        <v>1.1703561639598169E-2</v>
      </c>
      <c r="X154" s="33">
        <v>6.5809291840664584E-3</v>
      </c>
      <c r="Y154" s="30"/>
    </row>
    <row r="155" spans="1:25">
      <c r="A155" s="30" t="s">
        <v>112</v>
      </c>
      <c r="B155" s="4" t="s">
        <v>278</v>
      </c>
      <c r="C155" s="6">
        <v>1</v>
      </c>
      <c r="D155" s="6" t="s">
        <v>110</v>
      </c>
      <c r="E155" s="4" t="s">
        <v>19</v>
      </c>
      <c r="F155" s="6" t="s">
        <v>47</v>
      </c>
      <c r="G155" s="6" t="s">
        <v>86</v>
      </c>
      <c r="H155" s="6" t="s">
        <v>111</v>
      </c>
      <c r="I155" s="7">
        <v>305</v>
      </c>
      <c r="J155" s="6">
        <v>2015</v>
      </c>
      <c r="K155" s="8">
        <v>1</v>
      </c>
      <c r="L155" s="32" t="s">
        <v>85</v>
      </c>
      <c r="M155" s="33">
        <v>0.37381714895206525</v>
      </c>
      <c r="N155" s="33">
        <v>2.6456481060710281E-2</v>
      </c>
      <c r="O155" s="33">
        <v>0.26281616086567583</v>
      </c>
      <c r="P155" s="33">
        <v>8.4544507025679116E-2</v>
      </c>
      <c r="Q155" s="34">
        <v>9.8815483085492074E-3</v>
      </c>
      <c r="R155" s="33">
        <v>0.31467566386023166</v>
      </c>
      <c r="S155" s="33">
        <v>2.2932999241323068E-2</v>
      </c>
      <c r="T155" s="33">
        <v>0.21110610194046206</v>
      </c>
      <c r="U155" s="33">
        <v>8.0636562678446544E-2</v>
      </c>
      <c r="V155" s="33">
        <v>7.7514047527431152E-3</v>
      </c>
      <c r="W155" s="33">
        <v>5.8049393713266429E-4</v>
      </c>
      <c r="X155" s="33">
        <v>7.1709108156104507E-3</v>
      </c>
      <c r="Y155" s="30"/>
    </row>
    <row r="156" spans="1:25">
      <c r="A156" s="30" t="s">
        <v>112</v>
      </c>
      <c r="B156" s="4" t="s">
        <v>279</v>
      </c>
      <c r="C156" s="6">
        <v>1</v>
      </c>
      <c r="D156" s="6" t="s">
        <v>110</v>
      </c>
      <c r="E156" s="4" t="s">
        <v>19</v>
      </c>
      <c r="F156" s="6" t="s">
        <v>47</v>
      </c>
      <c r="G156" s="6" t="s">
        <v>86</v>
      </c>
      <c r="H156" s="6" t="s">
        <v>111</v>
      </c>
      <c r="I156" s="7">
        <v>306</v>
      </c>
      <c r="J156" s="6">
        <v>2015</v>
      </c>
      <c r="K156" s="8">
        <v>1</v>
      </c>
      <c r="L156" s="32" t="s">
        <v>85</v>
      </c>
      <c r="M156" s="33">
        <v>1.1474401755174441</v>
      </c>
      <c r="N156" s="33">
        <v>4.1657230330992626E-2</v>
      </c>
      <c r="O156" s="33">
        <v>0.99793511062130147</v>
      </c>
      <c r="P156" s="33">
        <v>0.1078478345651501</v>
      </c>
      <c r="Q156" s="34">
        <v>2.7519694120375908E-2</v>
      </c>
      <c r="R156" s="33">
        <v>0.95052186217149148</v>
      </c>
      <c r="S156" s="33">
        <v>3.7352458893730595E-2</v>
      </c>
      <c r="T156" s="33">
        <v>0.81030667478605589</v>
      </c>
      <c r="U156" s="33">
        <v>0.10286272849170493</v>
      </c>
      <c r="V156" s="33">
        <v>1.3279546900481533E-2</v>
      </c>
      <c r="W156" s="33">
        <v>4.4986083914690311E-3</v>
      </c>
      <c r="X156" s="33">
        <v>8.7809385090125008E-3</v>
      </c>
      <c r="Y156" s="30"/>
    </row>
    <row r="157" spans="1:25">
      <c r="A157" s="30" t="s">
        <v>112</v>
      </c>
      <c r="B157" s="4" t="s">
        <v>280</v>
      </c>
      <c r="C157" s="6">
        <v>1</v>
      </c>
      <c r="D157" s="6" t="s">
        <v>110</v>
      </c>
      <c r="E157" s="4" t="s">
        <v>19</v>
      </c>
      <c r="F157" s="6" t="s">
        <v>47</v>
      </c>
      <c r="G157" s="6" t="s">
        <v>86</v>
      </c>
      <c r="H157" s="6" t="s">
        <v>111</v>
      </c>
      <c r="I157" s="7">
        <v>307</v>
      </c>
      <c r="J157" s="6">
        <v>2015</v>
      </c>
      <c r="K157" s="8">
        <v>1</v>
      </c>
      <c r="L157" s="32" t="s">
        <v>85</v>
      </c>
      <c r="M157" s="33">
        <v>0.15034169945205025</v>
      </c>
      <c r="N157" s="33">
        <v>7.2789489034004824E-3</v>
      </c>
      <c r="O157" s="33">
        <v>0.14306275054864978</v>
      </c>
      <c r="P157" s="33">
        <v>0</v>
      </c>
      <c r="Q157" s="34">
        <v>2.1178685472411519E-2</v>
      </c>
      <c r="R157" s="33">
        <v>0.12088005818461421</v>
      </c>
      <c r="S157" s="33">
        <v>6.7023862380121589E-3</v>
      </c>
      <c r="T157" s="33">
        <v>0.11417767194660206</v>
      </c>
      <c r="U157" s="33">
        <v>0</v>
      </c>
      <c r="V157" s="33">
        <v>1.6244760096175464E-2</v>
      </c>
      <c r="W157" s="33">
        <v>1.3719730727570476E-3</v>
      </c>
      <c r="X157" s="33">
        <v>1.4872787023418415E-2</v>
      </c>
      <c r="Y157" s="30"/>
    </row>
    <row r="158" spans="1:25">
      <c r="A158" s="30" t="s">
        <v>112</v>
      </c>
      <c r="B158" s="4" t="s">
        <v>281</v>
      </c>
      <c r="C158" s="6">
        <v>1</v>
      </c>
      <c r="D158" s="6" t="s">
        <v>110</v>
      </c>
      <c r="E158" s="4" t="s">
        <v>19</v>
      </c>
      <c r="F158" s="6" t="s">
        <v>47</v>
      </c>
      <c r="G158" s="6" t="s">
        <v>86</v>
      </c>
      <c r="H158" s="6" t="s">
        <v>111</v>
      </c>
      <c r="I158" s="7">
        <v>308</v>
      </c>
      <c r="J158" s="6">
        <v>2015</v>
      </c>
      <c r="K158" s="8">
        <v>1</v>
      </c>
      <c r="L158" s="32" t="s">
        <v>85</v>
      </c>
      <c r="M158" s="33">
        <v>0.41213215776733025</v>
      </c>
      <c r="N158" s="33">
        <v>1.3490891563385012E-2</v>
      </c>
      <c r="O158" s="33">
        <v>0.39864126620394524</v>
      </c>
      <c r="P158" s="33">
        <v>0</v>
      </c>
      <c r="Q158" s="34">
        <v>5.2318787730844009E-2</v>
      </c>
      <c r="R158" s="33">
        <v>0.33859725704893417</v>
      </c>
      <c r="S158" s="33">
        <v>1.2091104609675664E-2</v>
      </c>
      <c r="T158" s="33">
        <v>0.32650615243925851</v>
      </c>
      <c r="U158" s="33">
        <v>0</v>
      </c>
      <c r="V158" s="33">
        <v>2.5309109309074457E-2</v>
      </c>
      <c r="W158" s="33">
        <v>8.5306870377033772E-3</v>
      </c>
      <c r="X158" s="33">
        <v>1.677842227137108E-2</v>
      </c>
      <c r="Y158" s="30"/>
    </row>
    <row r="159" spans="1:25">
      <c r="A159" s="30" t="s">
        <v>282</v>
      </c>
      <c r="B159" s="4" t="s">
        <v>283</v>
      </c>
      <c r="C159" s="6">
        <v>1</v>
      </c>
      <c r="D159" s="6" t="s">
        <v>110</v>
      </c>
      <c r="E159" s="31" t="s">
        <v>18</v>
      </c>
      <c r="F159" s="6" t="s">
        <v>60</v>
      </c>
      <c r="G159" s="6" t="s">
        <v>86</v>
      </c>
      <c r="H159" s="6" t="s">
        <v>111</v>
      </c>
      <c r="I159" s="7" t="s">
        <v>85</v>
      </c>
      <c r="J159" s="6">
        <v>2015</v>
      </c>
      <c r="K159" s="8">
        <v>1</v>
      </c>
      <c r="L159" s="32" t="s">
        <v>85</v>
      </c>
      <c r="M159" s="33">
        <v>2.6376519058653947</v>
      </c>
      <c r="N159" s="33">
        <v>0.19494674972638812</v>
      </c>
      <c r="O159" s="33">
        <v>2.3584307354905425</v>
      </c>
      <c r="P159" s="33">
        <v>8.4274420648464216E-2</v>
      </c>
      <c r="Q159" s="34">
        <v>1.5275093960112909</v>
      </c>
      <c r="R159" s="33">
        <v>2.1239506588612245</v>
      </c>
      <c r="S159" s="33">
        <v>0.14218418499929822</v>
      </c>
      <c r="T159" s="33">
        <v>1.8985777062734428</v>
      </c>
      <c r="U159" s="33">
        <v>8.3188767588483259E-2</v>
      </c>
      <c r="V159" s="33">
        <v>1.50866529543297</v>
      </c>
      <c r="W159" s="33">
        <v>6.4725641772736472E-2</v>
      </c>
      <c r="X159" s="33">
        <v>1.4439396536602336</v>
      </c>
      <c r="Y159" s="30"/>
    </row>
    <row r="160" spans="1:25">
      <c r="A160" s="30" t="s">
        <v>112</v>
      </c>
      <c r="B160" s="4" t="s">
        <v>284</v>
      </c>
      <c r="C160" s="6">
        <v>1</v>
      </c>
      <c r="D160" s="6" t="s">
        <v>110</v>
      </c>
      <c r="E160" s="4" t="s">
        <v>18</v>
      </c>
      <c r="F160" s="6" t="s">
        <v>60</v>
      </c>
      <c r="G160" s="6" t="s">
        <v>86</v>
      </c>
      <c r="H160" s="6" t="s">
        <v>111</v>
      </c>
      <c r="I160" s="7">
        <v>301</v>
      </c>
      <c r="J160" s="6">
        <v>2015</v>
      </c>
      <c r="K160" s="8">
        <v>1</v>
      </c>
      <c r="L160" s="32" t="s">
        <v>85</v>
      </c>
      <c r="M160" s="33">
        <v>0.34915834951230718</v>
      </c>
      <c r="N160" s="33">
        <v>2.1981947369069933E-2</v>
      </c>
      <c r="O160" s="33">
        <v>0.32717640214323723</v>
      </c>
      <c r="P160" s="33">
        <v>0</v>
      </c>
      <c r="Q160" s="34">
        <v>0.96335905925659937</v>
      </c>
      <c r="R160" s="33">
        <v>0.28410521902724417</v>
      </c>
      <c r="S160" s="33">
        <v>1.6390524010305055E-2</v>
      </c>
      <c r="T160" s="33">
        <v>0.26771469501693912</v>
      </c>
      <c r="U160" s="33">
        <v>0</v>
      </c>
      <c r="V160" s="33">
        <v>0.90679053305943669</v>
      </c>
      <c r="W160" s="33">
        <v>1.2832143820903341E-2</v>
      </c>
      <c r="X160" s="33">
        <v>0.89395838923853332</v>
      </c>
      <c r="Y160" s="30"/>
    </row>
    <row r="161" spans="1:25">
      <c r="A161" s="30" t="s">
        <v>112</v>
      </c>
      <c r="B161" s="4" t="s">
        <v>285</v>
      </c>
      <c r="C161" s="6">
        <v>1</v>
      </c>
      <c r="D161" s="6" t="s">
        <v>110</v>
      </c>
      <c r="E161" s="4" t="s">
        <v>18</v>
      </c>
      <c r="F161" s="6" t="s">
        <v>60</v>
      </c>
      <c r="G161" s="6" t="s">
        <v>86</v>
      </c>
      <c r="H161" s="6" t="s">
        <v>111</v>
      </c>
      <c r="I161" s="7">
        <v>302</v>
      </c>
      <c r="J161" s="6">
        <v>2015</v>
      </c>
      <c r="K161" s="8">
        <v>1</v>
      </c>
      <c r="L161" s="32" t="s">
        <v>85</v>
      </c>
      <c r="M161" s="33">
        <v>0.17863760236442919</v>
      </c>
      <c r="N161" s="33">
        <v>3.6012879442959563E-2</v>
      </c>
      <c r="O161" s="33">
        <v>0.11358832139645797</v>
      </c>
      <c r="P161" s="33">
        <v>2.9036401525011666E-2</v>
      </c>
      <c r="Q161" s="34">
        <v>0.33552699733255642</v>
      </c>
      <c r="R161" s="33">
        <v>0.14304836334313134</v>
      </c>
      <c r="S161" s="33">
        <v>2.5754310991190733E-2</v>
      </c>
      <c r="T161" s="33">
        <v>8.8631708078511395E-2</v>
      </c>
      <c r="U161" s="33">
        <v>2.8662344273429209E-2</v>
      </c>
      <c r="V161" s="33">
        <v>0.30814099149467494</v>
      </c>
      <c r="W161" s="33">
        <v>6.7021717482491673E-3</v>
      </c>
      <c r="X161" s="33">
        <v>0.30143881974642578</v>
      </c>
      <c r="Y161" s="30"/>
    </row>
    <row r="162" spans="1:25">
      <c r="A162" s="30" t="s">
        <v>112</v>
      </c>
      <c r="B162" s="4" t="s">
        <v>286</v>
      </c>
      <c r="C162" s="6">
        <v>1</v>
      </c>
      <c r="D162" s="6" t="s">
        <v>110</v>
      </c>
      <c r="E162" s="4" t="s">
        <v>18</v>
      </c>
      <c r="F162" s="6" t="s">
        <v>60</v>
      </c>
      <c r="G162" s="6" t="s">
        <v>86</v>
      </c>
      <c r="H162" s="6" t="s">
        <v>111</v>
      </c>
      <c r="I162" s="7">
        <v>303</v>
      </c>
      <c r="J162" s="6">
        <v>2015</v>
      </c>
      <c r="K162" s="8">
        <v>1</v>
      </c>
      <c r="L162" s="32" t="s">
        <v>85</v>
      </c>
      <c r="M162" s="33">
        <v>0.24121478342324135</v>
      </c>
      <c r="N162" s="33">
        <v>1.4271443707323663E-2</v>
      </c>
      <c r="O162" s="33">
        <v>0.22694333971591768</v>
      </c>
      <c r="P162" s="33">
        <v>0</v>
      </c>
      <c r="Q162" s="34">
        <v>5.9987743184242256E-2</v>
      </c>
      <c r="R162" s="33">
        <v>0.19319414331280427</v>
      </c>
      <c r="S162" s="33">
        <v>1.0930302947807303E-2</v>
      </c>
      <c r="T162" s="33">
        <v>0.18226384036499696</v>
      </c>
      <c r="U162" s="33">
        <v>0</v>
      </c>
      <c r="V162" s="33">
        <v>5.3029805336106989E-2</v>
      </c>
      <c r="W162" s="33">
        <v>1.7973740995217327E-3</v>
      </c>
      <c r="X162" s="33">
        <v>5.1232431236585253E-2</v>
      </c>
      <c r="Y162" s="30"/>
    </row>
    <row r="163" spans="1:25">
      <c r="A163" s="30" t="s">
        <v>112</v>
      </c>
      <c r="B163" s="4" t="s">
        <v>287</v>
      </c>
      <c r="C163" s="6">
        <v>1</v>
      </c>
      <c r="D163" s="6" t="s">
        <v>110</v>
      </c>
      <c r="E163" s="4" t="s">
        <v>18</v>
      </c>
      <c r="F163" s="6" t="s">
        <v>60</v>
      </c>
      <c r="G163" s="6" t="s">
        <v>86</v>
      </c>
      <c r="H163" s="6" t="s">
        <v>111</v>
      </c>
      <c r="I163" s="7">
        <v>304</v>
      </c>
      <c r="J163" s="6">
        <v>2015</v>
      </c>
      <c r="K163" s="8">
        <v>1</v>
      </c>
      <c r="L163" s="32" t="s">
        <v>85</v>
      </c>
      <c r="M163" s="33">
        <v>0.34701514587830334</v>
      </c>
      <c r="N163" s="33">
        <v>1.7748867898560856E-2</v>
      </c>
      <c r="O163" s="33">
        <v>0.32926627797974251</v>
      </c>
      <c r="P163" s="33">
        <v>0</v>
      </c>
      <c r="Q163" s="34">
        <v>0.1526863325675446</v>
      </c>
      <c r="R163" s="33">
        <v>0.27678190493476834</v>
      </c>
      <c r="S163" s="33">
        <v>1.2660856476149769E-2</v>
      </c>
      <c r="T163" s="33">
        <v>0.26412104845861856</v>
      </c>
      <c r="U163" s="33">
        <v>0</v>
      </c>
      <c r="V163" s="33">
        <v>5.0985903764476634E-2</v>
      </c>
      <c r="W163" s="33">
        <v>2.8982033848684131E-2</v>
      </c>
      <c r="X163" s="33">
        <v>2.20038699157925E-2</v>
      </c>
      <c r="Y163" s="30"/>
    </row>
    <row r="164" spans="1:25">
      <c r="A164" s="30" t="s">
        <v>112</v>
      </c>
      <c r="B164" s="4" t="s">
        <v>288</v>
      </c>
      <c r="C164" s="6">
        <v>1</v>
      </c>
      <c r="D164" s="6" t="s">
        <v>110</v>
      </c>
      <c r="E164" s="4" t="s">
        <v>18</v>
      </c>
      <c r="F164" s="6" t="s">
        <v>60</v>
      </c>
      <c r="G164" s="6" t="s">
        <v>86</v>
      </c>
      <c r="H164" s="6" t="s">
        <v>111</v>
      </c>
      <c r="I164" s="7">
        <v>305</v>
      </c>
      <c r="J164" s="6">
        <v>2015</v>
      </c>
      <c r="K164" s="8">
        <v>1</v>
      </c>
      <c r="L164" s="32" t="s">
        <v>85</v>
      </c>
      <c r="M164" s="33">
        <v>0.24544145682152155</v>
      </c>
      <c r="N164" s="33">
        <v>2.8713817714942302E-2</v>
      </c>
      <c r="O164" s="33">
        <v>0.18332377294500007</v>
      </c>
      <c r="P164" s="33">
        <v>3.3403866161579178E-2</v>
      </c>
      <c r="Q164" s="34">
        <v>3.4257278152592961E-2</v>
      </c>
      <c r="R164" s="33">
        <v>0.19834759683421666</v>
      </c>
      <c r="S164" s="33">
        <v>2.0471379835588839E-2</v>
      </c>
      <c r="T164" s="33">
        <v>0.14490267132141946</v>
      </c>
      <c r="U164" s="33">
        <v>3.2973545677208373E-2</v>
      </c>
      <c r="V164" s="33">
        <v>3.2728006549125922E-2</v>
      </c>
      <c r="W164" s="33">
        <v>3.1615476297591576E-4</v>
      </c>
      <c r="X164" s="33">
        <v>3.2411851786150005E-2</v>
      </c>
      <c r="Y164" s="30"/>
    </row>
    <row r="165" spans="1:25">
      <c r="A165" s="30" t="s">
        <v>112</v>
      </c>
      <c r="B165" s="4" t="s">
        <v>289</v>
      </c>
      <c r="C165" s="6">
        <v>1</v>
      </c>
      <c r="D165" s="6" t="s">
        <v>110</v>
      </c>
      <c r="E165" s="4" t="s">
        <v>18</v>
      </c>
      <c r="F165" s="6" t="s">
        <v>60</v>
      </c>
      <c r="G165" s="6" t="s">
        <v>86</v>
      </c>
      <c r="H165" s="6" t="s">
        <v>111</v>
      </c>
      <c r="I165" s="7">
        <v>306</v>
      </c>
      <c r="J165" s="6">
        <v>2015</v>
      </c>
      <c r="K165" s="8">
        <v>1</v>
      </c>
      <c r="L165" s="32" t="s">
        <v>85</v>
      </c>
      <c r="M165" s="33">
        <v>0.51861583792651877</v>
      </c>
      <c r="N165" s="33">
        <v>3.1481743747251573E-2</v>
      </c>
      <c r="O165" s="33">
        <v>0.46529994121739376</v>
      </c>
      <c r="P165" s="33">
        <v>2.1834152961873361E-2</v>
      </c>
      <c r="Q165" s="34">
        <v>4.2398855792428337E-2</v>
      </c>
      <c r="R165" s="33">
        <v>0.41882538949716874</v>
      </c>
      <c r="S165" s="33">
        <v>2.3211598996543892E-2</v>
      </c>
      <c r="T165" s="33">
        <v>0.37406091286277915</v>
      </c>
      <c r="U165" s="33">
        <v>2.155287763784567E-2</v>
      </c>
      <c r="V165" s="33">
        <v>3.6554805792176258E-2</v>
      </c>
      <c r="W165" s="33">
        <v>1.5395288283042525E-3</v>
      </c>
      <c r="X165" s="33">
        <v>3.5015276963872008E-2</v>
      </c>
      <c r="Y165" s="30"/>
    </row>
    <row r="166" spans="1:25">
      <c r="A166" s="30" t="s">
        <v>112</v>
      </c>
      <c r="B166" s="4" t="s">
        <v>290</v>
      </c>
      <c r="C166" s="6">
        <v>1</v>
      </c>
      <c r="D166" s="6" t="s">
        <v>110</v>
      </c>
      <c r="E166" s="4" t="s">
        <v>18</v>
      </c>
      <c r="F166" s="6" t="s">
        <v>60</v>
      </c>
      <c r="G166" s="6" t="s">
        <v>86</v>
      </c>
      <c r="H166" s="6" t="s">
        <v>111</v>
      </c>
      <c r="I166" s="7">
        <v>307</v>
      </c>
      <c r="J166" s="6">
        <v>2015</v>
      </c>
      <c r="K166" s="8">
        <v>1</v>
      </c>
      <c r="L166" s="32" t="s">
        <v>85</v>
      </c>
      <c r="M166" s="33">
        <v>0.26842396475518987</v>
      </c>
      <c r="N166" s="33">
        <v>2.0759455038950495E-2</v>
      </c>
      <c r="O166" s="33">
        <v>0.24766450971623935</v>
      </c>
      <c r="P166" s="33">
        <v>0</v>
      </c>
      <c r="Q166" s="34">
        <v>6.1096204251275009E-2</v>
      </c>
      <c r="R166" s="33">
        <v>0.22052770610250166</v>
      </c>
      <c r="S166" s="33">
        <v>1.5573156714238159E-2</v>
      </c>
      <c r="T166" s="33">
        <v>0.20495454938826352</v>
      </c>
      <c r="U166" s="33">
        <v>0</v>
      </c>
      <c r="V166" s="33">
        <v>5.1634216902887817E-2</v>
      </c>
      <c r="W166" s="33">
        <v>2.5208884466019752E-3</v>
      </c>
      <c r="X166" s="33">
        <v>4.911332845628584E-2</v>
      </c>
      <c r="Y166" s="30"/>
    </row>
    <row r="167" spans="1:25">
      <c r="A167" s="30" t="s">
        <v>112</v>
      </c>
      <c r="B167" s="4" t="s">
        <v>291</v>
      </c>
      <c r="C167" s="6">
        <v>1</v>
      </c>
      <c r="D167" s="6" t="s">
        <v>110</v>
      </c>
      <c r="E167" s="4" t="s">
        <v>18</v>
      </c>
      <c r="F167" s="6" t="s">
        <v>60</v>
      </c>
      <c r="G167" s="6" t="s">
        <v>86</v>
      </c>
      <c r="H167" s="6" t="s">
        <v>111</v>
      </c>
      <c r="I167" s="7">
        <v>308</v>
      </c>
      <c r="J167" s="6">
        <v>2015</v>
      </c>
      <c r="K167" s="8">
        <v>1</v>
      </c>
      <c r="L167" s="32" t="s">
        <v>85</v>
      </c>
      <c r="M167" s="33">
        <v>0.48914476518388378</v>
      </c>
      <c r="N167" s="33">
        <v>2.3976594807329738E-2</v>
      </c>
      <c r="O167" s="33">
        <v>0.46516817037655406</v>
      </c>
      <c r="P167" s="33">
        <v>0</v>
      </c>
      <c r="Q167" s="34">
        <v>0.10468340595573855</v>
      </c>
      <c r="R167" s="33">
        <v>0.38912033580938926</v>
      </c>
      <c r="S167" s="33">
        <v>1.7192055027474486E-2</v>
      </c>
      <c r="T167" s="33">
        <v>0.37192828078191476</v>
      </c>
      <c r="U167" s="33">
        <v>0</v>
      </c>
      <c r="V167" s="33">
        <v>6.8801032534084539E-2</v>
      </c>
      <c r="W167" s="33">
        <v>1.0035346217495964E-2</v>
      </c>
      <c r="X167" s="33">
        <v>5.8765686316588579E-2</v>
      </c>
      <c r="Y167" s="30"/>
    </row>
    <row r="168" spans="1:25">
      <c r="A168" s="30" t="s">
        <v>292</v>
      </c>
      <c r="B168" s="4" t="s">
        <v>293</v>
      </c>
      <c r="C168" s="6">
        <v>1</v>
      </c>
      <c r="D168" s="6" t="s">
        <v>110</v>
      </c>
      <c r="E168" s="31" t="s">
        <v>14</v>
      </c>
      <c r="F168" s="6" t="s">
        <v>61</v>
      </c>
      <c r="G168" s="6" t="s">
        <v>86</v>
      </c>
      <c r="H168" s="6" t="s">
        <v>111</v>
      </c>
      <c r="I168" s="7" t="s">
        <v>85</v>
      </c>
      <c r="J168" s="6">
        <v>2015</v>
      </c>
      <c r="K168" s="8">
        <v>1</v>
      </c>
      <c r="L168" s="32" t="s">
        <v>85</v>
      </c>
      <c r="M168" s="33">
        <v>0.51182824811204075</v>
      </c>
      <c r="N168" s="33">
        <v>0.16320604669625527</v>
      </c>
      <c r="O168" s="33">
        <v>0.28830194458756242</v>
      </c>
      <c r="P168" s="33">
        <v>6.0320256828223021E-2</v>
      </c>
      <c r="Q168" s="34">
        <v>0.74880441227836236</v>
      </c>
      <c r="R168" s="33">
        <v>0.38349272224575015</v>
      </c>
      <c r="S168" s="33">
        <v>9.2924238767813319E-2</v>
      </c>
      <c r="T168" s="33">
        <v>0.29056848347793685</v>
      </c>
      <c r="U168" s="33">
        <v>0</v>
      </c>
      <c r="V168" s="33">
        <v>0.74952893989873193</v>
      </c>
      <c r="W168" s="33">
        <v>0.64498729689994183</v>
      </c>
      <c r="X168" s="33">
        <v>0.10454164299879007</v>
      </c>
      <c r="Y168" s="30"/>
    </row>
    <row r="169" spans="1:25">
      <c r="A169" s="30" t="s">
        <v>112</v>
      </c>
      <c r="B169" s="4" t="s">
        <v>294</v>
      </c>
      <c r="C169" s="6">
        <v>1</v>
      </c>
      <c r="D169" s="6" t="s">
        <v>110</v>
      </c>
      <c r="E169" s="4" t="s">
        <v>14</v>
      </c>
      <c r="F169" s="6" t="s">
        <v>61</v>
      </c>
      <c r="G169" s="6" t="s">
        <v>86</v>
      </c>
      <c r="H169" s="6" t="s">
        <v>111</v>
      </c>
      <c r="I169" s="7">
        <v>301</v>
      </c>
      <c r="J169" s="6">
        <v>2015</v>
      </c>
      <c r="K169" s="8">
        <v>1</v>
      </c>
      <c r="L169" s="32" t="s">
        <v>85</v>
      </c>
      <c r="M169" s="33">
        <v>7.1582165977991219E-2</v>
      </c>
      <c r="N169" s="33">
        <v>2.4018128337880047E-2</v>
      </c>
      <c r="O169" s="33">
        <v>4.7564037640111169E-2</v>
      </c>
      <c r="P169" s="33">
        <v>0</v>
      </c>
      <c r="Q169" s="34">
        <v>0.30781780245703444</v>
      </c>
      <c r="R169" s="33">
        <v>6.795413245671135E-2</v>
      </c>
      <c r="S169" s="33">
        <v>1.387644437342076E-2</v>
      </c>
      <c r="T169" s="33">
        <v>5.4077688083290595E-2</v>
      </c>
      <c r="U169" s="33">
        <v>0</v>
      </c>
      <c r="V169" s="33">
        <v>0.3297839764479279</v>
      </c>
      <c r="W169" s="33">
        <v>0.25621649389651346</v>
      </c>
      <c r="X169" s="33">
        <v>7.3567482551414445E-2</v>
      </c>
      <c r="Y169" s="30"/>
    </row>
    <row r="170" spans="1:25">
      <c r="A170" s="30" t="s">
        <v>112</v>
      </c>
      <c r="B170" s="4" t="s">
        <v>295</v>
      </c>
      <c r="C170" s="6">
        <v>1</v>
      </c>
      <c r="D170" s="6" t="s">
        <v>110</v>
      </c>
      <c r="E170" s="4" t="s">
        <v>14</v>
      </c>
      <c r="F170" s="6" t="s">
        <v>61</v>
      </c>
      <c r="G170" s="6" t="s">
        <v>86</v>
      </c>
      <c r="H170" s="6" t="s">
        <v>111</v>
      </c>
      <c r="I170" s="7">
        <v>302</v>
      </c>
      <c r="J170" s="6">
        <v>2015</v>
      </c>
      <c r="K170" s="8">
        <v>1</v>
      </c>
      <c r="L170" s="32" t="s">
        <v>85</v>
      </c>
      <c r="M170" s="33">
        <v>0.11817969633249799</v>
      </c>
      <c r="N170" s="33">
        <v>5.7467450691702775E-2</v>
      </c>
      <c r="O170" s="33">
        <v>3.1901296566787307E-2</v>
      </c>
      <c r="P170" s="33">
        <v>2.8810949074007899E-2</v>
      </c>
      <c r="Q170" s="34">
        <v>0.18756039456739265</v>
      </c>
      <c r="R170" s="33">
        <v>6.3888600074456028E-2</v>
      </c>
      <c r="S170" s="33">
        <v>3.2400404496762306E-2</v>
      </c>
      <c r="T170" s="33">
        <v>3.1488195577693723E-2</v>
      </c>
      <c r="U170" s="33">
        <v>0</v>
      </c>
      <c r="V170" s="33">
        <v>0.20361247699965265</v>
      </c>
      <c r="W170" s="33">
        <v>0.19060653141455344</v>
      </c>
      <c r="X170" s="33">
        <v>1.300594558509922E-2</v>
      </c>
      <c r="Y170" s="30"/>
    </row>
    <row r="171" spans="1:25">
      <c r="A171" s="30" t="s">
        <v>112</v>
      </c>
      <c r="B171" s="4" t="s">
        <v>296</v>
      </c>
      <c r="C171" s="6">
        <v>1</v>
      </c>
      <c r="D171" s="6" t="s">
        <v>110</v>
      </c>
      <c r="E171" s="4" t="s">
        <v>14</v>
      </c>
      <c r="F171" s="6" t="s">
        <v>61</v>
      </c>
      <c r="G171" s="6" t="s">
        <v>86</v>
      </c>
      <c r="H171" s="6" t="s">
        <v>111</v>
      </c>
      <c r="I171" s="7">
        <v>303</v>
      </c>
      <c r="J171" s="6">
        <v>2015</v>
      </c>
      <c r="K171" s="8">
        <v>1</v>
      </c>
      <c r="L171" s="32" t="s">
        <v>85</v>
      </c>
      <c r="M171" s="33">
        <v>3.8200107331300234E-2</v>
      </c>
      <c r="N171" s="33">
        <v>1.1525890278877701E-2</v>
      </c>
      <c r="O171" s="33">
        <v>2.6674217052422532E-2</v>
      </c>
      <c r="P171" s="33">
        <v>0</v>
      </c>
      <c r="Q171" s="34">
        <v>2.5234306494011101E-2</v>
      </c>
      <c r="R171" s="33">
        <v>3.3358529710404164E-2</v>
      </c>
      <c r="S171" s="33">
        <v>6.6268604361281822E-3</v>
      </c>
      <c r="T171" s="33">
        <v>2.6731669274275983E-2</v>
      </c>
      <c r="U171" s="33">
        <v>0</v>
      </c>
      <c r="V171" s="33">
        <v>2.7239112516114647E-2</v>
      </c>
      <c r="W171" s="33">
        <v>2.3642344100552184E-2</v>
      </c>
      <c r="X171" s="33">
        <v>3.5967684155624614E-3</v>
      </c>
      <c r="Y171" s="30"/>
    </row>
    <row r="172" spans="1:25">
      <c r="A172" s="30" t="s">
        <v>112</v>
      </c>
      <c r="B172" s="4" t="s">
        <v>297</v>
      </c>
      <c r="C172" s="6">
        <v>1</v>
      </c>
      <c r="D172" s="6" t="s">
        <v>110</v>
      </c>
      <c r="E172" s="4" t="s">
        <v>14</v>
      </c>
      <c r="F172" s="6" t="s">
        <v>61</v>
      </c>
      <c r="G172" s="6" t="s">
        <v>86</v>
      </c>
      <c r="H172" s="6" t="s">
        <v>111</v>
      </c>
      <c r="I172" s="7">
        <v>304</v>
      </c>
      <c r="J172" s="6">
        <v>2015</v>
      </c>
      <c r="K172" s="8">
        <v>1</v>
      </c>
      <c r="L172" s="32" t="s">
        <v>85</v>
      </c>
      <c r="M172" s="33">
        <v>1.6287222412031135E-2</v>
      </c>
      <c r="N172" s="33">
        <v>3.558825410297989E-3</v>
      </c>
      <c r="O172" s="33">
        <v>1.2728397001733146E-2</v>
      </c>
      <c r="P172" s="33">
        <v>0</v>
      </c>
      <c r="Q172" s="34">
        <v>7.381506977639038E-2</v>
      </c>
      <c r="R172" s="33">
        <v>1.4289846074679171E-2</v>
      </c>
      <c r="S172" s="33">
        <v>2.0255486134476354E-3</v>
      </c>
      <c r="T172" s="33">
        <v>1.2264297461231536E-2</v>
      </c>
      <c r="U172" s="33">
        <v>0</v>
      </c>
      <c r="V172" s="33">
        <v>8.0417093464855566E-2</v>
      </c>
      <c r="W172" s="33">
        <v>7.869422983535454E-2</v>
      </c>
      <c r="X172" s="33">
        <v>1.7228636295010277E-3</v>
      </c>
      <c r="Y172" s="30"/>
    </row>
    <row r="173" spans="1:25">
      <c r="A173" s="30" t="s">
        <v>112</v>
      </c>
      <c r="B173" s="4" t="s">
        <v>298</v>
      </c>
      <c r="C173" s="6">
        <v>1</v>
      </c>
      <c r="D173" s="6" t="s">
        <v>110</v>
      </c>
      <c r="E173" s="4" t="s">
        <v>14</v>
      </c>
      <c r="F173" s="6" t="s">
        <v>61</v>
      </c>
      <c r="G173" s="6" t="s">
        <v>86</v>
      </c>
      <c r="H173" s="6" t="s">
        <v>111</v>
      </c>
      <c r="I173" s="7">
        <v>305</v>
      </c>
      <c r="J173" s="6">
        <v>2015</v>
      </c>
      <c r="K173" s="8">
        <v>1</v>
      </c>
      <c r="L173" s="32" t="s">
        <v>85</v>
      </c>
      <c r="M173" s="33">
        <v>6.5011075141581498E-2</v>
      </c>
      <c r="N173" s="33">
        <v>1.8967555044095842E-2</v>
      </c>
      <c r="O173" s="33">
        <v>2.9746830512175818E-2</v>
      </c>
      <c r="P173" s="33">
        <v>1.6296689585309842E-2</v>
      </c>
      <c r="Q173" s="34">
        <v>6.2252319326417645E-3</v>
      </c>
      <c r="R173" s="33">
        <v>3.7594825096380687E-2</v>
      </c>
      <c r="S173" s="33">
        <v>1.0588232083574046E-2</v>
      </c>
      <c r="T173" s="33">
        <v>2.700659301280664E-2</v>
      </c>
      <c r="U173" s="33">
        <v>0</v>
      </c>
      <c r="V173" s="33">
        <v>6.5905604207518566E-3</v>
      </c>
      <c r="W173" s="33">
        <v>4.1614706806336731E-3</v>
      </c>
      <c r="X173" s="33">
        <v>2.4290897401181835E-3</v>
      </c>
      <c r="Y173" s="30"/>
    </row>
    <row r="174" spans="1:25">
      <c r="A174" s="30" t="s">
        <v>112</v>
      </c>
      <c r="B174" s="4" t="s">
        <v>299</v>
      </c>
      <c r="C174" s="6">
        <v>1</v>
      </c>
      <c r="D174" s="6" t="s">
        <v>110</v>
      </c>
      <c r="E174" s="4" t="s">
        <v>14</v>
      </c>
      <c r="F174" s="6" t="s">
        <v>61</v>
      </c>
      <c r="G174" s="6" t="s">
        <v>86</v>
      </c>
      <c r="H174" s="6" t="s">
        <v>111</v>
      </c>
      <c r="I174" s="7">
        <v>306</v>
      </c>
      <c r="J174" s="6">
        <v>2015</v>
      </c>
      <c r="K174" s="8">
        <v>1</v>
      </c>
      <c r="L174" s="32" t="s">
        <v>85</v>
      </c>
      <c r="M174" s="33">
        <v>0.10640335466005077</v>
      </c>
      <c r="N174" s="33">
        <v>2.21853713983283E-2</v>
      </c>
      <c r="O174" s="33">
        <v>6.9005365092817197E-2</v>
      </c>
      <c r="P174" s="33">
        <v>1.5212618168905278E-2</v>
      </c>
      <c r="Q174" s="34">
        <v>2.3970042990248033E-2</v>
      </c>
      <c r="R174" s="33">
        <v>7.7080351794445306E-2</v>
      </c>
      <c r="S174" s="33">
        <v>1.2531461763122E-2</v>
      </c>
      <c r="T174" s="33">
        <v>6.4548890031323303E-2</v>
      </c>
      <c r="U174" s="33">
        <v>0</v>
      </c>
      <c r="V174" s="33">
        <v>2.5947148993084604E-2</v>
      </c>
      <c r="W174" s="33">
        <v>2.3398294346097449E-2</v>
      </c>
      <c r="X174" s="33">
        <v>2.5488546469871558E-3</v>
      </c>
      <c r="Y174" s="30"/>
    </row>
    <row r="175" spans="1:25">
      <c r="A175" s="30" t="s">
        <v>112</v>
      </c>
      <c r="B175" s="4" t="s">
        <v>300</v>
      </c>
      <c r="C175" s="6">
        <v>1</v>
      </c>
      <c r="D175" s="6" t="s">
        <v>110</v>
      </c>
      <c r="E175" s="4" t="s">
        <v>14</v>
      </c>
      <c r="F175" s="6" t="s">
        <v>61</v>
      </c>
      <c r="G175" s="6" t="s">
        <v>86</v>
      </c>
      <c r="H175" s="6" t="s">
        <v>111</v>
      </c>
      <c r="I175" s="7">
        <v>307</v>
      </c>
      <c r="J175" s="6">
        <v>2015</v>
      </c>
      <c r="K175" s="8">
        <v>1</v>
      </c>
      <c r="L175" s="32" t="s">
        <v>85</v>
      </c>
      <c r="M175" s="33">
        <v>2.7212471115387181E-2</v>
      </c>
      <c r="N175" s="33">
        <v>1.1126110608376484E-2</v>
      </c>
      <c r="O175" s="33">
        <v>1.6086360507010698E-2</v>
      </c>
      <c r="P175" s="33">
        <v>0</v>
      </c>
      <c r="Q175" s="34">
        <v>1.3085110185091944E-2</v>
      </c>
      <c r="R175" s="33">
        <v>2.7048235576512029E-2</v>
      </c>
      <c r="S175" s="33">
        <v>6.5046502607517733E-3</v>
      </c>
      <c r="T175" s="33">
        <v>2.0543585315760258E-2</v>
      </c>
      <c r="U175" s="33">
        <v>0</v>
      </c>
      <c r="V175" s="33">
        <v>1.401752340967626E-2</v>
      </c>
      <c r="W175" s="33">
        <v>1.0874086469166466E-2</v>
      </c>
      <c r="X175" s="33">
        <v>3.1434369405097941E-3</v>
      </c>
      <c r="Y175" s="30"/>
    </row>
    <row r="176" spans="1:25">
      <c r="A176" s="30" t="s">
        <v>112</v>
      </c>
      <c r="B176" s="4" t="s">
        <v>301</v>
      </c>
      <c r="C176" s="6">
        <v>1</v>
      </c>
      <c r="D176" s="6" t="s">
        <v>110</v>
      </c>
      <c r="E176" s="4" t="s">
        <v>14</v>
      </c>
      <c r="F176" s="6" t="s">
        <v>61</v>
      </c>
      <c r="G176" s="6" t="s">
        <v>86</v>
      </c>
      <c r="H176" s="6" t="s">
        <v>111</v>
      </c>
      <c r="I176" s="7">
        <v>308</v>
      </c>
      <c r="J176" s="6">
        <v>2015</v>
      </c>
      <c r="K176" s="8">
        <v>1</v>
      </c>
      <c r="L176" s="32" t="s">
        <v>85</v>
      </c>
      <c r="M176" s="33">
        <v>6.8952155141200663E-2</v>
      </c>
      <c r="N176" s="33">
        <v>1.435671492669614E-2</v>
      </c>
      <c r="O176" s="33">
        <v>5.4595440214504527E-2</v>
      </c>
      <c r="P176" s="33">
        <v>0</v>
      </c>
      <c r="Q176" s="34">
        <v>5.7083344437913755E-2</v>
      </c>
      <c r="R176" s="33">
        <v>6.2278201462161432E-2</v>
      </c>
      <c r="S176" s="33">
        <v>8.3706367406066236E-3</v>
      </c>
      <c r="T176" s="33">
        <v>5.3907564721554807E-2</v>
      </c>
      <c r="U176" s="33">
        <v>0</v>
      </c>
      <c r="V176" s="33">
        <v>6.192104764666833E-2</v>
      </c>
      <c r="W176" s="33">
        <v>5.7393846157070563E-2</v>
      </c>
      <c r="X176" s="33">
        <v>4.5272014895977666E-3</v>
      </c>
      <c r="Y176" s="30"/>
    </row>
    <row r="177" spans="1:25">
      <c r="A177" s="30" t="s">
        <v>302</v>
      </c>
      <c r="B177" s="4" t="s">
        <v>303</v>
      </c>
      <c r="C177" s="6">
        <v>1</v>
      </c>
      <c r="D177" s="6" t="s">
        <v>110</v>
      </c>
      <c r="E177" s="31" t="s">
        <v>13</v>
      </c>
      <c r="F177" s="6" t="s">
        <v>62</v>
      </c>
      <c r="G177" s="6" t="s">
        <v>84</v>
      </c>
      <c r="H177" s="6" t="s">
        <v>111</v>
      </c>
      <c r="I177" s="7" t="s">
        <v>85</v>
      </c>
      <c r="J177" s="6">
        <v>2015</v>
      </c>
      <c r="K177" s="8">
        <v>1</v>
      </c>
      <c r="L177" s="32" t="s">
        <v>85</v>
      </c>
      <c r="M177" s="33">
        <v>38.18930890819162</v>
      </c>
      <c r="N177" s="33">
        <v>3.0366395769504475</v>
      </c>
      <c r="O177" s="33">
        <v>32.585179108398336</v>
      </c>
      <c r="P177" s="33">
        <v>2.567490222842836</v>
      </c>
      <c r="Q177" s="34">
        <v>16.193263746127233</v>
      </c>
      <c r="R177" s="33">
        <v>31.207610454304117</v>
      </c>
      <c r="S177" s="33">
        <v>2.5666068291724886</v>
      </c>
      <c r="T177" s="33">
        <v>28.641003625131628</v>
      </c>
      <c r="U177" s="33">
        <v>0</v>
      </c>
      <c r="V177" s="33">
        <v>15.997328785057285</v>
      </c>
      <c r="W177" s="33">
        <v>1.7249172956063077</v>
      </c>
      <c r="X177" s="33">
        <v>14.272411489450977</v>
      </c>
      <c r="Y177" s="30"/>
    </row>
    <row r="178" spans="1:25">
      <c r="A178" s="30" t="s">
        <v>112</v>
      </c>
      <c r="B178" s="4" t="s">
        <v>304</v>
      </c>
      <c r="C178" s="6">
        <v>1</v>
      </c>
      <c r="D178" s="6" t="s">
        <v>110</v>
      </c>
      <c r="E178" s="4" t="s">
        <v>13</v>
      </c>
      <c r="F178" s="6" t="s">
        <v>62</v>
      </c>
      <c r="G178" s="6" t="s">
        <v>84</v>
      </c>
      <c r="H178" s="6" t="s">
        <v>111</v>
      </c>
      <c r="I178" s="7">
        <v>301</v>
      </c>
      <c r="J178" s="6">
        <v>2015</v>
      </c>
      <c r="K178" s="8">
        <v>1</v>
      </c>
      <c r="L178" s="32" t="s">
        <v>85</v>
      </c>
      <c r="M178" s="33">
        <v>6.5876586410226743</v>
      </c>
      <c r="N178" s="33">
        <v>0.41108824835187097</v>
      </c>
      <c r="O178" s="33">
        <v>6.1765703926708033</v>
      </c>
      <c r="P178" s="33">
        <v>0</v>
      </c>
      <c r="Q178" s="34">
        <v>11.245528606800741</v>
      </c>
      <c r="R178" s="33">
        <v>5.9159843290238809</v>
      </c>
      <c r="S178" s="33">
        <v>0.35356017921509403</v>
      </c>
      <c r="T178" s="33">
        <v>5.5624241498087867</v>
      </c>
      <c r="U178" s="33">
        <v>0</v>
      </c>
      <c r="V178" s="33">
        <v>11.106963176076658</v>
      </c>
      <c r="W178" s="33">
        <v>1.013497289703992</v>
      </c>
      <c r="X178" s="33">
        <v>10.093465886372666</v>
      </c>
      <c r="Y178" s="30"/>
    </row>
    <row r="179" spans="1:25">
      <c r="A179" s="30" t="s">
        <v>112</v>
      </c>
      <c r="B179" s="4" t="s">
        <v>305</v>
      </c>
      <c r="C179" s="6">
        <v>1</v>
      </c>
      <c r="D179" s="6" t="s">
        <v>110</v>
      </c>
      <c r="E179" s="4" t="s">
        <v>13</v>
      </c>
      <c r="F179" s="6" t="s">
        <v>62</v>
      </c>
      <c r="G179" s="6" t="s">
        <v>84</v>
      </c>
      <c r="H179" s="6" t="s">
        <v>111</v>
      </c>
      <c r="I179" s="7">
        <v>302</v>
      </c>
      <c r="J179" s="6">
        <v>2015</v>
      </c>
      <c r="K179" s="8">
        <v>1</v>
      </c>
      <c r="L179" s="32" t="s">
        <v>85</v>
      </c>
      <c r="M179" s="33">
        <v>4.3473133029572342</v>
      </c>
      <c r="N179" s="33">
        <v>0.7709503941059046</v>
      </c>
      <c r="O179" s="33">
        <v>2.7548398653164283</v>
      </c>
      <c r="P179" s="33">
        <v>0.82152304353490113</v>
      </c>
      <c r="Q179" s="34">
        <v>2.4057493722141641</v>
      </c>
      <c r="R179" s="33">
        <v>3.0508080274618501</v>
      </c>
      <c r="S179" s="33">
        <v>0.65471148229371956</v>
      </c>
      <c r="T179" s="33">
        <v>2.3960965451681306</v>
      </c>
      <c r="U179" s="33">
        <v>0</v>
      </c>
      <c r="V179" s="33">
        <v>2.3768994649407391</v>
      </c>
      <c r="W179" s="33">
        <v>0.27539728385836421</v>
      </c>
      <c r="X179" s="33">
        <v>2.1015021810823749</v>
      </c>
      <c r="Y179" s="30"/>
    </row>
    <row r="180" spans="1:25">
      <c r="A180" s="30" t="s">
        <v>112</v>
      </c>
      <c r="B180" s="4" t="s">
        <v>306</v>
      </c>
      <c r="C180" s="6">
        <v>1</v>
      </c>
      <c r="D180" s="6" t="s">
        <v>110</v>
      </c>
      <c r="E180" s="4" t="s">
        <v>13</v>
      </c>
      <c r="F180" s="6" t="s">
        <v>62</v>
      </c>
      <c r="G180" s="6" t="s">
        <v>84</v>
      </c>
      <c r="H180" s="6" t="s">
        <v>111</v>
      </c>
      <c r="I180" s="7">
        <v>303</v>
      </c>
      <c r="J180" s="6">
        <v>2015</v>
      </c>
      <c r="K180" s="8">
        <v>1</v>
      </c>
      <c r="L180" s="32" t="s">
        <v>85</v>
      </c>
      <c r="M180" s="33">
        <v>2.6087478552814103</v>
      </c>
      <c r="N180" s="33">
        <v>0.14712376921241241</v>
      </c>
      <c r="O180" s="33">
        <v>2.4616240860689977</v>
      </c>
      <c r="P180" s="33">
        <v>0</v>
      </c>
      <c r="Q180" s="34">
        <v>0.53127492590378178</v>
      </c>
      <c r="R180" s="33">
        <v>2.3907434392241291</v>
      </c>
      <c r="S180" s="33">
        <v>0.12808315461761399</v>
      </c>
      <c r="T180" s="33">
        <v>2.2626602846065151</v>
      </c>
      <c r="U180" s="33">
        <v>0</v>
      </c>
      <c r="V180" s="33">
        <v>0.52458532826991155</v>
      </c>
      <c r="W180" s="33">
        <v>3.7297660933465815E-2</v>
      </c>
      <c r="X180" s="33">
        <v>0.48728766733644574</v>
      </c>
      <c r="Y180" s="30"/>
    </row>
    <row r="181" spans="1:25">
      <c r="A181" s="30" t="s">
        <v>112</v>
      </c>
      <c r="B181" s="4" t="s">
        <v>307</v>
      </c>
      <c r="C181" s="6">
        <v>1</v>
      </c>
      <c r="D181" s="6" t="s">
        <v>110</v>
      </c>
      <c r="E181" s="4" t="s">
        <v>13</v>
      </c>
      <c r="F181" s="6" t="s">
        <v>62</v>
      </c>
      <c r="G181" s="6" t="s">
        <v>84</v>
      </c>
      <c r="H181" s="6" t="s">
        <v>111</v>
      </c>
      <c r="I181" s="7">
        <v>304</v>
      </c>
      <c r="J181" s="6">
        <v>2015</v>
      </c>
      <c r="K181" s="8">
        <v>1</v>
      </c>
      <c r="L181" s="32" t="s">
        <v>85</v>
      </c>
      <c r="M181" s="33">
        <v>1.1229930672386457</v>
      </c>
      <c r="N181" s="33">
        <v>5.1733951323981307E-2</v>
      </c>
      <c r="O181" s="33">
        <v>1.0712591159146643</v>
      </c>
      <c r="P181" s="33">
        <v>0</v>
      </c>
      <c r="Q181" s="34">
        <v>0.35118847278315879</v>
      </c>
      <c r="R181" s="33">
        <v>0.97973644201076471</v>
      </c>
      <c r="S181" s="33">
        <v>4.4251803540228424E-2</v>
      </c>
      <c r="T181" s="33">
        <v>0.93548463847053631</v>
      </c>
      <c r="U181" s="33">
        <v>0</v>
      </c>
      <c r="V181" s="33">
        <v>0.34856069693263869</v>
      </c>
      <c r="W181" s="33">
        <v>0.15714667854686287</v>
      </c>
      <c r="X181" s="33">
        <v>0.19141401838577585</v>
      </c>
      <c r="Y181" s="30"/>
    </row>
    <row r="182" spans="1:25">
      <c r="A182" s="30" t="s">
        <v>112</v>
      </c>
      <c r="B182" s="4" t="s">
        <v>308</v>
      </c>
      <c r="C182" s="6">
        <v>1</v>
      </c>
      <c r="D182" s="6" t="s">
        <v>110</v>
      </c>
      <c r="E182" s="4" t="s">
        <v>13</v>
      </c>
      <c r="F182" s="6" t="s">
        <v>62</v>
      </c>
      <c r="G182" s="6" t="s">
        <v>84</v>
      </c>
      <c r="H182" s="6" t="s">
        <v>111</v>
      </c>
      <c r="I182" s="7">
        <v>305</v>
      </c>
      <c r="J182" s="6">
        <v>2015</v>
      </c>
      <c r="K182" s="8">
        <v>1</v>
      </c>
      <c r="L182" s="32" t="s">
        <v>85</v>
      </c>
      <c r="M182" s="33">
        <v>8.4253792459529553</v>
      </c>
      <c r="N182" s="33">
        <v>0.87147568984988999</v>
      </c>
      <c r="O182" s="33">
        <v>6.2832488421559782</v>
      </c>
      <c r="P182" s="33">
        <v>1.270654713947087</v>
      </c>
      <c r="Q182" s="34">
        <v>0.27728946974282914</v>
      </c>
      <c r="R182" s="33">
        <v>6.0277727863187591</v>
      </c>
      <c r="S182" s="33">
        <v>0.71744009925750729</v>
      </c>
      <c r="T182" s="33">
        <v>5.3103326870612522</v>
      </c>
      <c r="U182" s="33">
        <v>0</v>
      </c>
      <c r="V182" s="33">
        <v>0.27368950457086255</v>
      </c>
      <c r="W182" s="33">
        <v>1.1458690828319185E-2</v>
      </c>
      <c r="X182" s="33">
        <v>0.26223081374254337</v>
      </c>
      <c r="Y182" s="30"/>
    </row>
    <row r="183" spans="1:25">
      <c r="A183" s="30" t="s">
        <v>112</v>
      </c>
      <c r="B183" s="4" t="s">
        <v>309</v>
      </c>
      <c r="C183" s="6">
        <v>1</v>
      </c>
      <c r="D183" s="6" t="s">
        <v>110</v>
      </c>
      <c r="E183" s="4" t="s">
        <v>13</v>
      </c>
      <c r="F183" s="6" t="s">
        <v>62</v>
      </c>
      <c r="G183" s="6" t="s">
        <v>84</v>
      </c>
      <c r="H183" s="6" t="s">
        <v>111</v>
      </c>
      <c r="I183" s="7">
        <v>306</v>
      </c>
      <c r="J183" s="6">
        <v>2015</v>
      </c>
      <c r="K183" s="8">
        <v>1</v>
      </c>
      <c r="L183" s="32" t="s">
        <v>85</v>
      </c>
      <c r="M183" s="33">
        <v>7.009414761093586</v>
      </c>
      <c r="N183" s="33">
        <v>0.37506477454337117</v>
      </c>
      <c r="O183" s="33">
        <v>6.1590375211893678</v>
      </c>
      <c r="P183" s="33">
        <v>0.47531246536084776</v>
      </c>
      <c r="Q183" s="34">
        <v>0.32937423650265552</v>
      </c>
      <c r="R183" s="33">
        <v>5.7542104093604411</v>
      </c>
      <c r="S183" s="33">
        <v>0.31992866838588491</v>
      </c>
      <c r="T183" s="33">
        <v>5.4342817409745559</v>
      </c>
      <c r="U183" s="33">
        <v>0</v>
      </c>
      <c r="V183" s="33">
        <v>0.32546960209033293</v>
      </c>
      <c r="W183" s="33">
        <v>4.1045889526737968E-2</v>
      </c>
      <c r="X183" s="33">
        <v>0.28442371256359494</v>
      </c>
      <c r="Y183" s="30"/>
    </row>
    <row r="184" spans="1:25">
      <c r="A184" s="30" t="s">
        <v>112</v>
      </c>
      <c r="B184" s="4" t="s">
        <v>310</v>
      </c>
      <c r="C184" s="6">
        <v>1</v>
      </c>
      <c r="D184" s="6" t="s">
        <v>110</v>
      </c>
      <c r="E184" s="4" t="s">
        <v>13</v>
      </c>
      <c r="F184" s="6" t="s">
        <v>62</v>
      </c>
      <c r="G184" s="6" t="s">
        <v>84</v>
      </c>
      <c r="H184" s="6" t="s">
        <v>111</v>
      </c>
      <c r="I184" s="7">
        <v>307</v>
      </c>
      <c r="J184" s="6">
        <v>2015</v>
      </c>
      <c r="K184" s="8">
        <v>1</v>
      </c>
      <c r="L184" s="32" t="s">
        <v>85</v>
      </c>
      <c r="M184" s="33">
        <v>1.630621860460586</v>
      </c>
      <c r="N184" s="33">
        <v>0.1154232285532172</v>
      </c>
      <c r="O184" s="33">
        <v>1.5151986319073687</v>
      </c>
      <c r="P184" s="33">
        <v>0</v>
      </c>
      <c r="Q184" s="34">
        <v>0.41864138203257706</v>
      </c>
      <c r="R184" s="33">
        <v>1.5129449288993142</v>
      </c>
      <c r="S184" s="33">
        <v>0.10022985985907698</v>
      </c>
      <c r="T184" s="33">
        <v>1.4127150690402372</v>
      </c>
      <c r="U184" s="33">
        <v>0</v>
      </c>
      <c r="V184" s="33">
        <v>0.41315154380219044</v>
      </c>
      <c r="W184" s="33">
        <v>1.3257467692878722E-2</v>
      </c>
      <c r="X184" s="33">
        <v>0.39989407610931171</v>
      </c>
      <c r="Y184" s="30"/>
    </row>
    <row r="185" spans="1:25">
      <c r="A185" s="30" t="s">
        <v>112</v>
      </c>
      <c r="B185" s="4" t="s">
        <v>311</v>
      </c>
      <c r="C185" s="6">
        <v>1</v>
      </c>
      <c r="D185" s="6" t="s">
        <v>110</v>
      </c>
      <c r="E185" s="4" t="s">
        <v>13</v>
      </c>
      <c r="F185" s="6" t="s">
        <v>62</v>
      </c>
      <c r="G185" s="6" t="s">
        <v>84</v>
      </c>
      <c r="H185" s="6" t="s">
        <v>111</v>
      </c>
      <c r="I185" s="7">
        <v>308</v>
      </c>
      <c r="J185" s="6">
        <v>2015</v>
      </c>
      <c r="K185" s="8">
        <v>1</v>
      </c>
      <c r="L185" s="32" t="s">
        <v>85</v>
      </c>
      <c r="M185" s="33">
        <v>6.4571801741845265</v>
      </c>
      <c r="N185" s="33">
        <v>0.29377952100980009</v>
      </c>
      <c r="O185" s="33">
        <v>6.1634006531747261</v>
      </c>
      <c r="P185" s="33">
        <v>0</v>
      </c>
      <c r="Q185" s="34">
        <v>0.63421728014732537</v>
      </c>
      <c r="R185" s="33">
        <v>5.5754100920049794</v>
      </c>
      <c r="S185" s="33">
        <v>0.24840158200336371</v>
      </c>
      <c r="T185" s="33">
        <v>5.3270085100016153</v>
      </c>
      <c r="U185" s="33">
        <v>0</v>
      </c>
      <c r="V185" s="33">
        <v>0.62800946837395211</v>
      </c>
      <c r="W185" s="33">
        <v>0.17581633451568712</v>
      </c>
      <c r="X185" s="33">
        <v>0.45219313385826498</v>
      </c>
      <c r="Y185" s="30"/>
    </row>
    <row r="186" spans="1:25">
      <c r="A186" s="30" t="s">
        <v>312</v>
      </c>
      <c r="B186" s="4" t="s">
        <v>313</v>
      </c>
      <c r="C186" s="6">
        <v>1</v>
      </c>
      <c r="D186" s="6" t="s">
        <v>110</v>
      </c>
      <c r="E186" s="31" t="s">
        <v>11</v>
      </c>
      <c r="F186" s="6" t="s">
        <v>48</v>
      </c>
      <c r="G186" s="6" t="s">
        <v>84</v>
      </c>
      <c r="H186" s="6" t="s">
        <v>111</v>
      </c>
      <c r="I186" s="7" t="s">
        <v>85</v>
      </c>
      <c r="J186" s="6">
        <v>2015</v>
      </c>
      <c r="K186" s="8">
        <v>1</v>
      </c>
      <c r="L186" s="32" t="s">
        <v>85</v>
      </c>
      <c r="M186" s="33">
        <v>44.142951781321322</v>
      </c>
      <c r="N186" s="33">
        <v>2.3008002111422616</v>
      </c>
      <c r="O186" s="33">
        <v>39.286777284070951</v>
      </c>
      <c r="P186" s="33">
        <v>2.5553742861081137</v>
      </c>
      <c r="Q186" s="34">
        <v>8.6055774182805713</v>
      </c>
      <c r="R186" s="33">
        <v>35.559908138814585</v>
      </c>
      <c r="S186" s="33">
        <v>1.9838626075627492</v>
      </c>
      <c r="T186" s="33">
        <v>31.052330746408373</v>
      </c>
      <c r="U186" s="33">
        <v>2.5237147848434627</v>
      </c>
      <c r="V186" s="33">
        <v>8.525180204085304</v>
      </c>
      <c r="W186" s="33">
        <v>2.1163730523647963</v>
      </c>
      <c r="X186" s="33">
        <v>6.4088071517205076</v>
      </c>
      <c r="Y186" s="30"/>
    </row>
    <row r="187" spans="1:25">
      <c r="A187" s="30" t="s">
        <v>112</v>
      </c>
      <c r="B187" s="4" t="s">
        <v>314</v>
      </c>
      <c r="C187" s="6">
        <v>1</v>
      </c>
      <c r="D187" s="6" t="s">
        <v>110</v>
      </c>
      <c r="E187" s="4" t="s">
        <v>11</v>
      </c>
      <c r="F187" s="6" t="s">
        <v>48</v>
      </c>
      <c r="G187" s="6" t="s">
        <v>84</v>
      </c>
      <c r="H187" s="6" t="s">
        <v>111</v>
      </c>
      <c r="I187" s="7">
        <v>301</v>
      </c>
      <c r="J187" s="6">
        <v>2015</v>
      </c>
      <c r="K187" s="8">
        <v>1</v>
      </c>
      <c r="L187" s="32" t="s">
        <v>85</v>
      </c>
      <c r="M187" s="33">
        <v>10.487378606117025</v>
      </c>
      <c r="N187" s="33">
        <v>0.48650008270395678</v>
      </c>
      <c r="O187" s="33">
        <v>10.000878523413068</v>
      </c>
      <c r="P187" s="33">
        <v>0</v>
      </c>
      <c r="Q187" s="34">
        <v>5.5829450573911323</v>
      </c>
      <c r="R187" s="33">
        <v>8.3176828435368702</v>
      </c>
      <c r="S187" s="33">
        <v>0.4244642289807718</v>
      </c>
      <c r="T187" s="33">
        <v>7.8932186145560985</v>
      </c>
      <c r="U187" s="33">
        <v>0</v>
      </c>
      <c r="V187" s="33">
        <v>5.5285928122096051</v>
      </c>
      <c r="W187" s="33">
        <v>1.1959419720273976</v>
      </c>
      <c r="X187" s="33">
        <v>4.3326508401822075</v>
      </c>
      <c r="Y187" s="30"/>
    </row>
    <row r="188" spans="1:25">
      <c r="A188" s="30" t="s">
        <v>112</v>
      </c>
      <c r="B188" s="4" t="s">
        <v>315</v>
      </c>
      <c r="C188" s="6">
        <v>1</v>
      </c>
      <c r="D188" s="6" t="s">
        <v>110</v>
      </c>
      <c r="E188" s="4" t="s">
        <v>11</v>
      </c>
      <c r="F188" s="6" t="s">
        <v>48</v>
      </c>
      <c r="G188" s="6" t="s">
        <v>84</v>
      </c>
      <c r="H188" s="6" t="s">
        <v>111</v>
      </c>
      <c r="I188" s="7">
        <v>302</v>
      </c>
      <c r="J188" s="6">
        <v>2015</v>
      </c>
      <c r="K188" s="8">
        <v>1</v>
      </c>
      <c r="L188" s="32" t="s">
        <v>85</v>
      </c>
      <c r="M188" s="33">
        <v>2.6172027836067349</v>
      </c>
      <c r="N188" s="33">
        <v>0.33577829487290817</v>
      </c>
      <c r="O188" s="33">
        <v>1.5507324631974169</v>
      </c>
      <c r="P188" s="33">
        <v>0.73069202553640955</v>
      </c>
      <c r="Q188" s="34">
        <v>1.2436121206289672</v>
      </c>
      <c r="R188" s="33">
        <v>2.2382722943981506</v>
      </c>
      <c r="S188" s="33">
        <v>0.28857494877654488</v>
      </c>
      <c r="T188" s="33">
        <v>1.2280581407354998</v>
      </c>
      <c r="U188" s="33">
        <v>0.72163920488610611</v>
      </c>
      <c r="V188" s="33">
        <v>1.2300689739181083</v>
      </c>
      <c r="W188" s="33">
        <v>0.15048659825855853</v>
      </c>
      <c r="X188" s="33">
        <v>1.0795823756595497</v>
      </c>
      <c r="Y188" s="30"/>
    </row>
    <row r="189" spans="1:25">
      <c r="A189" s="30" t="s">
        <v>112</v>
      </c>
      <c r="B189" s="4" t="s">
        <v>316</v>
      </c>
      <c r="C189" s="6">
        <v>1</v>
      </c>
      <c r="D189" s="6" t="s">
        <v>110</v>
      </c>
      <c r="E189" s="4" t="s">
        <v>11</v>
      </c>
      <c r="F189" s="6" t="s">
        <v>48</v>
      </c>
      <c r="G189" s="6" t="s">
        <v>84</v>
      </c>
      <c r="H189" s="6" t="s">
        <v>111</v>
      </c>
      <c r="I189" s="7">
        <v>303</v>
      </c>
      <c r="J189" s="6">
        <v>2015</v>
      </c>
      <c r="K189" s="8">
        <v>1</v>
      </c>
      <c r="L189" s="32" t="s">
        <v>85</v>
      </c>
      <c r="M189" s="33">
        <v>4.9868941943118745</v>
      </c>
      <c r="N189" s="33">
        <v>0.22201039234414435</v>
      </c>
      <c r="O189" s="33">
        <v>4.7648838019677298</v>
      </c>
      <c r="P189" s="33">
        <v>0</v>
      </c>
      <c r="Q189" s="34">
        <v>0.33409696274629685</v>
      </c>
      <c r="R189" s="33">
        <v>4.0019819588186625</v>
      </c>
      <c r="S189" s="33">
        <v>0.19203237504444209</v>
      </c>
      <c r="T189" s="33">
        <v>3.8099495837742205</v>
      </c>
      <c r="U189" s="33">
        <v>0</v>
      </c>
      <c r="V189" s="33">
        <v>0.33115978433098181</v>
      </c>
      <c r="W189" s="33">
        <v>9.7024681238571026E-2</v>
      </c>
      <c r="X189" s="33">
        <v>0.23413510309241081</v>
      </c>
      <c r="Y189" s="30"/>
    </row>
    <row r="190" spans="1:25">
      <c r="A190" s="30" t="s">
        <v>112</v>
      </c>
      <c r="B190" s="4" t="s">
        <v>317</v>
      </c>
      <c r="C190" s="6">
        <v>1</v>
      </c>
      <c r="D190" s="6" t="s">
        <v>110</v>
      </c>
      <c r="E190" s="4" t="s">
        <v>11</v>
      </c>
      <c r="F190" s="6" t="s">
        <v>48</v>
      </c>
      <c r="G190" s="6" t="s">
        <v>84</v>
      </c>
      <c r="H190" s="6" t="s">
        <v>111</v>
      </c>
      <c r="I190" s="7">
        <v>304</v>
      </c>
      <c r="J190" s="6">
        <v>2015</v>
      </c>
      <c r="K190" s="8">
        <v>1</v>
      </c>
      <c r="L190" s="32" t="s">
        <v>85</v>
      </c>
      <c r="M190" s="33">
        <v>1.3670186893745242</v>
      </c>
      <c r="N190" s="33">
        <v>5.0242659600861793E-2</v>
      </c>
      <c r="O190" s="33">
        <v>1.3167760297736624</v>
      </c>
      <c r="P190" s="33">
        <v>0</v>
      </c>
      <c r="Q190" s="34">
        <v>0.47745783369137146</v>
      </c>
      <c r="R190" s="33">
        <v>1.042900524064986</v>
      </c>
      <c r="S190" s="33">
        <v>4.2046657629057411E-2</v>
      </c>
      <c r="T190" s="33">
        <v>1.0008538664359286</v>
      </c>
      <c r="U190" s="33">
        <v>0</v>
      </c>
      <c r="V190" s="33">
        <v>0.47614520399108196</v>
      </c>
      <c r="W190" s="33">
        <v>0.37150985443340612</v>
      </c>
      <c r="X190" s="33">
        <v>0.10463534955767584</v>
      </c>
      <c r="Y190" s="30"/>
    </row>
    <row r="191" spans="1:25">
      <c r="A191" s="30" t="s">
        <v>112</v>
      </c>
      <c r="B191" s="4" t="s">
        <v>318</v>
      </c>
      <c r="C191" s="6">
        <v>1</v>
      </c>
      <c r="D191" s="6" t="s">
        <v>110</v>
      </c>
      <c r="E191" s="4" t="s">
        <v>11</v>
      </c>
      <c r="F191" s="6" t="s">
        <v>48</v>
      </c>
      <c r="G191" s="6" t="s">
        <v>84</v>
      </c>
      <c r="H191" s="6" t="s">
        <v>111</v>
      </c>
      <c r="I191" s="7">
        <v>305</v>
      </c>
      <c r="J191" s="6">
        <v>2015</v>
      </c>
      <c r="K191" s="8">
        <v>1</v>
      </c>
      <c r="L191" s="32" t="s">
        <v>85</v>
      </c>
      <c r="M191" s="33">
        <v>3.91121273192728</v>
      </c>
      <c r="N191" s="33">
        <v>0.31845528348873375</v>
      </c>
      <c r="O191" s="33">
        <v>2.7353595003402464</v>
      </c>
      <c r="P191" s="33">
        <v>0.8573979480982995</v>
      </c>
      <c r="Q191" s="34">
        <v>0.12469743449611218</v>
      </c>
      <c r="R191" s="33">
        <v>3.2658897933546562</v>
      </c>
      <c r="S191" s="33">
        <v>0.26871404830522699</v>
      </c>
      <c r="T191" s="33">
        <v>2.1504004253346514</v>
      </c>
      <c r="U191" s="33">
        <v>0.8467753197147776</v>
      </c>
      <c r="V191" s="33">
        <v>0.12325318945308218</v>
      </c>
      <c r="W191" s="33">
        <v>8.1262157978921785E-3</v>
      </c>
      <c r="X191" s="33">
        <v>0.11512697365519001</v>
      </c>
      <c r="Y191" s="30"/>
    </row>
    <row r="192" spans="1:25">
      <c r="A192" s="30" t="s">
        <v>112</v>
      </c>
      <c r="B192" s="4" t="s">
        <v>319</v>
      </c>
      <c r="C192" s="6">
        <v>1</v>
      </c>
      <c r="D192" s="6" t="s">
        <v>110</v>
      </c>
      <c r="E192" s="4" t="s">
        <v>11</v>
      </c>
      <c r="F192" s="6" t="s">
        <v>48</v>
      </c>
      <c r="G192" s="6" t="s">
        <v>84</v>
      </c>
      <c r="H192" s="6" t="s">
        <v>111</v>
      </c>
      <c r="I192" s="7">
        <v>306</v>
      </c>
      <c r="J192" s="6">
        <v>2015</v>
      </c>
      <c r="K192" s="8">
        <v>1</v>
      </c>
      <c r="L192" s="32" t="s">
        <v>85</v>
      </c>
      <c r="M192" s="33">
        <v>10.100722063686211</v>
      </c>
      <c r="N192" s="33">
        <v>0.43137802437959888</v>
      </c>
      <c r="O192" s="33">
        <v>8.7020597268332072</v>
      </c>
      <c r="P192" s="33">
        <v>0.96728431247340485</v>
      </c>
      <c r="Q192" s="34">
        <v>0.18455687912012539</v>
      </c>
      <c r="R192" s="33">
        <v>8.2750259743065033</v>
      </c>
      <c r="S192" s="33">
        <v>0.37423152831535123</v>
      </c>
      <c r="T192" s="33">
        <v>6.9454941857485721</v>
      </c>
      <c r="U192" s="33">
        <v>0.95530026024257897</v>
      </c>
      <c r="V192" s="33">
        <v>0.18295899800735449</v>
      </c>
      <c r="W192" s="33">
        <v>5.5585033553156166E-2</v>
      </c>
      <c r="X192" s="33">
        <v>0.12737396445419832</v>
      </c>
      <c r="Y192" s="30"/>
    </row>
    <row r="193" spans="1:25">
      <c r="A193" s="30" t="s">
        <v>112</v>
      </c>
      <c r="B193" s="4" t="s">
        <v>320</v>
      </c>
      <c r="C193" s="6">
        <v>1</v>
      </c>
      <c r="D193" s="6" t="s">
        <v>110</v>
      </c>
      <c r="E193" s="4" t="s">
        <v>11</v>
      </c>
      <c r="F193" s="6" t="s">
        <v>48</v>
      </c>
      <c r="G193" s="6" t="s">
        <v>84</v>
      </c>
      <c r="H193" s="6" t="s">
        <v>111</v>
      </c>
      <c r="I193" s="7">
        <v>307</v>
      </c>
      <c r="J193" s="6">
        <v>2015</v>
      </c>
      <c r="K193" s="8">
        <v>1</v>
      </c>
      <c r="L193" s="32" t="s">
        <v>85</v>
      </c>
      <c r="M193" s="33">
        <v>3.4066425462052665</v>
      </c>
      <c r="N193" s="33">
        <v>0.18916194521878316</v>
      </c>
      <c r="O193" s="33">
        <v>3.2174806009864834</v>
      </c>
      <c r="P193" s="33">
        <v>0</v>
      </c>
      <c r="Q193" s="34">
        <v>0.25055128060771759</v>
      </c>
      <c r="R193" s="33">
        <v>2.6861293172892555</v>
      </c>
      <c r="S193" s="33">
        <v>0.16476449665640336</v>
      </c>
      <c r="T193" s="33">
        <v>2.5213648206328521</v>
      </c>
      <c r="U193" s="33">
        <v>0</v>
      </c>
      <c r="V193" s="33">
        <v>0.24797552210709348</v>
      </c>
      <c r="W193" s="33">
        <v>4.2650752273475985E-2</v>
      </c>
      <c r="X193" s="33">
        <v>0.2053247698336175</v>
      </c>
      <c r="Y193" s="30"/>
    </row>
    <row r="194" spans="1:25">
      <c r="A194" s="30" t="s">
        <v>112</v>
      </c>
      <c r="B194" s="4" t="s">
        <v>321</v>
      </c>
      <c r="C194" s="6">
        <v>1</v>
      </c>
      <c r="D194" s="6" t="s">
        <v>110</v>
      </c>
      <c r="E194" s="4" t="s">
        <v>11</v>
      </c>
      <c r="F194" s="6" t="s">
        <v>48</v>
      </c>
      <c r="G194" s="6" t="s">
        <v>84</v>
      </c>
      <c r="H194" s="6" t="s">
        <v>111</v>
      </c>
      <c r="I194" s="7">
        <v>308</v>
      </c>
      <c r="J194" s="6">
        <v>2015</v>
      </c>
      <c r="K194" s="8">
        <v>1</v>
      </c>
      <c r="L194" s="32" t="s">
        <v>85</v>
      </c>
      <c r="M194" s="33">
        <v>7.2658801660924111</v>
      </c>
      <c r="N194" s="33">
        <v>0.26727352853327457</v>
      </c>
      <c r="O194" s="33">
        <v>6.9986066375591367</v>
      </c>
      <c r="P194" s="33">
        <v>0</v>
      </c>
      <c r="Q194" s="34">
        <v>0.40765984959884821</v>
      </c>
      <c r="R194" s="33">
        <v>5.7320254330455001</v>
      </c>
      <c r="S194" s="33">
        <v>0.22903432385495121</v>
      </c>
      <c r="T194" s="33">
        <v>5.5029911091905488</v>
      </c>
      <c r="U194" s="33">
        <v>0</v>
      </c>
      <c r="V194" s="33">
        <v>0.40502572006799559</v>
      </c>
      <c r="W194" s="33">
        <v>0.19504794478233894</v>
      </c>
      <c r="X194" s="33">
        <v>0.20997777528565664</v>
      </c>
      <c r="Y194" s="30"/>
    </row>
    <row r="195" spans="1:25">
      <c r="A195" s="30" t="s">
        <v>322</v>
      </c>
      <c r="B195" s="4" t="s">
        <v>323</v>
      </c>
      <c r="C195" s="6">
        <v>1</v>
      </c>
      <c r="D195" s="6" t="s">
        <v>110</v>
      </c>
      <c r="E195" s="31" t="s">
        <v>10</v>
      </c>
      <c r="F195" s="6" t="s">
        <v>49</v>
      </c>
      <c r="G195" s="6" t="s">
        <v>86</v>
      </c>
      <c r="H195" s="6" t="s">
        <v>111</v>
      </c>
      <c r="I195" s="7" t="s">
        <v>85</v>
      </c>
      <c r="J195" s="6">
        <v>2015</v>
      </c>
      <c r="K195" s="8">
        <v>1</v>
      </c>
      <c r="L195" s="32" t="s">
        <v>85</v>
      </c>
      <c r="M195" s="33">
        <v>6.4071029650025251</v>
      </c>
      <c r="N195" s="33">
        <v>1.5217473828039418</v>
      </c>
      <c r="O195" s="33">
        <v>3.8386946123763908</v>
      </c>
      <c r="P195" s="33">
        <v>1.0466609698221925</v>
      </c>
      <c r="Q195" s="34">
        <v>5.2718339805731524</v>
      </c>
      <c r="R195" s="33">
        <v>4.8123432870493286</v>
      </c>
      <c r="S195" s="33">
        <v>1.2590375376807277</v>
      </c>
      <c r="T195" s="33">
        <v>3.5533057493686009</v>
      </c>
      <c r="U195" s="33">
        <v>0</v>
      </c>
      <c r="V195" s="33">
        <v>5.2702325782074109</v>
      </c>
      <c r="W195" s="33">
        <v>3.7298816901198864</v>
      </c>
      <c r="X195" s="33">
        <v>1.5403508880875247</v>
      </c>
      <c r="Y195" s="30"/>
    </row>
    <row r="196" spans="1:25">
      <c r="A196" s="30" t="s">
        <v>112</v>
      </c>
      <c r="B196" s="4" t="s">
        <v>324</v>
      </c>
      <c r="C196" s="6">
        <v>1</v>
      </c>
      <c r="D196" s="6" t="s">
        <v>110</v>
      </c>
      <c r="E196" s="4" t="s">
        <v>10</v>
      </c>
      <c r="F196" s="6" t="s">
        <v>49</v>
      </c>
      <c r="G196" s="6" t="s">
        <v>86</v>
      </c>
      <c r="H196" s="6" t="s">
        <v>111</v>
      </c>
      <c r="I196" s="7">
        <v>301</v>
      </c>
      <c r="J196" s="6">
        <v>2015</v>
      </c>
      <c r="K196" s="8">
        <v>1</v>
      </c>
      <c r="L196" s="32" t="s">
        <v>85</v>
      </c>
      <c r="M196" s="33">
        <v>1.3337057306925728</v>
      </c>
      <c r="N196" s="33">
        <v>0.32283269665466219</v>
      </c>
      <c r="O196" s="33">
        <v>1.0108730340379106</v>
      </c>
      <c r="P196" s="33">
        <v>0</v>
      </c>
      <c r="Q196" s="34">
        <v>7.5977161690983692</v>
      </c>
      <c r="R196" s="33">
        <v>1.3260862085228933</v>
      </c>
      <c r="S196" s="33">
        <v>0.27048229446334504</v>
      </c>
      <c r="T196" s="33">
        <v>1.0556039140595483</v>
      </c>
      <c r="U196" s="33">
        <v>0</v>
      </c>
      <c r="V196" s="33">
        <v>3.4361552484447517</v>
      </c>
      <c r="W196" s="33">
        <v>2.4054751404508963</v>
      </c>
      <c r="X196" s="33">
        <v>1.0306801079938555</v>
      </c>
      <c r="Y196" s="30"/>
    </row>
    <row r="197" spans="1:25">
      <c r="A197" s="30" t="s">
        <v>112</v>
      </c>
      <c r="B197" s="4" t="s">
        <v>325</v>
      </c>
      <c r="C197" s="6">
        <v>1</v>
      </c>
      <c r="D197" s="6" t="s">
        <v>110</v>
      </c>
      <c r="E197" s="4" t="s">
        <v>10</v>
      </c>
      <c r="F197" s="6" t="s">
        <v>49</v>
      </c>
      <c r="G197" s="6" t="s">
        <v>86</v>
      </c>
      <c r="H197" s="6" t="s">
        <v>111</v>
      </c>
      <c r="I197" s="7">
        <v>302</v>
      </c>
      <c r="J197" s="6">
        <v>2015</v>
      </c>
      <c r="K197" s="8">
        <v>1</v>
      </c>
      <c r="L197" s="32" t="s">
        <v>85</v>
      </c>
      <c r="M197" s="33">
        <v>1.527236445009801</v>
      </c>
      <c r="N197" s="33">
        <v>0.57420038999676959</v>
      </c>
      <c r="O197" s="33">
        <v>0.47620633161537868</v>
      </c>
      <c r="P197" s="33">
        <v>0.47682972339765289</v>
      </c>
      <c r="Q197" s="34">
        <v>2.2635770073977248</v>
      </c>
      <c r="R197" s="33">
        <v>0.92157315914523474</v>
      </c>
      <c r="S197" s="33">
        <v>0.4788676802655682</v>
      </c>
      <c r="T197" s="33">
        <v>0.44270547887966649</v>
      </c>
      <c r="U197" s="33">
        <v>0</v>
      </c>
      <c r="V197" s="33">
        <v>0.96741141634152683</v>
      </c>
      <c r="W197" s="33">
        <v>0.74927449512148347</v>
      </c>
      <c r="X197" s="33">
        <v>0.21813692122004333</v>
      </c>
      <c r="Y197" s="30"/>
    </row>
    <row r="198" spans="1:25">
      <c r="A198" s="30" t="s">
        <v>112</v>
      </c>
      <c r="B198" s="4" t="s">
        <v>326</v>
      </c>
      <c r="C198" s="6">
        <v>1</v>
      </c>
      <c r="D198" s="6" t="s">
        <v>110</v>
      </c>
      <c r="E198" s="4" t="s">
        <v>10</v>
      </c>
      <c r="F198" s="6" t="s">
        <v>49</v>
      </c>
      <c r="G198" s="6" t="s">
        <v>86</v>
      </c>
      <c r="H198" s="6" t="s">
        <v>111</v>
      </c>
      <c r="I198" s="7">
        <v>303</v>
      </c>
      <c r="J198" s="6">
        <v>2015</v>
      </c>
      <c r="K198" s="8">
        <v>1</v>
      </c>
      <c r="L198" s="32" t="s">
        <v>85</v>
      </c>
      <c r="M198" s="33">
        <v>0.17021914290459539</v>
      </c>
      <c r="N198" s="33">
        <v>3.7988749925269925E-2</v>
      </c>
      <c r="O198" s="33">
        <v>0.13223039297932546</v>
      </c>
      <c r="P198" s="33">
        <v>0</v>
      </c>
      <c r="Q198" s="34">
        <v>0.16276908773606982</v>
      </c>
      <c r="R198" s="33">
        <v>0.14719876672808765</v>
      </c>
      <c r="S198" s="33">
        <v>3.1727426324862272E-2</v>
      </c>
      <c r="T198" s="33">
        <v>0.11547134040322538</v>
      </c>
      <c r="U198" s="33">
        <v>0</v>
      </c>
      <c r="V198" s="33">
        <v>9.8680717482294816E-2</v>
      </c>
      <c r="W198" s="33">
        <v>3.7016984633933152E-2</v>
      </c>
      <c r="X198" s="33">
        <v>6.1663732848361665E-2</v>
      </c>
      <c r="Y198" s="30"/>
    </row>
    <row r="199" spans="1:25">
      <c r="A199" s="30" t="s">
        <v>112</v>
      </c>
      <c r="B199" s="4" t="s">
        <v>327</v>
      </c>
      <c r="C199" s="6">
        <v>1</v>
      </c>
      <c r="D199" s="6" t="s">
        <v>110</v>
      </c>
      <c r="E199" s="4" t="s">
        <v>10</v>
      </c>
      <c r="F199" s="6" t="s">
        <v>49</v>
      </c>
      <c r="G199" s="6" t="s">
        <v>86</v>
      </c>
      <c r="H199" s="6" t="s">
        <v>111</v>
      </c>
      <c r="I199" s="7">
        <v>304</v>
      </c>
      <c r="J199" s="6">
        <v>2015</v>
      </c>
      <c r="K199" s="8">
        <v>1</v>
      </c>
      <c r="L199" s="32" t="s">
        <v>85</v>
      </c>
      <c r="M199" s="33">
        <v>0.13660584750059226</v>
      </c>
      <c r="N199" s="33">
        <v>2.2183710035812116E-2</v>
      </c>
      <c r="O199" s="33">
        <v>0.11442213746478015</v>
      </c>
      <c r="P199" s="33">
        <v>0</v>
      </c>
      <c r="Q199" s="34">
        <v>0.65047672570665216</v>
      </c>
      <c r="R199" s="33">
        <v>0.11944752421403168</v>
      </c>
      <c r="S199" s="33">
        <v>1.802753031855547E-2</v>
      </c>
      <c r="T199" s="33">
        <v>0.10141999389547621</v>
      </c>
      <c r="U199" s="33">
        <v>0</v>
      </c>
      <c r="V199" s="33">
        <v>0.25827914778975997</v>
      </c>
      <c r="W199" s="33">
        <v>0.22673838527600415</v>
      </c>
      <c r="X199" s="33">
        <v>3.1540762513755836E-2</v>
      </c>
      <c r="Y199" s="30"/>
    </row>
    <row r="200" spans="1:25">
      <c r="A200" s="30" t="s">
        <v>112</v>
      </c>
      <c r="B200" s="4" t="s">
        <v>328</v>
      </c>
      <c r="C200" s="6">
        <v>1</v>
      </c>
      <c r="D200" s="6" t="s">
        <v>110</v>
      </c>
      <c r="E200" s="4" t="s">
        <v>10</v>
      </c>
      <c r="F200" s="6" t="s">
        <v>49</v>
      </c>
      <c r="G200" s="6" t="s">
        <v>86</v>
      </c>
      <c r="H200" s="6" t="s">
        <v>111</v>
      </c>
      <c r="I200" s="7">
        <v>305</v>
      </c>
      <c r="J200" s="6">
        <v>2015</v>
      </c>
      <c r="K200" s="8">
        <v>1</v>
      </c>
      <c r="L200" s="32" t="s">
        <v>85</v>
      </c>
      <c r="M200" s="33">
        <v>0.86925383307682524</v>
      </c>
      <c r="N200" s="33">
        <v>0.17387155099578239</v>
      </c>
      <c r="O200" s="33">
        <v>0.38132445769271911</v>
      </c>
      <c r="P200" s="33">
        <v>0.31405782438832375</v>
      </c>
      <c r="Q200" s="34">
        <v>7.2438575199517921E-2</v>
      </c>
      <c r="R200" s="33">
        <v>0.45216524779550538</v>
      </c>
      <c r="S200" s="33">
        <v>0.13970578346340773</v>
      </c>
      <c r="T200" s="33">
        <v>0.31245946433209765</v>
      </c>
      <c r="U200" s="33">
        <v>0</v>
      </c>
      <c r="V200" s="33">
        <v>4.9754171336110709E-2</v>
      </c>
      <c r="W200" s="33">
        <v>1.30934326993266E-2</v>
      </c>
      <c r="X200" s="33">
        <v>3.666073863678411E-2</v>
      </c>
      <c r="Y200" s="30"/>
    </row>
    <row r="201" spans="1:25">
      <c r="A201" s="30" t="s">
        <v>112</v>
      </c>
      <c r="B201" s="4" t="s">
        <v>329</v>
      </c>
      <c r="C201" s="6">
        <v>1</v>
      </c>
      <c r="D201" s="6" t="s">
        <v>110</v>
      </c>
      <c r="E201" s="4" t="s">
        <v>10</v>
      </c>
      <c r="F201" s="6" t="s">
        <v>49</v>
      </c>
      <c r="G201" s="6" t="s">
        <v>86</v>
      </c>
      <c r="H201" s="6" t="s">
        <v>111</v>
      </c>
      <c r="I201" s="7">
        <v>306</v>
      </c>
      <c r="J201" s="6">
        <v>2015</v>
      </c>
      <c r="K201" s="8">
        <v>1</v>
      </c>
      <c r="L201" s="32" t="s">
        <v>85</v>
      </c>
      <c r="M201" s="33">
        <v>1.7568578597503253</v>
      </c>
      <c r="N201" s="33">
        <v>0.27266259648463825</v>
      </c>
      <c r="O201" s="33">
        <v>1.2284218412294712</v>
      </c>
      <c r="P201" s="33">
        <v>0.25577342203621567</v>
      </c>
      <c r="Q201" s="34">
        <v>0.33167208783057855</v>
      </c>
      <c r="R201" s="33">
        <v>1.2918847107331264</v>
      </c>
      <c r="S201" s="33">
        <v>0.22283667404195692</v>
      </c>
      <c r="T201" s="33">
        <v>1.0690480366911694</v>
      </c>
      <c r="U201" s="33">
        <v>0</v>
      </c>
      <c r="V201" s="33">
        <v>0.14974472094233163</v>
      </c>
      <c r="W201" s="33">
        <v>0.10515836363741624</v>
      </c>
      <c r="X201" s="33">
        <v>4.4586357304915392E-2</v>
      </c>
      <c r="Y201" s="30"/>
    </row>
    <row r="202" spans="1:25">
      <c r="A202" s="30" t="s">
        <v>112</v>
      </c>
      <c r="B202" s="4" t="s">
        <v>330</v>
      </c>
      <c r="C202" s="6">
        <v>1</v>
      </c>
      <c r="D202" s="6" t="s">
        <v>110</v>
      </c>
      <c r="E202" s="4" t="s">
        <v>10</v>
      </c>
      <c r="F202" s="6" t="s">
        <v>49</v>
      </c>
      <c r="G202" s="6" t="s">
        <v>86</v>
      </c>
      <c r="H202" s="6" t="s">
        <v>111</v>
      </c>
      <c r="I202" s="7">
        <v>307</v>
      </c>
      <c r="J202" s="6">
        <v>2015</v>
      </c>
      <c r="K202" s="8">
        <v>1</v>
      </c>
      <c r="L202" s="32" t="s">
        <v>85</v>
      </c>
      <c r="M202" s="33">
        <v>0.14590477020902068</v>
      </c>
      <c r="N202" s="33">
        <v>4.488030970799297E-2</v>
      </c>
      <c r="O202" s="33">
        <v>0.10102446050102772</v>
      </c>
      <c r="P202" s="33">
        <v>0</v>
      </c>
      <c r="Q202" s="34">
        <v>0.1359674577849756</v>
      </c>
      <c r="R202" s="33">
        <v>0.15197912272084335</v>
      </c>
      <c r="S202" s="33">
        <v>3.7858401506919249E-2</v>
      </c>
      <c r="T202" s="33">
        <v>0.11412072121392411</v>
      </c>
      <c r="U202" s="33">
        <v>0</v>
      </c>
      <c r="V202" s="33">
        <v>8.239996107564608E-2</v>
      </c>
      <c r="W202" s="33">
        <v>3.0940252063266806E-2</v>
      </c>
      <c r="X202" s="33">
        <v>5.1459709012379271E-2</v>
      </c>
      <c r="Y202" s="30"/>
    </row>
    <row r="203" spans="1:25">
      <c r="A203" s="30" t="s">
        <v>112</v>
      </c>
      <c r="B203" s="4" t="s">
        <v>331</v>
      </c>
      <c r="C203" s="6">
        <v>1</v>
      </c>
      <c r="D203" s="6" t="s">
        <v>110</v>
      </c>
      <c r="E203" s="4" t="s">
        <v>10</v>
      </c>
      <c r="F203" s="6" t="s">
        <v>49</v>
      </c>
      <c r="G203" s="6" t="s">
        <v>86</v>
      </c>
      <c r="H203" s="6" t="s">
        <v>111</v>
      </c>
      <c r="I203" s="7">
        <v>308</v>
      </c>
      <c r="J203" s="6">
        <v>2015</v>
      </c>
      <c r="K203" s="8">
        <v>1</v>
      </c>
      <c r="L203" s="32" t="s">
        <v>85</v>
      </c>
      <c r="M203" s="33">
        <v>0.46731933585879143</v>
      </c>
      <c r="N203" s="33">
        <v>7.3127379003014178E-2</v>
      </c>
      <c r="O203" s="33">
        <v>0.39419195685577724</v>
      </c>
      <c r="P203" s="33">
        <v>0</v>
      </c>
      <c r="Q203" s="34">
        <v>0.50838858880693039</v>
      </c>
      <c r="R203" s="33">
        <v>0.40200854718960638</v>
      </c>
      <c r="S203" s="33">
        <v>5.9531747296112957E-2</v>
      </c>
      <c r="T203" s="33">
        <v>0.34247679989349344</v>
      </c>
      <c r="U203" s="33">
        <v>0</v>
      </c>
      <c r="V203" s="33">
        <v>0.22780719479498945</v>
      </c>
      <c r="W203" s="33">
        <v>0.16218463623755947</v>
      </c>
      <c r="X203" s="33">
        <v>6.5622558557430002E-2</v>
      </c>
      <c r="Y203" s="30"/>
    </row>
    <row r="204" spans="1:25">
      <c r="A204" s="30" t="s">
        <v>332</v>
      </c>
      <c r="B204" s="4" t="s">
        <v>333</v>
      </c>
      <c r="C204" s="6">
        <v>1</v>
      </c>
      <c r="D204" s="6" t="s">
        <v>110</v>
      </c>
      <c r="E204" s="31" t="s">
        <v>9</v>
      </c>
      <c r="F204" s="6" t="s">
        <v>50</v>
      </c>
      <c r="G204" s="6" t="s">
        <v>84</v>
      </c>
      <c r="H204" s="6" t="s">
        <v>111</v>
      </c>
      <c r="I204" s="7" t="s">
        <v>85</v>
      </c>
      <c r="J204" s="6">
        <v>2015</v>
      </c>
      <c r="K204" s="8">
        <v>1</v>
      </c>
      <c r="L204" s="32" t="s">
        <v>85</v>
      </c>
      <c r="M204" s="33">
        <v>12.339764888634411</v>
      </c>
      <c r="N204" s="33">
        <v>0.88016777463464924</v>
      </c>
      <c r="O204" s="33">
        <v>11.181683215558865</v>
      </c>
      <c r="P204" s="33">
        <v>0.27791389844089631</v>
      </c>
      <c r="Q204" s="34">
        <v>2.9461754833166145</v>
      </c>
      <c r="R204" s="33">
        <v>10.273624763308147</v>
      </c>
      <c r="S204" s="33">
        <v>0.59518286718216651</v>
      </c>
      <c r="T204" s="33">
        <v>8.6855243292377047</v>
      </c>
      <c r="U204" s="33">
        <v>0.99291756688827504</v>
      </c>
      <c r="V204" s="33">
        <v>2.9064465867959104</v>
      </c>
      <c r="W204" s="33">
        <v>1.7549496413841266</v>
      </c>
      <c r="X204" s="33">
        <v>1.1514969454117838</v>
      </c>
      <c r="Y204" s="30"/>
    </row>
    <row r="205" spans="1:25">
      <c r="A205" s="30" t="s">
        <v>112</v>
      </c>
      <c r="B205" s="4" t="s">
        <v>334</v>
      </c>
      <c r="C205" s="6">
        <v>1</v>
      </c>
      <c r="D205" s="6" t="s">
        <v>110</v>
      </c>
      <c r="E205" s="4" t="s">
        <v>9</v>
      </c>
      <c r="F205" s="6" t="s">
        <v>50</v>
      </c>
      <c r="G205" s="6" t="s">
        <v>84</v>
      </c>
      <c r="H205" s="6" t="s">
        <v>111</v>
      </c>
      <c r="I205" s="7">
        <v>301</v>
      </c>
      <c r="J205" s="6">
        <v>2015</v>
      </c>
      <c r="K205" s="8">
        <v>1</v>
      </c>
      <c r="L205" s="32" t="s">
        <v>85</v>
      </c>
      <c r="M205" s="33">
        <v>3.6186735579391165</v>
      </c>
      <c r="N205" s="33">
        <v>0.2152518959059278</v>
      </c>
      <c r="O205" s="33">
        <v>3.4034216620331885</v>
      </c>
      <c r="P205" s="33">
        <v>0</v>
      </c>
      <c r="Q205" s="34">
        <v>1.815626615312242</v>
      </c>
      <c r="R205" s="33">
        <v>2.9111433938205629</v>
      </c>
      <c r="S205" s="33">
        <v>0.14843434706301203</v>
      </c>
      <c r="T205" s="33">
        <v>2.7627090467575508</v>
      </c>
      <c r="U205" s="33">
        <v>0</v>
      </c>
      <c r="V205" s="33">
        <v>1.7884280528910801</v>
      </c>
      <c r="W205" s="33">
        <v>1.0001086106121966</v>
      </c>
      <c r="X205" s="33">
        <v>0.78831944227888351</v>
      </c>
      <c r="Y205" s="30"/>
    </row>
    <row r="206" spans="1:25">
      <c r="A206" s="30" t="s">
        <v>112</v>
      </c>
      <c r="B206" s="4" t="s">
        <v>335</v>
      </c>
      <c r="C206" s="6">
        <v>1</v>
      </c>
      <c r="D206" s="6" t="s">
        <v>110</v>
      </c>
      <c r="E206" s="4" t="s">
        <v>9</v>
      </c>
      <c r="F206" s="6" t="s">
        <v>50</v>
      </c>
      <c r="G206" s="6" t="s">
        <v>84</v>
      </c>
      <c r="H206" s="6" t="s">
        <v>111</v>
      </c>
      <c r="I206" s="7">
        <v>302</v>
      </c>
      <c r="J206" s="6">
        <v>2015</v>
      </c>
      <c r="K206" s="8">
        <v>1</v>
      </c>
      <c r="L206" s="32" t="s">
        <v>85</v>
      </c>
      <c r="M206" s="33">
        <v>0.73525717110983813</v>
      </c>
      <c r="N206" s="33">
        <v>0.16435962311377447</v>
      </c>
      <c r="O206" s="33">
        <v>0.57089754799606363</v>
      </c>
      <c r="P206" s="33">
        <v>0</v>
      </c>
      <c r="Q206" s="34">
        <v>0.33982639870921116</v>
      </c>
      <c r="R206" s="33">
        <v>0.91127732614713008</v>
      </c>
      <c r="S206" s="33">
        <v>0.1079943585952564</v>
      </c>
      <c r="T206" s="33">
        <v>0.41781846659165239</v>
      </c>
      <c r="U206" s="33">
        <v>0.38546450096022139</v>
      </c>
      <c r="V206" s="33">
        <v>0.33314250740501905</v>
      </c>
      <c r="W206" s="33">
        <v>0.13941750887073071</v>
      </c>
      <c r="X206" s="33">
        <v>0.19372499853428835</v>
      </c>
      <c r="Y206" s="30"/>
    </row>
    <row r="207" spans="1:25">
      <c r="A207" s="30" t="s">
        <v>112</v>
      </c>
      <c r="B207" s="4" t="s">
        <v>336</v>
      </c>
      <c r="C207" s="6">
        <v>1</v>
      </c>
      <c r="D207" s="6" t="s">
        <v>110</v>
      </c>
      <c r="E207" s="4" t="s">
        <v>9</v>
      </c>
      <c r="F207" s="6" t="s">
        <v>50</v>
      </c>
      <c r="G207" s="6" t="s">
        <v>84</v>
      </c>
      <c r="H207" s="6" t="s">
        <v>111</v>
      </c>
      <c r="I207" s="7">
        <v>303</v>
      </c>
      <c r="J207" s="6">
        <v>2015</v>
      </c>
      <c r="K207" s="8">
        <v>1</v>
      </c>
      <c r="L207" s="32" t="s">
        <v>85</v>
      </c>
      <c r="M207" s="33">
        <v>1.7493834710972667</v>
      </c>
      <c r="N207" s="33">
        <v>9.8497783246598899E-2</v>
      </c>
      <c r="O207" s="33">
        <v>1.6508856878506677</v>
      </c>
      <c r="P207" s="33">
        <v>0</v>
      </c>
      <c r="Q207" s="34">
        <v>0.16262432642576097</v>
      </c>
      <c r="R207" s="33">
        <v>1.2934339657374934</v>
      </c>
      <c r="S207" s="33">
        <v>6.8297323273495802E-2</v>
      </c>
      <c r="T207" s="33">
        <v>1.2251366424639976</v>
      </c>
      <c r="U207" s="33">
        <v>0</v>
      </c>
      <c r="V207" s="33">
        <v>0.16115488183464416</v>
      </c>
      <c r="W207" s="33">
        <v>0.1185646992142686</v>
      </c>
      <c r="X207" s="33">
        <v>4.2590182620375561E-2</v>
      </c>
      <c r="Y207" s="30"/>
    </row>
    <row r="208" spans="1:25">
      <c r="A208" s="30" t="s">
        <v>112</v>
      </c>
      <c r="B208" s="4" t="s">
        <v>337</v>
      </c>
      <c r="C208" s="6">
        <v>1</v>
      </c>
      <c r="D208" s="6" t="s">
        <v>110</v>
      </c>
      <c r="E208" s="4" t="s">
        <v>9</v>
      </c>
      <c r="F208" s="6" t="s">
        <v>50</v>
      </c>
      <c r="G208" s="6" t="s">
        <v>84</v>
      </c>
      <c r="H208" s="6" t="s">
        <v>111</v>
      </c>
      <c r="I208" s="7">
        <v>304</v>
      </c>
      <c r="J208" s="6">
        <v>2015</v>
      </c>
      <c r="K208" s="8">
        <v>1</v>
      </c>
      <c r="L208" s="32" t="s">
        <v>85</v>
      </c>
      <c r="M208" s="33">
        <v>0.3120254458221029</v>
      </c>
      <c r="N208" s="33">
        <v>1.5054065413197638E-2</v>
      </c>
      <c r="O208" s="33">
        <v>0.29697138040890525</v>
      </c>
      <c r="P208" s="33">
        <v>0</v>
      </c>
      <c r="Q208" s="34">
        <v>0.3305755886163379</v>
      </c>
      <c r="R208" s="33">
        <v>0.23158247018620942</v>
      </c>
      <c r="S208" s="33">
        <v>9.9847578654856956E-3</v>
      </c>
      <c r="T208" s="33">
        <v>0.22159771232072373</v>
      </c>
      <c r="U208" s="33">
        <v>0</v>
      </c>
      <c r="V208" s="33">
        <v>0.32996701069012141</v>
      </c>
      <c r="W208" s="33">
        <v>0.31232807066267954</v>
      </c>
      <c r="X208" s="33">
        <v>1.7638940027441888E-2</v>
      </c>
      <c r="Y208" s="30"/>
    </row>
    <row r="209" spans="1:25">
      <c r="A209" s="30" t="s">
        <v>112</v>
      </c>
      <c r="B209" s="4" t="s">
        <v>338</v>
      </c>
      <c r="C209" s="6">
        <v>1</v>
      </c>
      <c r="D209" s="6" t="s">
        <v>110</v>
      </c>
      <c r="E209" s="4" t="s">
        <v>9</v>
      </c>
      <c r="F209" s="6" t="s">
        <v>50</v>
      </c>
      <c r="G209" s="6" t="s">
        <v>84</v>
      </c>
      <c r="H209" s="6" t="s">
        <v>111</v>
      </c>
      <c r="I209" s="7">
        <v>305</v>
      </c>
      <c r="J209" s="6">
        <v>2015</v>
      </c>
      <c r="K209" s="8">
        <v>1</v>
      </c>
      <c r="L209" s="32" t="s">
        <v>85</v>
      </c>
      <c r="M209" s="33">
        <v>0.89020959996307236</v>
      </c>
      <c r="N209" s="33">
        <v>0.11496122964215257</v>
      </c>
      <c r="O209" s="33">
        <v>0.77524837032091976</v>
      </c>
      <c r="P209" s="33">
        <v>0</v>
      </c>
      <c r="Q209" s="34">
        <v>2.667480698030978E-2</v>
      </c>
      <c r="R209" s="33">
        <v>0.97101455230576073</v>
      </c>
      <c r="S209" s="33">
        <v>7.4883819064896634E-2</v>
      </c>
      <c r="T209" s="33">
        <v>0.55732278386184553</v>
      </c>
      <c r="U209" s="33">
        <v>0.33880794937901854</v>
      </c>
      <c r="V209" s="33">
        <v>2.5975227502120987E-2</v>
      </c>
      <c r="W209" s="33">
        <v>5.6987108415727638E-3</v>
      </c>
      <c r="X209" s="33">
        <v>2.0276516660548222E-2</v>
      </c>
      <c r="Y209" s="30"/>
    </row>
    <row r="210" spans="1:25">
      <c r="A210" s="30" t="s">
        <v>112</v>
      </c>
      <c r="B210" s="4" t="s">
        <v>339</v>
      </c>
      <c r="C210" s="6">
        <v>1</v>
      </c>
      <c r="D210" s="6" t="s">
        <v>110</v>
      </c>
      <c r="E210" s="4" t="s">
        <v>9</v>
      </c>
      <c r="F210" s="6" t="s">
        <v>50</v>
      </c>
      <c r="G210" s="6" t="s">
        <v>84</v>
      </c>
      <c r="H210" s="6" t="s">
        <v>111</v>
      </c>
      <c r="I210" s="7">
        <v>306</v>
      </c>
      <c r="J210" s="6">
        <v>2015</v>
      </c>
      <c r="K210" s="8">
        <v>1</v>
      </c>
      <c r="L210" s="32" t="s">
        <v>85</v>
      </c>
      <c r="M210" s="33">
        <v>2.2143014885708401</v>
      </c>
      <c r="N210" s="33">
        <v>0.11214594269095372</v>
      </c>
      <c r="O210" s="33">
        <v>1.82424164743899</v>
      </c>
      <c r="P210" s="33">
        <v>0.27791389844089631</v>
      </c>
      <c r="Q210" s="34">
        <v>4.7721851134186977E-2</v>
      </c>
      <c r="R210" s="33">
        <v>1.7381433127664163</v>
      </c>
      <c r="S210" s="33">
        <v>7.7337085280892726E-2</v>
      </c>
      <c r="T210" s="33">
        <v>1.3921611109364884</v>
      </c>
      <c r="U210" s="33">
        <v>0.26864511654903517</v>
      </c>
      <c r="V210" s="33">
        <v>4.704968371292604E-2</v>
      </c>
      <c r="W210" s="33">
        <v>2.7567674390467097E-2</v>
      </c>
      <c r="X210" s="33">
        <v>1.9482009322458943E-2</v>
      </c>
      <c r="Y210" s="30"/>
    </row>
    <row r="211" spans="1:25">
      <c r="A211" s="30" t="s">
        <v>112</v>
      </c>
      <c r="B211" s="4" t="s">
        <v>340</v>
      </c>
      <c r="C211" s="6">
        <v>1</v>
      </c>
      <c r="D211" s="6" t="s">
        <v>110</v>
      </c>
      <c r="E211" s="4" t="s">
        <v>9</v>
      </c>
      <c r="F211" s="6" t="s">
        <v>50</v>
      </c>
      <c r="G211" s="6" t="s">
        <v>84</v>
      </c>
      <c r="H211" s="6" t="s">
        <v>111</v>
      </c>
      <c r="I211" s="7">
        <v>307</v>
      </c>
      <c r="J211" s="6">
        <v>2015</v>
      </c>
      <c r="K211" s="8">
        <v>1</v>
      </c>
      <c r="L211" s="32" t="s">
        <v>85</v>
      </c>
      <c r="M211" s="33">
        <v>1.0627432555948493</v>
      </c>
      <c r="N211" s="33">
        <v>7.2055664979579576E-2</v>
      </c>
      <c r="O211" s="33">
        <v>0.99068759061526968</v>
      </c>
      <c r="P211" s="33">
        <v>0</v>
      </c>
      <c r="Q211" s="34">
        <v>6.1038898216180179E-2</v>
      </c>
      <c r="R211" s="33">
        <v>0.87539525406903451</v>
      </c>
      <c r="S211" s="33">
        <v>4.9714335211178746E-2</v>
      </c>
      <c r="T211" s="33">
        <v>0.82568091885785577</v>
      </c>
      <c r="U211" s="33">
        <v>0</v>
      </c>
      <c r="V211" s="33">
        <v>6.0022966779048351E-2</v>
      </c>
      <c r="W211" s="33">
        <v>3.0577347870516244E-2</v>
      </c>
      <c r="X211" s="33">
        <v>2.9445618908532107E-2</v>
      </c>
      <c r="Y211" s="30"/>
    </row>
    <row r="212" spans="1:25">
      <c r="A212" s="30" t="s">
        <v>112</v>
      </c>
      <c r="B212" s="4" t="s">
        <v>341</v>
      </c>
      <c r="C212" s="6">
        <v>1</v>
      </c>
      <c r="D212" s="6" t="s">
        <v>110</v>
      </c>
      <c r="E212" s="4" t="s">
        <v>9</v>
      </c>
      <c r="F212" s="6" t="s">
        <v>50</v>
      </c>
      <c r="G212" s="6" t="s">
        <v>84</v>
      </c>
      <c r="H212" s="6" t="s">
        <v>111</v>
      </c>
      <c r="I212" s="7">
        <v>308</v>
      </c>
      <c r="J212" s="6">
        <v>2015</v>
      </c>
      <c r="K212" s="8">
        <v>1</v>
      </c>
      <c r="L212" s="32" t="s">
        <v>85</v>
      </c>
      <c r="M212" s="33">
        <v>1.7571708985373233</v>
      </c>
      <c r="N212" s="33">
        <v>8.7841569642464548E-2</v>
      </c>
      <c r="O212" s="33">
        <v>1.6693293288948587</v>
      </c>
      <c r="P212" s="33">
        <v>0</v>
      </c>
      <c r="Q212" s="34">
        <v>0.16208699792238557</v>
      </c>
      <c r="R212" s="33">
        <v>1.3416344882755398</v>
      </c>
      <c r="S212" s="33">
        <v>5.8536840827948376E-2</v>
      </c>
      <c r="T212" s="33">
        <v>1.2830976474475915</v>
      </c>
      <c r="U212" s="33">
        <v>0</v>
      </c>
      <c r="V212" s="33">
        <v>0.16070625598095029</v>
      </c>
      <c r="W212" s="33">
        <v>0.12068701892169531</v>
      </c>
      <c r="X212" s="33">
        <v>4.0019237059254989E-2</v>
      </c>
      <c r="Y212" s="30"/>
    </row>
    <row r="213" spans="1:25">
      <c r="A213" s="30" t="s">
        <v>342</v>
      </c>
      <c r="B213" s="4" t="s">
        <v>343</v>
      </c>
      <c r="C213" s="6">
        <v>1</v>
      </c>
      <c r="D213" s="6" t="s">
        <v>110</v>
      </c>
      <c r="E213" s="31" t="s">
        <v>5</v>
      </c>
      <c r="F213" s="6" t="s">
        <v>88</v>
      </c>
      <c r="G213" s="6" t="s">
        <v>86</v>
      </c>
      <c r="H213" s="6" t="s">
        <v>111</v>
      </c>
      <c r="I213" s="7" t="s">
        <v>85</v>
      </c>
      <c r="J213" s="6">
        <v>2015</v>
      </c>
      <c r="K213" s="8">
        <v>1</v>
      </c>
      <c r="L213" s="32" t="s">
        <v>85</v>
      </c>
      <c r="M213" s="33">
        <v>8.6756449805325406</v>
      </c>
      <c r="N213" s="33">
        <v>0.55177354602513029</v>
      </c>
      <c r="O213" s="33">
        <v>7.6890027560012681</v>
      </c>
      <c r="P213" s="33">
        <v>0.43486867850614169</v>
      </c>
      <c r="Q213" s="34">
        <v>0.92083991116800168</v>
      </c>
      <c r="R213" s="33">
        <v>6.6124533202231852</v>
      </c>
      <c r="S213" s="33">
        <v>0.4080960665972061</v>
      </c>
      <c r="T213" s="33">
        <v>5.7319730928250436</v>
      </c>
      <c r="U213" s="33">
        <v>0.47238416080093548</v>
      </c>
      <c r="V213" s="33">
        <v>0.98605862663762556</v>
      </c>
      <c r="W213" s="33">
        <v>0.16484332321850545</v>
      </c>
      <c r="X213" s="33">
        <v>0.82121530341912008</v>
      </c>
      <c r="Y213" s="30"/>
    </row>
    <row r="214" spans="1:25">
      <c r="A214" s="30" t="s">
        <v>112</v>
      </c>
      <c r="B214" s="4" t="s">
        <v>344</v>
      </c>
      <c r="C214" s="6">
        <v>1</v>
      </c>
      <c r="D214" s="6" t="s">
        <v>110</v>
      </c>
      <c r="E214" s="4" t="s">
        <v>5</v>
      </c>
      <c r="F214" s="6" t="s">
        <v>88</v>
      </c>
      <c r="G214" s="6" t="s">
        <v>86</v>
      </c>
      <c r="H214" s="6" t="s">
        <v>111</v>
      </c>
      <c r="I214" s="7">
        <v>301</v>
      </c>
      <c r="J214" s="6">
        <v>2015</v>
      </c>
      <c r="K214" s="8">
        <v>1</v>
      </c>
      <c r="L214" s="32" t="s">
        <v>85</v>
      </c>
      <c r="M214" s="33">
        <v>1.6643991382719063</v>
      </c>
      <c r="N214" s="33">
        <v>7.9963113065796981E-2</v>
      </c>
      <c r="O214" s="33">
        <v>1.5844360252061094</v>
      </c>
      <c r="P214" s="33">
        <v>0</v>
      </c>
      <c r="Q214" s="34">
        <v>1.9127949200762533</v>
      </c>
      <c r="R214" s="33">
        <v>1.2548104321751672</v>
      </c>
      <c r="S214" s="33">
        <v>5.9521081555831371E-2</v>
      </c>
      <c r="T214" s="33">
        <v>1.1952893506193358</v>
      </c>
      <c r="U214" s="33">
        <v>0</v>
      </c>
      <c r="V214" s="33">
        <v>0.64808440335935991</v>
      </c>
      <c r="W214" s="33">
        <v>8.8716067908013299E-2</v>
      </c>
      <c r="X214" s="33">
        <v>0.55936833545134657</v>
      </c>
      <c r="Y214" s="30"/>
    </row>
    <row r="215" spans="1:25">
      <c r="A215" s="30" t="s">
        <v>112</v>
      </c>
      <c r="B215" s="4" t="s">
        <v>345</v>
      </c>
      <c r="C215" s="6">
        <v>1</v>
      </c>
      <c r="D215" s="6" t="s">
        <v>110</v>
      </c>
      <c r="E215" s="4" t="s">
        <v>5</v>
      </c>
      <c r="F215" s="6" t="s">
        <v>88</v>
      </c>
      <c r="G215" s="6" t="s">
        <v>86</v>
      </c>
      <c r="H215" s="6" t="s">
        <v>111</v>
      </c>
      <c r="I215" s="7">
        <v>302</v>
      </c>
      <c r="J215" s="6">
        <v>2015</v>
      </c>
      <c r="K215" s="8">
        <v>1</v>
      </c>
      <c r="L215" s="32" t="s">
        <v>85</v>
      </c>
      <c r="M215" s="33">
        <v>1.0204089642678376</v>
      </c>
      <c r="N215" s="33">
        <v>0.15500520582103836</v>
      </c>
      <c r="O215" s="33">
        <v>0.6697094292805077</v>
      </c>
      <c r="P215" s="33">
        <v>0.19569432916629143</v>
      </c>
      <c r="Q215" s="34">
        <v>0.59453459014691123</v>
      </c>
      <c r="R215" s="33">
        <v>0.82776948232601222</v>
      </c>
      <c r="S215" s="33">
        <v>0.11504071662443535</v>
      </c>
      <c r="T215" s="33">
        <v>0.50015217413310653</v>
      </c>
      <c r="U215" s="33">
        <v>0.21257659156847036</v>
      </c>
      <c r="V215" s="33">
        <v>0.15421157829274559</v>
      </c>
      <c r="W215" s="33">
        <v>3.0505135350876421E-2</v>
      </c>
      <c r="X215" s="33">
        <v>0.12370644294186917</v>
      </c>
      <c r="Y215" s="30"/>
    </row>
    <row r="216" spans="1:25">
      <c r="A216" s="30" t="s">
        <v>112</v>
      </c>
      <c r="B216" s="4" t="s">
        <v>346</v>
      </c>
      <c r="C216" s="6">
        <v>1</v>
      </c>
      <c r="D216" s="6" t="s">
        <v>110</v>
      </c>
      <c r="E216" s="4" t="s">
        <v>5</v>
      </c>
      <c r="F216" s="6" t="s">
        <v>88</v>
      </c>
      <c r="G216" s="6" t="s">
        <v>86</v>
      </c>
      <c r="H216" s="6" t="s">
        <v>111</v>
      </c>
      <c r="I216" s="7">
        <v>303</v>
      </c>
      <c r="J216" s="6">
        <v>2015</v>
      </c>
      <c r="K216" s="8">
        <v>1</v>
      </c>
      <c r="L216" s="32" t="s">
        <v>85</v>
      </c>
      <c r="M216" s="33">
        <v>1.1095023336873926</v>
      </c>
      <c r="N216" s="33">
        <v>5.0972566746445777E-2</v>
      </c>
      <c r="O216" s="33">
        <v>1.0585297669409468</v>
      </c>
      <c r="P216" s="33">
        <v>0</v>
      </c>
      <c r="Q216" s="34">
        <v>0.14424028325639512</v>
      </c>
      <c r="R216" s="33">
        <v>0.81058901796040561</v>
      </c>
      <c r="S216" s="33">
        <v>3.7246341776830352E-2</v>
      </c>
      <c r="T216" s="33">
        <v>0.77334267618357522</v>
      </c>
      <c r="U216" s="33">
        <v>0</v>
      </c>
      <c r="V216" s="33">
        <v>4.2643008294533151E-2</v>
      </c>
      <c r="W216" s="33">
        <v>7.0763562172925648E-3</v>
      </c>
      <c r="X216" s="33">
        <v>3.5566652077240586E-2</v>
      </c>
      <c r="Y216" s="30"/>
    </row>
    <row r="217" spans="1:25">
      <c r="A217" s="30" t="s">
        <v>112</v>
      </c>
      <c r="B217" s="4" t="s">
        <v>347</v>
      </c>
      <c r="C217" s="6">
        <v>1</v>
      </c>
      <c r="D217" s="6" t="s">
        <v>110</v>
      </c>
      <c r="E217" s="4" t="s">
        <v>5</v>
      </c>
      <c r="F217" s="6" t="s">
        <v>88</v>
      </c>
      <c r="G217" s="6" t="s">
        <v>86</v>
      </c>
      <c r="H217" s="6" t="s">
        <v>111</v>
      </c>
      <c r="I217" s="7">
        <v>304</v>
      </c>
      <c r="J217" s="6">
        <v>2015</v>
      </c>
      <c r="K217" s="8">
        <v>1</v>
      </c>
      <c r="L217" s="32" t="s">
        <v>85</v>
      </c>
      <c r="M217" s="33">
        <v>0.23550180971467247</v>
      </c>
      <c r="N217" s="33">
        <v>8.4662857630302072E-3</v>
      </c>
      <c r="O217" s="33">
        <v>0.22703552395164225</v>
      </c>
      <c r="P217" s="33">
        <v>0</v>
      </c>
      <c r="Q217" s="34">
        <v>0.2090035408095777</v>
      </c>
      <c r="R217" s="33">
        <v>0.1695650903748212</v>
      </c>
      <c r="S217" s="33">
        <v>6.1701304855113943E-3</v>
      </c>
      <c r="T217" s="33">
        <v>0.1633949598893098</v>
      </c>
      <c r="U217" s="33">
        <v>0</v>
      </c>
      <c r="V217" s="33">
        <v>2.1292435822460799E-2</v>
      </c>
      <c r="W217" s="33">
        <v>1.2766501192513217E-2</v>
      </c>
      <c r="X217" s="33">
        <v>8.5259346299475826E-3</v>
      </c>
      <c r="Y217" s="30"/>
    </row>
    <row r="218" spans="1:25">
      <c r="A218" s="30" t="s">
        <v>112</v>
      </c>
      <c r="B218" s="4" t="s">
        <v>348</v>
      </c>
      <c r="C218" s="6">
        <v>1</v>
      </c>
      <c r="D218" s="6" t="s">
        <v>110</v>
      </c>
      <c r="E218" s="4" t="s">
        <v>5</v>
      </c>
      <c r="F218" s="6" t="s">
        <v>88</v>
      </c>
      <c r="G218" s="6" t="s">
        <v>86</v>
      </c>
      <c r="H218" s="6" t="s">
        <v>111</v>
      </c>
      <c r="I218" s="7">
        <v>305</v>
      </c>
      <c r="J218" s="6">
        <v>2015</v>
      </c>
      <c r="K218" s="8">
        <v>1</v>
      </c>
      <c r="L218" s="32" t="s">
        <v>85</v>
      </c>
      <c r="M218" s="33">
        <v>0.82783209771440081</v>
      </c>
      <c r="N218" s="33">
        <v>8.0579828163735559E-2</v>
      </c>
      <c r="O218" s="33">
        <v>0.61716552152403281</v>
      </c>
      <c r="P218" s="33">
        <v>0.13008674802663245</v>
      </c>
      <c r="Q218" s="34">
        <v>3.0572320889257022E-2</v>
      </c>
      <c r="R218" s="33">
        <v>0.663870773094557</v>
      </c>
      <c r="S218" s="33">
        <v>5.9170098930911644E-2</v>
      </c>
      <c r="T218" s="33">
        <v>0.46339153341573203</v>
      </c>
      <c r="U218" s="33">
        <v>0.14130914074791331</v>
      </c>
      <c r="V218" s="33">
        <v>1.8661602672896207E-2</v>
      </c>
      <c r="W218" s="33">
        <v>9.0272945140237588E-4</v>
      </c>
      <c r="X218" s="33">
        <v>1.7758873221493832E-2</v>
      </c>
      <c r="Y218" s="30"/>
    </row>
    <row r="219" spans="1:25">
      <c r="A219" s="30" t="s">
        <v>112</v>
      </c>
      <c r="B219" s="4" t="s">
        <v>349</v>
      </c>
      <c r="C219" s="6">
        <v>1</v>
      </c>
      <c r="D219" s="6" t="s">
        <v>110</v>
      </c>
      <c r="E219" s="4" t="s">
        <v>5</v>
      </c>
      <c r="F219" s="6" t="s">
        <v>88</v>
      </c>
      <c r="G219" s="6" t="s">
        <v>86</v>
      </c>
      <c r="H219" s="6" t="s">
        <v>111</v>
      </c>
      <c r="I219" s="7">
        <v>306</v>
      </c>
      <c r="J219" s="6">
        <v>2015</v>
      </c>
      <c r="K219" s="8">
        <v>1</v>
      </c>
      <c r="L219" s="32" t="s">
        <v>85</v>
      </c>
      <c r="M219" s="33">
        <v>1.7248444690812079</v>
      </c>
      <c r="N219" s="33">
        <v>8.0548278352929409E-2</v>
      </c>
      <c r="O219" s="33">
        <v>1.5352085894150607</v>
      </c>
      <c r="P219" s="33">
        <v>0.10908760131321783</v>
      </c>
      <c r="Q219" s="34">
        <v>8.8740151408015611E-2</v>
      </c>
      <c r="R219" s="33">
        <v>1.3243222419316758</v>
      </c>
      <c r="S219" s="33">
        <v>5.9783985439854928E-2</v>
      </c>
      <c r="T219" s="33">
        <v>1.146039828007269</v>
      </c>
      <c r="U219" s="33">
        <v>0.11849842848455182</v>
      </c>
      <c r="V219" s="33">
        <v>2.2507012975512129E-2</v>
      </c>
      <c r="W219" s="33">
        <v>4.5848747778882964E-3</v>
      </c>
      <c r="X219" s="33">
        <v>1.7922138197623831E-2</v>
      </c>
      <c r="Y219" s="30"/>
    </row>
    <row r="220" spans="1:25">
      <c r="A220" s="30" t="s">
        <v>112</v>
      </c>
      <c r="B220" s="4" t="s">
        <v>350</v>
      </c>
      <c r="C220" s="6">
        <v>1</v>
      </c>
      <c r="D220" s="6" t="s">
        <v>110</v>
      </c>
      <c r="E220" s="4" t="s">
        <v>5</v>
      </c>
      <c r="F220" s="6" t="s">
        <v>88</v>
      </c>
      <c r="G220" s="6" t="s">
        <v>86</v>
      </c>
      <c r="H220" s="6" t="s">
        <v>111</v>
      </c>
      <c r="I220" s="7">
        <v>307</v>
      </c>
      <c r="J220" s="6">
        <v>2015</v>
      </c>
      <c r="K220" s="8">
        <v>1</v>
      </c>
      <c r="L220" s="32" t="s">
        <v>85</v>
      </c>
      <c r="M220" s="33">
        <v>0.80269430180802059</v>
      </c>
      <c r="N220" s="33">
        <v>4.9102441858122715E-2</v>
      </c>
      <c r="O220" s="33">
        <v>0.75359185994989786</v>
      </c>
      <c r="P220" s="33">
        <v>0</v>
      </c>
      <c r="Q220" s="34">
        <v>0.11155439585031207</v>
      </c>
      <c r="R220" s="33">
        <v>0.60483649751109814</v>
      </c>
      <c r="S220" s="33">
        <v>3.631984620156959E-2</v>
      </c>
      <c r="T220" s="33">
        <v>0.56851665130952855</v>
      </c>
      <c r="U220" s="33">
        <v>0</v>
      </c>
      <c r="V220" s="33">
        <v>4.0262315349497903E-2</v>
      </c>
      <c r="W220" s="33">
        <v>5.0209140897512329E-3</v>
      </c>
      <c r="X220" s="33">
        <v>3.5241401259746667E-2</v>
      </c>
      <c r="Y220" s="30"/>
    </row>
    <row r="221" spans="1:25">
      <c r="A221" s="30" t="s">
        <v>112</v>
      </c>
      <c r="B221" s="4" t="s">
        <v>351</v>
      </c>
      <c r="C221" s="6">
        <v>1</v>
      </c>
      <c r="D221" s="6" t="s">
        <v>110</v>
      </c>
      <c r="E221" s="4" t="s">
        <v>5</v>
      </c>
      <c r="F221" s="6" t="s">
        <v>88</v>
      </c>
      <c r="G221" s="6" t="s">
        <v>86</v>
      </c>
      <c r="H221" s="6" t="s">
        <v>111</v>
      </c>
      <c r="I221" s="7">
        <v>308</v>
      </c>
      <c r="J221" s="6">
        <v>2015</v>
      </c>
      <c r="K221" s="8">
        <v>1</v>
      </c>
      <c r="L221" s="32" t="s">
        <v>85</v>
      </c>
      <c r="M221" s="33">
        <v>1.290461865987101</v>
      </c>
      <c r="N221" s="33">
        <v>4.7135826254031274E-2</v>
      </c>
      <c r="O221" s="33">
        <v>1.2433260397330697</v>
      </c>
      <c r="P221" s="33">
        <v>0</v>
      </c>
      <c r="Q221" s="34">
        <v>0.26190164686030881</v>
      </c>
      <c r="R221" s="33">
        <v>0.95668978484944822</v>
      </c>
      <c r="S221" s="33">
        <v>3.4843865582261477E-2</v>
      </c>
      <c r="T221" s="33">
        <v>0.92184591926718673</v>
      </c>
      <c r="U221" s="33">
        <v>0</v>
      </c>
      <c r="V221" s="33">
        <v>3.8396269870619955E-2</v>
      </c>
      <c r="W221" s="33">
        <v>1.5270744230768039E-2</v>
      </c>
      <c r="X221" s="33">
        <v>2.3125525639851915E-2</v>
      </c>
      <c r="Y221" s="30"/>
    </row>
    <row r="222" spans="1:25">
      <c r="A222" s="30" t="s">
        <v>352</v>
      </c>
      <c r="B222" s="4" t="s">
        <v>353</v>
      </c>
      <c r="C222" s="6">
        <v>1</v>
      </c>
      <c r="D222" s="6" t="s">
        <v>110</v>
      </c>
      <c r="E222" s="31" t="s">
        <v>6</v>
      </c>
      <c r="F222" s="6" t="s">
        <v>51</v>
      </c>
      <c r="G222" s="6" t="s">
        <v>86</v>
      </c>
      <c r="H222" s="6" t="s">
        <v>111</v>
      </c>
      <c r="I222" s="7" t="s">
        <v>85</v>
      </c>
      <c r="J222" s="6">
        <v>2015</v>
      </c>
      <c r="K222" s="8">
        <v>1</v>
      </c>
      <c r="L222" s="32" t="s">
        <v>85</v>
      </c>
      <c r="M222" s="33">
        <v>2.501381022960004</v>
      </c>
      <c r="N222" s="33">
        <v>0.14366320654423467</v>
      </c>
      <c r="O222" s="33">
        <v>2.0446971040902615</v>
      </c>
      <c r="P222" s="33">
        <v>0.31302071232550777</v>
      </c>
      <c r="Q222" s="34">
        <v>1.4896377310696558</v>
      </c>
      <c r="R222" s="33">
        <v>2.8607782458794264</v>
      </c>
      <c r="S222" s="33">
        <v>0.17626147125444749</v>
      </c>
      <c r="T222" s="33">
        <v>2.3688790310892971</v>
      </c>
      <c r="U222" s="33">
        <v>0.31563774353568153</v>
      </c>
      <c r="V222" s="33">
        <v>1.4962820853368055</v>
      </c>
      <c r="W222" s="33">
        <v>0.69491258695965219</v>
      </c>
      <c r="X222" s="33">
        <v>0.80136949837715332</v>
      </c>
      <c r="Y222" s="30"/>
    </row>
    <row r="223" spans="1:25">
      <c r="A223" s="30" t="s">
        <v>112</v>
      </c>
      <c r="B223" s="4" t="s">
        <v>354</v>
      </c>
      <c r="C223" s="6">
        <v>1</v>
      </c>
      <c r="D223" s="6" t="s">
        <v>110</v>
      </c>
      <c r="E223" s="4" t="s">
        <v>6</v>
      </c>
      <c r="F223" s="6" t="s">
        <v>51</v>
      </c>
      <c r="G223" s="6" t="s">
        <v>86</v>
      </c>
      <c r="H223" s="6" t="s">
        <v>111</v>
      </c>
      <c r="I223" s="7">
        <v>301</v>
      </c>
      <c r="J223" s="6">
        <v>2015</v>
      </c>
      <c r="K223" s="8">
        <v>1</v>
      </c>
      <c r="L223" s="32" t="s">
        <v>85</v>
      </c>
      <c r="M223" s="33">
        <v>0.42273440188357908</v>
      </c>
      <c r="N223" s="33">
        <v>2.075857181100018E-2</v>
      </c>
      <c r="O223" s="33">
        <v>0.40197583007257892</v>
      </c>
      <c r="P223" s="33">
        <v>0</v>
      </c>
      <c r="Q223" s="34">
        <v>1.1114095307931067</v>
      </c>
      <c r="R223" s="33">
        <v>0.48778666364547746</v>
      </c>
      <c r="S223" s="33">
        <v>2.4262355068019537E-2</v>
      </c>
      <c r="T223" s="33">
        <v>0.46352430857745791</v>
      </c>
      <c r="U223" s="33">
        <v>0</v>
      </c>
      <c r="V223" s="33">
        <v>0.87332060550149992</v>
      </c>
      <c r="W223" s="33">
        <v>0.34616602620288489</v>
      </c>
      <c r="X223" s="33">
        <v>0.52715457929861498</v>
      </c>
      <c r="Y223" s="30"/>
    </row>
    <row r="224" spans="1:25">
      <c r="A224" s="30" t="s">
        <v>112</v>
      </c>
      <c r="B224" s="4" t="s">
        <v>355</v>
      </c>
      <c r="C224" s="6">
        <v>1</v>
      </c>
      <c r="D224" s="6" t="s">
        <v>110</v>
      </c>
      <c r="E224" s="4" t="s">
        <v>6</v>
      </c>
      <c r="F224" s="6" t="s">
        <v>51</v>
      </c>
      <c r="G224" s="6" t="s">
        <v>86</v>
      </c>
      <c r="H224" s="6" t="s">
        <v>111</v>
      </c>
      <c r="I224" s="7">
        <v>302</v>
      </c>
      <c r="J224" s="6">
        <v>2015</v>
      </c>
      <c r="K224" s="8">
        <v>1</v>
      </c>
      <c r="L224" s="32" t="s">
        <v>85</v>
      </c>
      <c r="M224" s="33">
        <v>0.35708502490749816</v>
      </c>
      <c r="N224" s="33">
        <v>4.0186918842616916E-2</v>
      </c>
      <c r="O224" s="33">
        <v>0.17284756577465091</v>
      </c>
      <c r="P224" s="33">
        <v>0.14405054029023037</v>
      </c>
      <c r="Q224" s="34">
        <v>0.3558581899082901</v>
      </c>
      <c r="R224" s="33">
        <v>0.40213705314817483</v>
      </c>
      <c r="S224" s="33">
        <v>5.0814434601859672E-2</v>
      </c>
      <c r="T224" s="33">
        <v>0.20606773379919155</v>
      </c>
      <c r="U224" s="33">
        <v>0.14525488474712364</v>
      </c>
      <c r="V224" s="33">
        <v>0.27092625714886726</v>
      </c>
      <c r="W224" s="33">
        <v>0.12301050629976729</v>
      </c>
      <c r="X224" s="33">
        <v>0.14791575084909997</v>
      </c>
      <c r="Y224" s="30"/>
    </row>
    <row r="225" spans="1:25">
      <c r="A225" s="30" t="s">
        <v>112</v>
      </c>
      <c r="B225" s="4" t="s">
        <v>356</v>
      </c>
      <c r="C225" s="6">
        <v>1</v>
      </c>
      <c r="D225" s="6" t="s">
        <v>110</v>
      </c>
      <c r="E225" s="4" t="s">
        <v>6</v>
      </c>
      <c r="F225" s="6" t="s">
        <v>51</v>
      </c>
      <c r="G225" s="6" t="s">
        <v>86</v>
      </c>
      <c r="H225" s="6" t="s">
        <v>111</v>
      </c>
      <c r="I225" s="7">
        <v>303</v>
      </c>
      <c r="J225" s="6">
        <v>2015</v>
      </c>
      <c r="K225" s="8">
        <v>1</v>
      </c>
      <c r="L225" s="32" t="s">
        <v>85</v>
      </c>
      <c r="M225" s="33">
        <v>0.2619624400952833</v>
      </c>
      <c r="N225" s="33">
        <v>1.2115062020429323E-2</v>
      </c>
      <c r="O225" s="33">
        <v>0.24984737807485399</v>
      </c>
      <c r="P225" s="33">
        <v>0</v>
      </c>
      <c r="Q225" s="34">
        <v>7.7209102723091644E-2</v>
      </c>
      <c r="R225" s="33">
        <v>0.30533511434571109</v>
      </c>
      <c r="S225" s="33">
        <v>1.4472592621822267E-2</v>
      </c>
      <c r="T225" s="33">
        <v>0.29086252172388882</v>
      </c>
      <c r="U225" s="33">
        <v>0</v>
      </c>
      <c r="V225" s="33">
        <v>5.8504279276902216E-2</v>
      </c>
      <c r="W225" s="33">
        <v>2.7077383979000468E-2</v>
      </c>
      <c r="X225" s="33">
        <v>3.1426895297901748E-2</v>
      </c>
      <c r="Y225" s="30"/>
    </row>
    <row r="226" spans="1:25">
      <c r="A226" s="30" t="s">
        <v>112</v>
      </c>
      <c r="B226" s="4" t="s">
        <v>357</v>
      </c>
      <c r="C226" s="6">
        <v>1</v>
      </c>
      <c r="D226" s="6" t="s">
        <v>110</v>
      </c>
      <c r="E226" s="4" t="s">
        <v>6</v>
      </c>
      <c r="F226" s="6" t="s">
        <v>51</v>
      </c>
      <c r="G226" s="6" t="s">
        <v>86</v>
      </c>
      <c r="H226" s="6" t="s">
        <v>111</v>
      </c>
      <c r="I226" s="7">
        <v>304</v>
      </c>
      <c r="J226" s="6">
        <v>2015</v>
      </c>
      <c r="K226" s="8">
        <v>1</v>
      </c>
      <c r="L226" s="32" t="s">
        <v>85</v>
      </c>
      <c r="M226" s="33">
        <v>8.7798616403947705E-2</v>
      </c>
      <c r="N226" s="33">
        <v>3.5963139612778692E-3</v>
      </c>
      <c r="O226" s="33">
        <v>8.4202302442669838E-2</v>
      </c>
      <c r="P226" s="33">
        <v>0</v>
      </c>
      <c r="Q226" s="34">
        <v>0.15852494647156173</v>
      </c>
      <c r="R226" s="33">
        <v>9.8445797184569112E-2</v>
      </c>
      <c r="S226" s="33">
        <v>4.4511974126687894E-3</v>
      </c>
      <c r="T226" s="33">
        <v>9.399459977190032E-2</v>
      </c>
      <c r="U226" s="33">
        <v>0</v>
      </c>
      <c r="V226" s="33">
        <v>9.8081670839145735E-2</v>
      </c>
      <c r="W226" s="33">
        <v>8.6434317044247491E-2</v>
      </c>
      <c r="X226" s="33">
        <v>1.1647353794898249E-2</v>
      </c>
      <c r="Y226" s="30"/>
    </row>
    <row r="227" spans="1:25">
      <c r="A227" s="30" t="s">
        <v>112</v>
      </c>
      <c r="B227" s="4" t="s">
        <v>358</v>
      </c>
      <c r="C227" s="6">
        <v>1</v>
      </c>
      <c r="D227" s="6" t="s">
        <v>110</v>
      </c>
      <c r="E227" s="4" t="s">
        <v>6</v>
      </c>
      <c r="F227" s="6" t="s">
        <v>51</v>
      </c>
      <c r="G227" s="6" t="s">
        <v>86</v>
      </c>
      <c r="H227" s="6" t="s">
        <v>111</v>
      </c>
      <c r="I227" s="7">
        <v>305</v>
      </c>
      <c r="J227" s="6">
        <v>2015</v>
      </c>
      <c r="K227" s="8">
        <v>1</v>
      </c>
      <c r="L227" s="32" t="s">
        <v>85</v>
      </c>
      <c r="M227" s="33">
        <v>0.23237154836929036</v>
      </c>
      <c r="N227" s="33">
        <v>1.7153845756929752E-2</v>
      </c>
      <c r="O227" s="33">
        <v>0.13737325843158674</v>
      </c>
      <c r="P227" s="33">
        <v>7.7844444180773881E-2</v>
      </c>
      <c r="Q227" s="34">
        <v>2.1623271033314698E-2</v>
      </c>
      <c r="R227" s="33">
        <v>0.26812289857059579</v>
      </c>
      <c r="S227" s="33">
        <v>2.2315575335775439E-2</v>
      </c>
      <c r="T227" s="33">
        <v>0.16731205522054912</v>
      </c>
      <c r="U227" s="33">
        <v>7.8495268014271216E-2</v>
      </c>
      <c r="V227" s="33">
        <v>1.9614954772888306E-2</v>
      </c>
      <c r="W227" s="33">
        <v>3.0632583697504726E-3</v>
      </c>
      <c r="X227" s="33">
        <v>1.6551696403137833E-2</v>
      </c>
      <c r="Y227" s="30"/>
    </row>
    <row r="228" spans="1:25">
      <c r="A228" s="30" t="s">
        <v>112</v>
      </c>
      <c r="B228" s="4" t="s">
        <v>359</v>
      </c>
      <c r="C228" s="6">
        <v>1</v>
      </c>
      <c r="D228" s="6" t="s">
        <v>110</v>
      </c>
      <c r="E228" s="4" t="s">
        <v>6</v>
      </c>
      <c r="F228" s="6" t="s">
        <v>51</v>
      </c>
      <c r="G228" s="6" t="s">
        <v>86</v>
      </c>
      <c r="H228" s="6" t="s">
        <v>111</v>
      </c>
      <c r="I228" s="7">
        <v>306</v>
      </c>
      <c r="J228" s="6">
        <v>2015</v>
      </c>
      <c r="K228" s="8">
        <v>1</v>
      </c>
      <c r="L228" s="32" t="s">
        <v>85</v>
      </c>
      <c r="M228" s="33">
        <v>0.58137434058092174</v>
      </c>
      <c r="N228" s="33">
        <v>2.5119127862491021E-2</v>
      </c>
      <c r="O228" s="33">
        <v>0.46512948486392719</v>
      </c>
      <c r="P228" s="33">
        <v>9.1125727854503499E-2</v>
      </c>
      <c r="Q228" s="34">
        <v>5.4808362371100275E-2</v>
      </c>
      <c r="R228" s="33">
        <v>0.65953407616447457</v>
      </c>
      <c r="S228" s="33">
        <v>3.050714087953315E-2</v>
      </c>
      <c r="T228" s="33">
        <v>0.53713934451065481</v>
      </c>
      <c r="U228" s="33">
        <v>9.1887590774286682E-2</v>
      </c>
      <c r="V228" s="33">
        <v>3.9837074611110662E-2</v>
      </c>
      <c r="W228" s="33">
        <v>2.1590889368956659E-2</v>
      </c>
      <c r="X228" s="33">
        <v>1.8246185242154E-2</v>
      </c>
      <c r="Y228" s="30"/>
    </row>
    <row r="229" spans="1:25">
      <c r="A229" s="30" t="s">
        <v>112</v>
      </c>
      <c r="B229" s="4" t="s">
        <v>360</v>
      </c>
      <c r="C229" s="6">
        <v>1</v>
      </c>
      <c r="D229" s="6" t="s">
        <v>110</v>
      </c>
      <c r="E229" s="4" t="s">
        <v>6</v>
      </c>
      <c r="F229" s="6" t="s">
        <v>51</v>
      </c>
      <c r="G229" s="6" t="s">
        <v>86</v>
      </c>
      <c r="H229" s="6" t="s">
        <v>111</v>
      </c>
      <c r="I229" s="7">
        <v>307</v>
      </c>
      <c r="J229" s="6">
        <v>2015</v>
      </c>
      <c r="K229" s="8">
        <v>1</v>
      </c>
      <c r="L229" s="32" t="s">
        <v>85</v>
      </c>
      <c r="M229" s="33">
        <v>0.16272807797318026</v>
      </c>
      <c r="N229" s="33">
        <v>9.7483059380501311E-3</v>
      </c>
      <c r="O229" s="33">
        <v>0.15297977203513013</v>
      </c>
      <c r="P229" s="33">
        <v>0</v>
      </c>
      <c r="Q229" s="34">
        <v>4.8340814287435668E-2</v>
      </c>
      <c r="R229" s="33">
        <v>0.18410713012312599</v>
      </c>
      <c r="S229" s="33">
        <v>1.115002409153395E-2</v>
      </c>
      <c r="T229" s="33">
        <v>0.17295710603159203</v>
      </c>
      <c r="U229" s="33">
        <v>0</v>
      </c>
      <c r="V229" s="33">
        <v>3.8640781839868334E-2</v>
      </c>
      <c r="W229" s="33">
        <v>1.4139031852752249E-2</v>
      </c>
      <c r="X229" s="33">
        <v>2.4501749987116087E-2</v>
      </c>
      <c r="Y229" s="30"/>
    </row>
    <row r="230" spans="1:25">
      <c r="A230" s="30" t="s">
        <v>112</v>
      </c>
      <c r="B230" s="4" t="s">
        <v>361</v>
      </c>
      <c r="C230" s="6">
        <v>1</v>
      </c>
      <c r="D230" s="6" t="s">
        <v>110</v>
      </c>
      <c r="E230" s="4" t="s">
        <v>6</v>
      </c>
      <c r="F230" s="6" t="s">
        <v>51</v>
      </c>
      <c r="G230" s="6" t="s">
        <v>86</v>
      </c>
      <c r="H230" s="6" t="s">
        <v>111</v>
      </c>
      <c r="I230" s="7">
        <v>308</v>
      </c>
      <c r="J230" s="6">
        <v>2015</v>
      </c>
      <c r="K230" s="8">
        <v>1</v>
      </c>
      <c r="L230" s="32" t="s">
        <v>85</v>
      </c>
      <c r="M230" s="33">
        <v>0.39532657274630356</v>
      </c>
      <c r="N230" s="33">
        <v>1.498506035143948E-2</v>
      </c>
      <c r="O230" s="33">
        <v>0.38034151239486408</v>
      </c>
      <c r="P230" s="33">
        <v>0</v>
      </c>
      <c r="Q230" s="34">
        <v>0.14859034785820091</v>
      </c>
      <c r="R230" s="33">
        <v>0.45530951269729747</v>
      </c>
      <c r="S230" s="33">
        <v>1.8288151243234688E-2</v>
      </c>
      <c r="T230" s="33">
        <v>0.43702136145406278</v>
      </c>
      <c r="U230" s="33">
        <v>0</v>
      </c>
      <c r="V230" s="33">
        <v>9.7356461346522954E-2</v>
      </c>
      <c r="W230" s="33">
        <v>7.343117384229253E-2</v>
      </c>
      <c r="X230" s="33">
        <v>2.3925287504230418E-2</v>
      </c>
      <c r="Y230" s="30"/>
    </row>
    <row r="231" spans="1:25">
      <c r="A231" s="30" t="s">
        <v>362</v>
      </c>
      <c r="B231" s="4" t="s">
        <v>363</v>
      </c>
      <c r="C231" s="6">
        <v>1</v>
      </c>
      <c r="D231" s="6" t="s">
        <v>110</v>
      </c>
      <c r="E231" s="31" t="s">
        <v>28</v>
      </c>
      <c r="F231" s="6" t="s">
        <v>56</v>
      </c>
      <c r="G231" s="6" t="s">
        <v>84</v>
      </c>
      <c r="H231" s="6" t="s">
        <v>111</v>
      </c>
      <c r="I231" s="7" t="s">
        <v>85</v>
      </c>
      <c r="J231" s="6">
        <v>2015</v>
      </c>
      <c r="K231" s="8">
        <v>1</v>
      </c>
      <c r="L231" s="32" t="s">
        <v>85</v>
      </c>
      <c r="M231" s="33">
        <v>38.236651375939232</v>
      </c>
      <c r="N231" s="33">
        <v>4.499082696627319</v>
      </c>
      <c r="O231" s="33">
        <v>29.29797009292615</v>
      </c>
      <c r="P231" s="33">
        <v>4.4395985863857632</v>
      </c>
      <c r="Q231" s="34">
        <v>44.03976055550379</v>
      </c>
      <c r="R231" s="33">
        <v>40.884868435110405</v>
      </c>
      <c r="S231" s="33">
        <v>4.5638953517063943</v>
      </c>
      <c r="T231" s="33">
        <v>31.868735682891934</v>
      </c>
      <c r="U231" s="33">
        <v>4.4522374005120753</v>
      </c>
      <c r="V231" s="33">
        <v>44.066953677956278</v>
      </c>
      <c r="W231" s="33">
        <v>34.48771344151514</v>
      </c>
      <c r="X231" s="33">
        <v>9.5792402364411355</v>
      </c>
      <c r="Y231" s="30"/>
    </row>
    <row r="232" spans="1:25">
      <c r="A232" s="30" t="s">
        <v>112</v>
      </c>
      <c r="B232" s="4" t="s">
        <v>364</v>
      </c>
      <c r="C232" s="6">
        <v>1</v>
      </c>
      <c r="D232" s="6" t="s">
        <v>110</v>
      </c>
      <c r="E232" s="4" t="s">
        <v>28</v>
      </c>
      <c r="F232" s="6" t="s">
        <v>56</v>
      </c>
      <c r="G232" s="6" t="s">
        <v>84</v>
      </c>
      <c r="H232" s="6" t="s">
        <v>111</v>
      </c>
      <c r="I232" s="7">
        <v>301</v>
      </c>
      <c r="J232" s="6">
        <v>2015</v>
      </c>
      <c r="K232" s="8">
        <v>1</v>
      </c>
      <c r="L232" s="32" t="s">
        <v>85</v>
      </c>
      <c r="M232" s="33">
        <v>8.8602911992175564</v>
      </c>
      <c r="N232" s="33">
        <v>0.85540425320946789</v>
      </c>
      <c r="O232" s="33">
        <v>8.0048869460080887</v>
      </c>
      <c r="P232" s="33">
        <v>0</v>
      </c>
      <c r="Q232" s="34">
        <v>26.406332525309658</v>
      </c>
      <c r="R232" s="33">
        <v>10.186948014929959</v>
      </c>
      <c r="S232" s="33">
        <v>0.89620679659999591</v>
      </c>
      <c r="T232" s="33">
        <v>9.2907412183299627</v>
      </c>
      <c r="U232" s="33">
        <v>0</v>
      </c>
      <c r="V232" s="33">
        <v>26.424655233250618</v>
      </c>
      <c r="W232" s="33">
        <v>19.970169491309232</v>
      </c>
      <c r="X232" s="33">
        <v>6.4544857419413884</v>
      </c>
      <c r="Y232" s="30"/>
    </row>
    <row r="233" spans="1:25">
      <c r="A233" s="30" t="s">
        <v>112</v>
      </c>
      <c r="B233" s="4" t="s">
        <v>365</v>
      </c>
      <c r="C233" s="6">
        <v>1</v>
      </c>
      <c r="D233" s="6" t="s">
        <v>110</v>
      </c>
      <c r="E233" s="4" t="s">
        <v>28</v>
      </c>
      <c r="F233" s="6" t="s">
        <v>56</v>
      </c>
      <c r="G233" s="6" t="s">
        <v>84</v>
      </c>
      <c r="H233" s="6" t="s">
        <v>111</v>
      </c>
      <c r="I233" s="7">
        <v>302</v>
      </c>
      <c r="J233" s="6">
        <v>2015</v>
      </c>
      <c r="K233" s="8">
        <v>1</v>
      </c>
      <c r="L233" s="32" t="s">
        <v>85</v>
      </c>
      <c r="M233" s="33">
        <v>8.2488683005365822</v>
      </c>
      <c r="N233" s="33">
        <v>1.7658841532978908</v>
      </c>
      <c r="O233" s="33">
        <v>3.8570340500971017</v>
      </c>
      <c r="P233" s="33">
        <v>2.6259500971415894</v>
      </c>
      <c r="Q233" s="34">
        <v>9.1849941341643877</v>
      </c>
      <c r="R233" s="33">
        <v>8.3989355498897087</v>
      </c>
      <c r="S233" s="33">
        <v>1.755505799850366</v>
      </c>
      <c r="T233" s="33">
        <v>4.0100040006429394</v>
      </c>
      <c r="U233" s="33">
        <v>2.6334257493964031</v>
      </c>
      <c r="V233" s="33">
        <v>9.1894228106853308</v>
      </c>
      <c r="W233" s="33">
        <v>7.6293461259303585</v>
      </c>
      <c r="X233" s="33">
        <v>1.5600766847549723</v>
      </c>
      <c r="Y233" s="30"/>
    </row>
    <row r="234" spans="1:25">
      <c r="A234" s="30" t="s">
        <v>112</v>
      </c>
      <c r="B234" s="4" t="s">
        <v>366</v>
      </c>
      <c r="C234" s="6">
        <v>1</v>
      </c>
      <c r="D234" s="6" t="s">
        <v>110</v>
      </c>
      <c r="E234" s="4" t="s">
        <v>28</v>
      </c>
      <c r="F234" s="6" t="s">
        <v>56</v>
      </c>
      <c r="G234" s="6" t="s">
        <v>84</v>
      </c>
      <c r="H234" s="6" t="s">
        <v>111</v>
      </c>
      <c r="I234" s="7">
        <v>303</v>
      </c>
      <c r="J234" s="6">
        <v>2015</v>
      </c>
      <c r="K234" s="8">
        <v>1</v>
      </c>
      <c r="L234" s="32" t="s">
        <v>85</v>
      </c>
      <c r="M234" s="33">
        <v>2.2536615646862943</v>
      </c>
      <c r="N234" s="33">
        <v>0.20553441789660692</v>
      </c>
      <c r="O234" s="33">
        <v>2.0481271467896875</v>
      </c>
      <c r="P234" s="33">
        <v>0</v>
      </c>
      <c r="Q234" s="34">
        <v>0.98275768743620995</v>
      </c>
      <c r="R234" s="33">
        <v>2.5053865594932314</v>
      </c>
      <c r="S234" s="33">
        <v>0.21706564913261933</v>
      </c>
      <c r="T234" s="33">
        <v>2.2883209103606119</v>
      </c>
      <c r="U234" s="33">
        <v>0</v>
      </c>
      <c r="V234" s="33">
        <v>0.98370625500369635</v>
      </c>
      <c r="W234" s="33">
        <v>0.64955718384401639</v>
      </c>
      <c r="X234" s="33">
        <v>0.33414907115968001</v>
      </c>
      <c r="Y234" s="30"/>
    </row>
    <row r="235" spans="1:25">
      <c r="A235" s="30" t="s">
        <v>112</v>
      </c>
      <c r="B235" s="4" t="s">
        <v>367</v>
      </c>
      <c r="C235" s="6">
        <v>1</v>
      </c>
      <c r="D235" s="6" t="s">
        <v>110</v>
      </c>
      <c r="E235" s="4" t="s">
        <v>28</v>
      </c>
      <c r="F235" s="6" t="s">
        <v>56</v>
      </c>
      <c r="G235" s="6" t="s">
        <v>84</v>
      </c>
      <c r="H235" s="6" t="s">
        <v>111</v>
      </c>
      <c r="I235" s="7">
        <v>304</v>
      </c>
      <c r="J235" s="6">
        <v>2015</v>
      </c>
      <c r="K235" s="8">
        <v>1</v>
      </c>
      <c r="L235" s="32" t="s">
        <v>85</v>
      </c>
      <c r="M235" s="33">
        <v>1.199767334573004</v>
      </c>
      <c r="N235" s="33">
        <v>8.2178025077986577E-2</v>
      </c>
      <c r="O235" s="33">
        <v>1.1175893094950173</v>
      </c>
      <c r="P235" s="33">
        <v>0</v>
      </c>
      <c r="Q235" s="34">
        <v>2.396743046824819</v>
      </c>
      <c r="R235" s="33">
        <v>1.2463305386953862</v>
      </c>
      <c r="S235" s="33">
        <v>8.2224877705623506E-2</v>
      </c>
      <c r="T235" s="33">
        <v>1.1641056609897626</v>
      </c>
      <c r="U235" s="33">
        <v>0</v>
      </c>
      <c r="V235" s="33">
        <v>2.397126973964987</v>
      </c>
      <c r="W235" s="33">
        <v>2.2618821040399313</v>
      </c>
      <c r="X235" s="33">
        <v>0.13524486992505552</v>
      </c>
      <c r="Y235" s="30"/>
    </row>
    <row r="236" spans="1:25">
      <c r="A236" s="30" t="s">
        <v>112</v>
      </c>
      <c r="B236" s="4" t="s">
        <v>368</v>
      </c>
      <c r="C236" s="6">
        <v>1</v>
      </c>
      <c r="D236" s="6" t="s">
        <v>110</v>
      </c>
      <c r="E236" s="4" t="s">
        <v>28</v>
      </c>
      <c r="F236" s="6" t="s">
        <v>56</v>
      </c>
      <c r="G236" s="6" t="s">
        <v>84</v>
      </c>
      <c r="H236" s="6" t="s">
        <v>111</v>
      </c>
      <c r="I236" s="7">
        <v>305</v>
      </c>
      <c r="J236" s="6">
        <v>2015</v>
      </c>
      <c r="K236" s="8">
        <v>1</v>
      </c>
      <c r="L236" s="32" t="s">
        <v>85</v>
      </c>
      <c r="M236" s="33">
        <v>3.7308678070251702</v>
      </c>
      <c r="N236" s="33">
        <v>0.47966912543823442</v>
      </c>
      <c r="O236" s="33">
        <v>2.1907412586220287</v>
      </c>
      <c r="P236" s="33">
        <v>1.0604574229649069</v>
      </c>
      <c r="Q236" s="34">
        <v>0.35737532709930769</v>
      </c>
      <c r="R236" s="33">
        <v>3.6809227568511762</v>
      </c>
      <c r="S236" s="33">
        <v>0.46780376443816024</v>
      </c>
      <c r="T236" s="33">
        <v>2.1496426198748715</v>
      </c>
      <c r="U236" s="33">
        <v>1.0634763725381446</v>
      </c>
      <c r="V236" s="33">
        <v>0.35801047002265463</v>
      </c>
      <c r="W236" s="33">
        <v>0.13427056454299016</v>
      </c>
      <c r="X236" s="33">
        <v>0.22373990547966446</v>
      </c>
      <c r="Y236" s="30"/>
    </row>
    <row r="237" spans="1:25">
      <c r="A237" s="30" t="s">
        <v>112</v>
      </c>
      <c r="B237" s="4" t="s">
        <v>369</v>
      </c>
      <c r="C237" s="6">
        <v>1</v>
      </c>
      <c r="D237" s="6" t="s">
        <v>110</v>
      </c>
      <c r="E237" s="4" t="s">
        <v>28</v>
      </c>
      <c r="F237" s="6" t="s">
        <v>56</v>
      </c>
      <c r="G237" s="6" t="s">
        <v>84</v>
      </c>
      <c r="H237" s="6" t="s">
        <v>111</v>
      </c>
      <c r="I237" s="7">
        <v>306</v>
      </c>
      <c r="J237" s="6">
        <v>2015</v>
      </c>
      <c r="K237" s="8">
        <v>1</v>
      </c>
      <c r="L237" s="32" t="s">
        <v>85</v>
      </c>
      <c r="M237" s="33">
        <v>6.7475102135857838</v>
      </c>
      <c r="N237" s="33">
        <v>0.52972566186087211</v>
      </c>
      <c r="O237" s="33">
        <v>5.4645934854456453</v>
      </c>
      <c r="P237" s="33">
        <v>0.75319106627926646</v>
      </c>
      <c r="Q237" s="34">
        <v>0.93368272981255329</v>
      </c>
      <c r="R237" s="33">
        <v>7.1075221171194283</v>
      </c>
      <c r="S237" s="33">
        <v>0.54289434745228515</v>
      </c>
      <c r="T237" s="33">
        <v>5.8092924910896153</v>
      </c>
      <c r="U237" s="33">
        <v>0.75533527857752736</v>
      </c>
      <c r="V237" s="33">
        <v>0.934287864104134</v>
      </c>
      <c r="W237" s="33">
        <v>0.72111900993920952</v>
      </c>
      <c r="X237" s="33">
        <v>0.21316885416492445</v>
      </c>
      <c r="Y237" s="30"/>
    </row>
    <row r="238" spans="1:25">
      <c r="A238" s="30" t="s">
        <v>112</v>
      </c>
      <c r="B238" s="4" t="s">
        <v>370</v>
      </c>
      <c r="C238" s="6">
        <v>1</v>
      </c>
      <c r="D238" s="6" t="s">
        <v>110</v>
      </c>
      <c r="E238" s="4" t="s">
        <v>28</v>
      </c>
      <c r="F238" s="6" t="s">
        <v>56</v>
      </c>
      <c r="G238" s="6" t="s">
        <v>84</v>
      </c>
      <c r="H238" s="6" t="s">
        <v>111</v>
      </c>
      <c r="I238" s="7">
        <v>307</v>
      </c>
      <c r="J238" s="6">
        <v>2015</v>
      </c>
      <c r="K238" s="8">
        <v>1</v>
      </c>
      <c r="L238" s="32" t="s">
        <v>85</v>
      </c>
      <c r="M238" s="33">
        <v>1.7407464060671236</v>
      </c>
      <c r="N238" s="33">
        <v>0.21179643931589243</v>
      </c>
      <c r="O238" s="33">
        <v>1.5289499667512312</v>
      </c>
      <c r="P238" s="33">
        <v>0</v>
      </c>
      <c r="Q238" s="34">
        <v>0.84757929893049733</v>
      </c>
      <c r="R238" s="33">
        <v>2.0366292156165544</v>
      </c>
      <c r="S238" s="33">
        <v>0.22720923698858175</v>
      </c>
      <c r="T238" s="33">
        <v>1.8094199786279728</v>
      </c>
      <c r="U238" s="33">
        <v>0</v>
      </c>
      <c r="V238" s="33">
        <v>0.84857328543116184</v>
      </c>
      <c r="W238" s="33">
        <v>0.4984246219857002</v>
      </c>
      <c r="X238" s="33">
        <v>0.35014866344546164</v>
      </c>
      <c r="Y238" s="30"/>
    </row>
    <row r="239" spans="1:25">
      <c r="A239" s="30" t="s">
        <v>112</v>
      </c>
      <c r="B239" s="4" t="s">
        <v>371</v>
      </c>
      <c r="C239" s="6">
        <v>1</v>
      </c>
      <c r="D239" s="6" t="s">
        <v>110</v>
      </c>
      <c r="E239" s="4" t="s">
        <v>28</v>
      </c>
      <c r="F239" s="6" t="s">
        <v>56</v>
      </c>
      <c r="G239" s="6" t="s">
        <v>84</v>
      </c>
      <c r="H239" s="6" t="s">
        <v>111</v>
      </c>
      <c r="I239" s="7">
        <v>308</v>
      </c>
      <c r="J239" s="6">
        <v>2015</v>
      </c>
      <c r="K239" s="8">
        <v>1</v>
      </c>
      <c r="L239" s="32" t="s">
        <v>85</v>
      </c>
      <c r="M239" s="33">
        <v>5.4549385502477179</v>
      </c>
      <c r="N239" s="33">
        <v>0.36889062053036753</v>
      </c>
      <c r="O239" s="33">
        <v>5.08604792971735</v>
      </c>
      <c r="P239" s="33">
        <v>0</v>
      </c>
      <c r="Q239" s="34">
        <v>2.930295805926352</v>
      </c>
      <c r="R239" s="33">
        <v>5.72219368251496</v>
      </c>
      <c r="S239" s="33">
        <v>0.37498487953876258</v>
      </c>
      <c r="T239" s="33">
        <v>5.3472088029761977</v>
      </c>
      <c r="U239" s="33">
        <v>0</v>
      </c>
      <c r="V239" s="33">
        <v>2.9311707854936904</v>
      </c>
      <c r="W239" s="33">
        <v>2.6229443399237033</v>
      </c>
      <c r="X239" s="33">
        <v>0.30822644556998724</v>
      </c>
      <c r="Y239" s="30"/>
    </row>
    <row r="240" spans="1:25">
      <c r="A240" s="30" t="s">
        <v>372</v>
      </c>
      <c r="B240" s="4" t="s">
        <v>373</v>
      </c>
      <c r="C240" s="6">
        <v>1</v>
      </c>
      <c r="D240" s="6" t="s">
        <v>110</v>
      </c>
      <c r="E240" s="31" t="s">
        <v>7</v>
      </c>
      <c r="F240" s="6" t="s">
        <v>65</v>
      </c>
      <c r="G240" s="6" t="s">
        <v>84</v>
      </c>
      <c r="H240" s="6" t="s">
        <v>111</v>
      </c>
      <c r="I240" s="7" t="s">
        <v>85</v>
      </c>
      <c r="J240" s="6">
        <v>2015</v>
      </c>
      <c r="K240" s="8">
        <v>1</v>
      </c>
      <c r="L240" s="32" t="s">
        <v>85</v>
      </c>
      <c r="M240" s="33">
        <v>27.914371692955541</v>
      </c>
      <c r="N240" s="33">
        <v>1.3812771949019691</v>
      </c>
      <c r="O240" s="33">
        <v>25.005140807640526</v>
      </c>
      <c r="P240" s="33">
        <v>1.5279536904130468</v>
      </c>
      <c r="Q240" s="34">
        <v>13.361077885032511</v>
      </c>
      <c r="R240" s="33">
        <v>21.071922528578522</v>
      </c>
      <c r="S240" s="33">
        <v>1.44046492481905</v>
      </c>
      <c r="T240" s="33">
        <v>18.156500330253007</v>
      </c>
      <c r="U240" s="33">
        <v>1.474957273506466</v>
      </c>
      <c r="V240" s="33">
        <v>12.937643364971876</v>
      </c>
      <c r="W240" s="33">
        <v>1.1529254222831216</v>
      </c>
      <c r="X240" s="33">
        <v>11.784717942688754</v>
      </c>
      <c r="Y240" s="30"/>
    </row>
    <row r="241" spans="1:25">
      <c r="A241" s="30" t="s">
        <v>112</v>
      </c>
      <c r="B241" s="4" t="s">
        <v>374</v>
      </c>
      <c r="C241" s="6">
        <v>1</v>
      </c>
      <c r="D241" s="6" t="s">
        <v>110</v>
      </c>
      <c r="E241" s="4" t="s">
        <v>7</v>
      </c>
      <c r="F241" s="6" t="s">
        <v>65</v>
      </c>
      <c r="G241" s="6" t="s">
        <v>84</v>
      </c>
      <c r="H241" s="6" t="s">
        <v>111</v>
      </c>
      <c r="I241" s="7">
        <v>301</v>
      </c>
      <c r="J241" s="6">
        <v>2015</v>
      </c>
      <c r="K241" s="8">
        <v>1</v>
      </c>
      <c r="L241" s="32" t="s">
        <v>85</v>
      </c>
      <c r="M241" s="33">
        <v>2.1050450657969755</v>
      </c>
      <c r="N241" s="33">
        <v>8.5221950394179694E-2</v>
      </c>
      <c r="O241" s="33">
        <v>2.0198231154027959</v>
      </c>
      <c r="P241" s="33">
        <v>0</v>
      </c>
      <c r="Q241" s="34">
        <v>8.4734215321526403</v>
      </c>
      <c r="R241" s="33">
        <v>1.410107674513803</v>
      </c>
      <c r="S241" s="33">
        <v>8.7105799441854578E-2</v>
      </c>
      <c r="T241" s="33">
        <v>1.3230018750719486</v>
      </c>
      <c r="U241" s="33">
        <v>0</v>
      </c>
      <c r="V241" s="33">
        <v>8.1928827859811637</v>
      </c>
      <c r="W241" s="33">
        <v>0.38513486039176276</v>
      </c>
      <c r="X241" s="33">
        <v>7.8077479255894007</v>
      </c>
      <c r="Y241" s="30"/>
    </row>
    <row r="242" spans="1:25">
      <c r="A242" s="30" t="s">
        <v>112</v>
      </c>
      <c r="B242" s="4" t="s">
        <v>375</v>
      </c>
      <c r="C242" s="6">
        <v>1</v>
      </c>
      <c r="D242" s="6" t="s">
        <v>110</v>
      </c>
      <c r="E242" s="4" t="s">
        <v>7</v>
      </c>
      <c r="F242" s="6" t="s">
        <v>65</v>
      </c>
      <c r="G242" s="6" t="s">
        <v>84</v>
      </c>
      <c r="H242" s="6" t="s">
        <v>111</v>
      </c>
      <c r="I242" s="7">
        <v>302</v>
      </c>
      <c r="J242" s="6">
        <v>2015</v>
      </c>
      <c r="K242" s="8">
        <v>1</v>
      </c>
      <c r="L242" s="32" t="s">
        <v>85</v>
      </c>
      <c r="M242" s="33">
        <v>1.9342159798065102</v>
      </c>
      <c r="N242" s="33">
        <v>0.24487644039049683</v>
      </c>
      <c r="O242" s="33">
        <v>1.3124502975253156</v>
      </c>
      <c r="P242" s="33">
        <v>0.37688924189069783</v>
      </c>
      <c r="Q242" s="34">
        <v>2.2827869892695287</v>
      </c>
      <c r="R242" s="33">
        <v>1.5834053011438742</v>
      </c>
      <c r="S242" s="33">
        <v>0.25761338043110815</v>
      </c>
      <c r="T242" s="33">
        <v>0.96197492015776576</v>
      </c>
      <c r="U242" s="33">
        <v>0.36381700055500032</v>
      </c>
      <c r="V242" s="33">
        <v>2.210911837547429</v>
      </c>
      <c r="W242" s="33">
        <v>0.21053551014830674</v>
      </c>
      <c r="X242" s="33">
        <v>2.0003763273991222</v>
      </c>
      <c r="Y242" s="30"/>
    </row>
    <row r="243" spans="1:25">
      <c r="A243" s="30" t="s">
        <v>112</v>
      </c>
      <c r="B243" s="4" t="s">
        <v>376</v>
      </c>
      <c r="C243" s="6">
        <v>1</v>
      </c>
      <c r="D243" s="6" t="s">
        <v>110</v>
      </c>
      <c r="E243" s="4" t="s">
        <v>7</v>
      </c>
      <c r="F243" s="6" t="s">
        <v>65</v>
      </c>
      <c r="G243" s="6" t="s">
        <v>84</v>
      </c>
      <c r="H243" s="6" t="s">
        <v>111</v>
      </c>
      <c r="I243" s="7">
        <v>303</v>
      </c>
      <c r="J243" s="6">
        <v>2015</v>
      </c>
      <c r="K243" s="8">
        <v>1</v>
      </c>
      <c r="L243" s="32" t="s">
        <v>85</v>
      </c>
      <c r="M243" s="33">
        <v>2.9707694785090424</v>
      </c>
      <c r="N243" s="33">
        <v>0.11150908346710527</v>
      </c>
      <c r="O243" s="33">
        <v>2.8592603950419373</v>
      </c>
      <c r="P243" s="33">
        <v>0</v>
      </c>
      <c r="Q243" s="34">
        <v>0.59010554493340639</v>
      </c>
      <c r="R243" s="33">
        <v>2.1527404245123796</v>
      </c>
      <c r="S243" s="33">
        <v>0.11366408394327331</v>
      </c>
      <c r="T243" s="33">
        <v>2.0390763405691064</v>
      </c>
      <c r="U243" s="33">
        <v>0</v>
      </c>
      <c r="V243" s="33">
        <v>0.57182130582363633</v>
      </c>
      <c r="W243" s="33">
        <v>6.2947818904182981E-2</v>
      </c>
      <c r="X243" s="33">
        <v>0.50887348691945333</v>
      </c>
      <c r="Y243" s="30"/>
    </row>
    <row r="244" spans="1:25">
      <c r="A244" s="30" t="s">
        <v>112</v>
      </c>
      <c r="B244" s="4" t="s">
        <v>377</v>
      </c>
      <c r="C244" s="6">
        <v>1</v>
      </c>
      <c r="D244" s="6" t="s">
        <v>110</v>
      </c>
      <c r="E244" s="4" t="s">
        <v>7</v>
      </c>
      <c r="F244" s="6" t="s">
        <v>65</v>
      </c>
      <c r="G244" s="6" t="s">
        <v>84</v>
      </c>
      <c r="H244" s="6" t="s">
        <v>111</v>
      </c>
      <c r="I244" s="7">
        <v>304</v>
      </c>
      <c r="J244" s="6">
        <v>2015</v>
      </c>
      <c r="K244" s="8">
        <v>1</v>
      </c>
      <c r="L244" s="32" t="s">
        <v>85</v>
      </c>
      <c r="M244" s="33">
        <v>0.39269520322281493</v>
      </c>
      <c r="N244" s="33">
        <v>1.2160321959478431E-2</v>
      </c>
      <c r="O244" s="33">
        <v>0.38053488126333651</v>
      </c>
      <c r="P244" s="33">
        <v>0</v>
      </c>
      <c r="Q244" s="34">
        <v>0.25334294511479671</v>
      </c>
      <c r="R244" s="33">
        <v>0.29892410303574174</v>
      </c>
      <c r="S244" s="33">
        <v>1.2725166430911873E-2</v>
      </c>
      <c r="T244" s="33">
        <v>0.28619893660482987</v>
      </c>
      <c r="U244" s="33">
        <v>0</v>
      </c>
      <c r="V244" s="33">
        <v>0.24696411608254781</v>
      </c>
      <c r="W244" s="33">
        <v>6.9433240850821129E-2</v>
      </c>
      <c r="X244" s="33">
        <v>0.17753087523172667</v>
      </c>
      <c r="Y244" s="30"/>
    </row>
    <row r="245" spans="1:25">
      <c r="A245" s="30" t="s">
        <v>112</v>
      </c>
      <c r="B245" s="4" t="s">
        <v>378</v>
      </c>
      <c r="C245" s="6">
        <v>1</v>
      </c>
      <c r="D245" s="6" t="s">
        <v>110</v>
      </c>
      <c r="E245" s="4" t="s">
        <v>7</v>
      </c>
      <c r="F245" s="6" t="s">
        <v>65</v>
      </c>
      <c r="G245" s="6" t="s">
        <v>84</v>
      </c>
      <c r="H245" s="6" t="s">
        <v>111</v>
      </c>
      <c r="I245" s="7">
        <v>305</v>
      </c>
      <c r="J245" s="6">
        <v>2015</v>
      </c>
      <c r="K245" s="8">
        <v>1</v>
      </c>
      <c r="L245" s="32" t="s">
        <v>85</v>
      </c>
      <c r="M245" s="33">
        <v>4.6662851852621801</v>
      </c>
      <c r="N245" s="33">
        <v>0.35496497476196054</v>
      </c>
      <c r="O245" s="33">
        <v>3.6135116467072974</v>
      </c>
      <c r="P245" s="33">
        <v>0.69780856379292189</v>
      </c>
      <c r="Q245" s="34">
        <v>0.2554134049030507</v>
      </c>
      <c r="R245" s="33">
        <v>3.8803693320734789</v>
      </c>
      <c r="S245" s="33">
        <v>0.37697501293430469</v>
      </c>
      <c r="T245" s="33">
        <v>2.8297889454035055</v>
      </c>
      <c r="U245" s="33">
        <v>0.67360537373566898</v>
      </c>
      <c r="V245" s="33">
        <v>0.24718461435332179</v>
      </c>
      <c r="W245" s="33">
        <v>1.8166971615704026E-2</v>
      </c>
      <c r="X245" s="33">
        <v>0.22901764273761777</v>
      </c>
      <c r="Y245" s="30"/>
    </row>
    <row r="246" spans="1:25">
      <c r="A246" s="30" t="s">
        <v>112</v>
      </c>
      <c r="B246" s="4" t="s">
        <v>379</v>
      </c>
      <c r="C246" s="6">
        <v>1</v>
      </c>
      <c r="D246" s="6" t="s">
        <v>110</v>
      </c>
      <c r="E246" s="4" t="s">
        <v>7</v>
      </c>
      <c r="F246" s="6" t="s">
        <v>65</v>
      </c>
      <c r="G246" s="6" t="s">
        <v>84</v>
      </c>
      <c r="H246" s="6" t="s">
        <v>111</v>
      </c>
      <c r="I246" s="7">
        <v>306</v>
      </c>
      <c r="J246" s="6">
        <v>2015</v>
      </c>
      <c r="K246" s="8">
        <v>1</v>
      </c>
      <c r="L246" s="32" t="s">
        <v>85</v>
      </c>
      <c r="M246" s="33">
        <v>6.995345982833479</v>
      </c>
      <c r="N246" s="33">
        <v>0.27064982725312081</v>
      </c>
      <c r="O246" s="33">
        <v>6.2714402708509311</v>
      </c>
      <c r="P246" s="33">
        <v>0.45325588472942707</v>
      </c>
      <c r="Q246" s="34">
        <v>0.33850417193043286</v>
      </c>
      <c r="R246" s="33">
        <v>5.3671008930183435</v>
      </c>
      <c r="S246" s="33">
        <v>0.27963586240858912</v>
      </c>
      <c r="T246" s="33">
        <v>4.6499301313939583</v>
      </c>
      <c r="U246" s="33">
        <v>0.43753489921579652</v>
      </c>
      <c r="V246" s="33">
        <v>0.32903116831052176</v>
      </c>
      <c r="W246" s="33">
        <v>6.5385503061660646E-2</v>
      </c>
      <c r="X246" s="33">
        <v>0.26364566524886113</v>
      </c>
      <c r="Y246" s="30"/>
    </row>
    <row r="247" spans="1:25">
      <c r="A247" s="30" t="s">
        <v>112</v>
      </c>
      <c r="B247" s="4" t="s">
        <v>380</v>
      </c>
      <c r="C247" s="6">
        <v>1</v>
      </c>
      <c r="D247" s="6" t="s">
        <v>110</v>
      </c>
      <c r="E247" s="4" t="s">
        <v>7</v>
      </c>
      <c r="F247" s="6" t="s">
        <v>65</v>
      </c>
      <c r="G247" s="6" t="s">
        <v>84</v>
      </c>
      <c r="H247" s="6" t="s">
        <v>111</v>
      </c>
      <c r="I247" s="7">
        <v>307</v>
      </c>
      <c r="J247" s="6">
        <v>2015</v>
      </c>
      <c r="K247" s="8">
        <v>1</v>
      </c>
      <c r="L247" s="32" t="s">
        <v>85</v>
      </c>
      <c r="M247" s="33">
        <v>1.6829294071799208</v>
      </c>
      <c r="N247" s="33">
        <v>8.1059974919318462E-2</v>
      </c>
      <c r="O247" s="33">
        <v>1.6018694322606024</v>
      </c>
      <c r="P247" s="33">
        <v>0</v>
      </c>
      <c r="Q247" s="34">
        <v>0.47780958775106708</v>
      </c>
      <c r="R247" s="33">
        <v>1.0522790131708801</v>
      </c>
      <c r="S247" s="33">
        <v>8.1841909409086547E-2</v>
      </c>
      <c r="T247" s="33">
        <v>0.9704371037617936</v>
      </c>
      <c r="U247" s="33">
        <v>0</v>
      </c>
      <c r="V247" s="33">
        <v>0.46240013888787934</v>
      </c>
      <c r="W247" s="33">
        <v>3.3535698456918207E-2</v>
      </c>
      <c r="X247" s="33">
        <v>0.42886444043096111</v>
      </c>
      <c r="Y247" s="30"/>
    </row>
    <row r="248" spans="1:25">
      <c r="A248" s="30" t="s">
        <v>112</v>
      </c>
      <c r="B248" s="4" t="s">
        <v>381</v>
      </c>
      <c r="C248" s="6">
        <v>1</v>
      </c>
      <c r="D248" s="6" t="s">
        <v>110</v>
      </c>
      <c r="E248" s="4" t="s">
        <v>7</v>
      </c>
      <c r="F248" s="6" t="s">
        <v>65</v>
      </c>
      <c r="G248" s="6" t="s">
        <v>84</v>
      </c>
      <c r="H248" s="6" t="s">
        <v>111</v>
      </c>
      <c r="I248" s="7">
        <v>308</v>
      </c>
      <c r="J248" s="6">
        <v>2015</v>
      </c>
      <c r="K248" s="8">
        <v>1</v>
      </c>
      <c r="L248" s="32" t="s">
        <v>85</v>
      </c>
      <c r="M248" s="33">
        <v>7.1670853903446154</v>
      </c>
      <c r="N248" s="33">
        <v>0.22083462175630908</v>
      </c>
      <c r="O248" s="33">
        <v>6.9462507685883068</v>
      </c>
      <c r="P248" s="33">
        <v>0</v>
      </c>
      <c r="Q248" s="34">
        <v>0.68969370897758808</v>
      </c>
      <c r="R248" s="33">
        <v>5.3269957871100209</v>
      </c>
      <c r="S248" s="33">
        <v>0.23090370981992184</v>
      </c>
      <c r="T248" s="33">
        <v>5.0960920772900993</v>
      </c>
      <c r="U248" s="33">
        <v>0</v>
      </c>
      <c r="V248" s="33">
        <v>0.67644739798537401</v>
      </c>
      <c r="W248" s="33">
        <v>0.30778581885376516</v>
      </c>
      <c r="X248" s="33">
        <v>0.36866157913160891</v>
      </c>
      <c r="Y248" s="30"/>
    </row>
    <row r="249" spans="1:25">
      <c r="A249" s="30" t="s">
        <v>382</v>
      </c>
      <c r="B249" s="4" t="s">
        <v>383</v>
      </c>
      <c r="C249" s="6">
        <v>1</v>
      </c>
      <c r="D249" s="6" t="s">
        <v>110</v>
      </c>
      <c r="E249" s="31" t="s">
        <v>4</v>
      </c>
      <c r="F249" s="6" t="s">
        <v>66</v>
      </c>
      <c r="G249" s="6" t="s">
        <v>84</v>
      </c>
      <c r="H249" s="6" t="s">
        <v>111</v>
      </c>
      <c r="I249" s="7" t="s">
        <v>85</v>
      </c>
      <c r="J249" s="6">
        <v>2015</v>
      </c>
      <c r="K249" s="8">
        <v>1</v>
      </c>
      <c r="L249" s="32" t="s">
        <v>85</v>
      </c>
      <c r="M249" s="33">
        <v>97.608737617454764</v>
      </c>
      <c r="N249" s="33">
        <v>9.5915001632367876</v>
      </c>
      <c r="O249" s="33">
        <v>79.292650340703048</v>
      </c>
      <c r="P249" s="33">
        <v>8.7245871135149251</v>
      </c>
      <c r="Q249" s="34">
        <v>17.529535586083732</v>
      </c>
      <c r="R249" s="33">
        <v>92.621835138257566</v>
      </c>
      <c r="S249" s="33">
        <v>8.7585483258424084</v>
      </c>
      <c r="T249" s="33">
        <v>75.335685825633419</v>
      </c>
      <c r="U249" s="33">
        <v>8.5276009867817315</v>
      </c>
      <c r="V249" s="33">
        <v>17.259606784489108</v>
      </c>
      <c r="W249" s="33">
        <v>5.5742914209926795</v>
      </c>
      <c r="X249" s="33">
        <v>11.68531536349643</v>
      </c>
      <c r="Y249" s="30"/>
    </row>
    <row r="250" spans="1:25">
      <c r="A250" s="30" t="s">
        <v>112</v>
      </c>
      <c r="B250" s="4" t="s">
        <v>384</v>
      </c>
      <c r="C250" s="6">
        <v>1</v>
      </c>
      <c r="D250" s="6" t="s">
        <v>110</v>
      </c>
      <c r="E250" s="4" t="s">
        <v>4</v>
      </c>
      <c r="F250" s="6" t="s">
        <v>66</v>
      </c>
      <c r="G250" s="6" t="s">
        <v>84</v>
      </c>
      <c r="H250" s="6" t="s">
        <v>111</v>
      </c>
      <c r="I250" s="7">
        <v>301</v>
      </c>
      <c r="J250" s="6">
        <v>2015</v>
      </c>
      <c r="K250" s="8">
        <v>1</v>
      </c>
      <c r="L250" s="32" t="s">
        <v>85</v>
      </c>
      <c r="M250" s="33">
        <v>18.201670039179202</v>
      </c>
      <c r="N250" s="33">
        <v>1.520291058293415</v>
      </c>
      <c r="O250" s="33">
        <v>16.681378980885786</v>
      </c>
      <c r="P250" s="33">
        <v>0</v>
      </c>
      <c r="Q250" s="34">
        <v>2.3059301326251664</v>
      </c>
      <c r="R250" s="33">
        <v>17.422751684509919</v>
      </c>
      <c r="S250" s="33">
        <v>1.4089221505792804</v>
      </c>
      <c r="T250" s="33">
        <v>16.01382953393064</v>
      </c>
      <c r="U250" s="33">
        <v>0</v>
      </c>
      <c r="V250" s="33">
        <v>2.2994384613210332</v>
      </c>
      <c r="W250" s="33">
        <v>2.0184116522911375</v>
      </c>
      <c r="X250" s="33">
        <v>0.28102680902989552</v>
      </c>
      <c r="Y250" s="30"/>
    </row>
    <row r="251" spans="1:25">
      <c r="A251" s="30" t="s">
        <v>112</v>
      </c>
      <c r="B251" s="4" t="s">
        <v>385</v>
      </c>
      <c r="C251" s="6">
        <v>1</v>
      </c>
      <c r="D251" s="6" t="s">
        <v>110</v>
      </c>
      <c r="E251" s="4" t="s">
        <v>4</v>
      </c>
      <c r="F251" s="6" t="s">
        <v>66</v>
      </c>
      <c r="G251" s="6" t="s">
        <v>84</v>
      </c>
      <c r="H251" s="6" t="s">
        <v>111</v>
      </c>
      <c r="I251" s="7">
        <v>302</v>
      </c>
      <c r="J251" s="6">
        <v>2015</v>
      </c>
      <c r="K251" s="8">
        <v>1</v>
      </c>
      <c r="L251" s="32" t="s">
        <v>85</v>
      </c>
      <c r="M251" s="33">
        <v>12.186251210540785</v>
      </c>
      <c r="N251" s="33">
        <v>2.6243265239509914</v>
      </c>
      <c r="O251" s="33">
        <v>6.2826804984849112</v>
      </c>
      <c r="P251" s="33">
        <v>3.2792441881048822</v>
      </c>
      <c r="Q251" s="34">
        <v>11.216969459368109</v>
      </c>
      <c r="R251" s="33">
        <v>11.417361409073674</v>
      </c>
      <c r="S251" s="33">
        <v>2.3870489196127562</v>
      </c>
      <c r="T251" s="33">
        <v>5.825107978285434</v>
      </c>
      <c r="U251" s="33">
        <v>3.2052045111754852</v>
      </c>
      <c r="V251" s="33">
        <v>10.976913914197695</v>
      </c>
      <c r="W251" s="33">
        <v>0.58482267356812856</v>
      </c>
      <c r="X251" s="33">
        <v>10.392091240629567</v>
      </c>
      <c r="Y251" s="30"/>
    </row>
    <row r="252" spans="1:25">
      <c r="A252" s="30" t="s">
        <v>112</v>
      </c>
      <c r="B252" s="4" t="s">
        <v>386</v>
      </c>
      <c r="C252" s="6">
        <v>1</v>
      </c>
      <c r="D252" s="6" t="s">
        <v>110</v>
      </c>
      <c r="E252" s="4" t="s">
        <v>4</v>
      </c>
      <c r="F252" s="6" t="s">
        <v>66</v>
      </c>
      <c r="G252" s="6" t="s">
        <v>84</v>
      </c>
      <c r="H252" s="6" t="s">
        <v>111</v>
      </c>
      <c r="I252" s="7">
        <v>303</v>
      </c>
      <c r="J252" s="6">
        <v>2015</v>
      </c>
      <c r="K252" s="8">
        <v>1</v>
      </c>
      <c r="L252" s="32" t="s">
        <v>85</v>
      </c>
      <c r="M252" s="33">
        <v>8.3376912073019422</v>
      </c>
      <c r="N252" s="33">
        <v>0.65378612064383312</v>
      </c>
      <c r="O252" s="33">
        <v>7.6839050866581093</v>
      </c>
      <c r="P252" s="33">
        <v>0</v>
      </c>
      <c r="Q252" s="34">
        <v>1.1050954691710078</v>
      </c>
      <c r="R252" s="33">
        <v>7.8731892940372052</v>
      </c>
      <c r="S252" s="33">
        <v>0.60391863902696818</v>
      </c>
      <c r="T252" s="33">
        <v>7.2692706550102368</v>
      </c>
      <c r="U252" s="33">
        <v>0</v>
      </c>
      <c r="V252" s="33">
        <v>1.1016379390576483</v>
      </c>
      <c r="W252" s="33">
        <v>0.95196020440959594</v>
      </c>
      <c r="X252" s="33">
        <v>0.14967773464805223</v>
      </c>
      <c r="Y252" s="30"/>
    </row>
    <row r="253" spans="1:25">
      <c r="A253" s="30" t="s">
        <v>112</v>
      </c>
      <c r="B253" s="4" t="s">
        <v>387</v>
      </c>
      <c r="C253" s="6">
        <v>1</v>
      </c>
      <c r="D253" s="6" t="s">
        <v>110</v>
      </c>
      <c r="E253" s="4" t="s">
        <v>4</v>
      </c>
      <c r="F253" s="6" t="s">
        <v>66</v>
      </c>
      <c r="G253" s="6" t="s">
        <v>84</v>
      </c>
      <c r="H253" s="6" t="s">
        <v>111</v>
      </c>
      <c r="I253" s="7">
        <v>304</v>
      </c>
      <c r="J253" s="6">
        <v>2015</v>
      </c>
      <c r="K253" s="8">
        <v>1</v>
      </c>
      <c r="L253" s="32" t="s">
        <v>85</v>
      </c>
      <c r="M253" s="33">
        <v>2.4493239841346242</v>
      </c>
      <c r="N253" s="33">
        <v>0.14810216578524246</v>
      </c>
      <c r="O253" s="33">
        <v>2.3012218183493816</v>
      </c>
      <c r="P253" s="33">
        <v>0</v>
      </c>
      <c r="Q253" s="34">
        <v>0.57952146149020356</v>
      </c>
      <c r="R253" s="33">
        <v>2.4075476885337039</v>
      </c>
      <c r="S253" s="33">
        <v>0.13546678072874738</v>
      </c>
      <c r="T253" s="33">
        <v>2.2720809078049564</v>
      </c>
      <c r="U253" s="33">
        <v>0</v>
      </c>
      <c r="V253" s="33">
        <v>0.57801010486264548</v>
      </c>
      <c r="W253" s="33">
        <v>0.51258292741480727</v>
      </c>
      <c r="X253" s="33">
        <v>6.5427177447838214E-2</v>
      </c>
      <c r="Y253" s="30"/>
    </row>
    <row r="254" spans="1:25">
      <c r="A254" s="30" t="s">
        <v>112</v>
      </c>
      <c r="B254" s="4" t="s">
        <v>388</v>
      </c>
      <c r="C254" s="6">
        <v>1</v>
      </c>
      <c r="D254" s="6" t="s">
        <v>110</v>
      </c>
      <c r="E254" s="4" t="s">
        <v>4</v>
      </c>
      <c r="F254" s="6" t="s">
        <v>66</v>
      </c>
      <c r="G254" s="6" t="s">
        <v>84</v>
      </c>
      <c r="H254" s="6" t="s">
        <v>111</v>
      </c>
      <c r="I254" s="7">
        <v>305</v>
      </c>
      <c r="J254" s="6">
        <v>2015</v>
      </c>
      <c r="K254" s="8">
        <v>1</v>
      </c>
      <c r="L254" s="32" t="s">
        <v>85</v>
      </c>
      <c r="M254" s="33">
        <v>13.054895097519386</v>
      </c>
      <c r="N254" s="33">
        <v>1.574011791056789</v>
      </c>
      <c r="O254" s="33">
        <v>8.2476060190676801</v>
      </c>
      <c r="P254" s="33">
        <v>3.2332772873949178</v>
      </c>
      <c r="Q254" s="34">
        <v>0.32067559671515666</v>
      </c>
      <c r="R254" s="33">
        <v>12.496498122387681</v>
      </c>
      <c r="S254" s="33">
        <v>1.4159476572691199</v>
      </c>
      <c r="T254" s="33">
        <v>7.9202750013299053</v>
      </c>
      <c r="U254" s="33">
        <v>3.1602754637886554</v>
      </c>
      <c r="V254" s="33">
        <v>0.31558108184243655</v>
      </c>
      <c r="W254" s="33">
        <v>9.5037682283028738E-2</v>
      </c>
      <c r="X254" s="33">
        <v>0.2205433995594078</v>
      </c>
      <c r="Y254" s="30"/>
    </row>
    <row r="255" spans="1:25">
      <c r="A255" s="30" t="s">
        <v>112</v>
      </c>
      <c r="B255" s="4" t="s">
        <v>389</v>
      </c>
      <c r="C255" s="6">
        <v>1</v>
      </c>
      <c r="D255" s="6" t="s">
        <v>110</v>
      </c>
      <c r="E255" s="4" t="s">
        <v>4</v>
      </c>
      <c r="F255" s="6" t="s">
        <v>66</v>
      </c>
      <c r="G255" s="6" t="s">
        <v>84</v>
      </c>
      <c r="H255" s="6" t="s">
        <v>111</v>
      </c>
      <c r="I255" s="7">
        <v>306</v>
      </c>
      <c r="J255" s="6">
        <v>2015</v>
      </c>
      <c r="K255" s="8">
        <v>1</v>
      </c>
      <c r="L255" s="32" t="s">
        <v>85</v>
      </c>
      <c r="M255" s="33">
        <v>18.938355618054125</v>
      </c>
      <c r="N255" s="33">
        <v>1.3536575816362275</v>
      </c>
      <c r="O255" s="33">
        <v>15.37263239840277</v>
      </c>
      <c r="P255" s="33">
        <v>2.2120656380151242</v>
      </c>
      <c r="Q255" s="34">
        <v>0.40542233304716602</v>
      </c>
      <c r="R255" s="33">
        <v>17.974113555284013</v>
      </c>
      <c r="S255" s="33">
        <v>1.2372243215184957</v>
      </c>
      <c r="T255" s="33">
        <v>14.574768221947927</v>
      </c>
      <c r="U255" s="33">
        <v>2.1621210118175909</v>
      </c>
      <c r="V255" s="33">
        <v>0.40139598068171933</v>
      </c>
      <c r="W255" s="33">
        <v>0.22709372410091264</v>
      </c>
      <c r="X255" s="33">
        <v>0.17430225658080667</v>
      </c>
      <c r="Y255" s="30"/>
    </row>
    <row r="256" spans="1:25">
      <c r="A256" s="30" t="s">
        <v>112</v>
      </c>
      <c r="B256" s="4" t="s">
        <v>390</v>
      </c>
      <c r="C256" s="6">
        <v>1</v>
      </c>
      <c r="D256" s="6" t="s">
        <v>110</v>
      </c>
      <c r="E256" s="4" t="s">
        <v>4</v>
      </c>
      <c r="F256" s="6" t="s">
        <v>66</v>
      </c>
      <c r="G256" s="6" t="s">
        <v>84</v>
      </c>
      <c r="H256" s="6" t="s">
        <v>111</v>
      </c>
      <c r="I256" s="7">
        <v>307</v>
      </c>
      <c r="J256" s="6">
        <v>2015</v>
      </c>
      <c r="K256" s="8">
        <v>1</v>
      </c>
      <c r="L256" s="32" t="s">
        <v>85</v>
      </c>
      <c r="M256" s="33">
        <v>4.7565085074342379</v>
      </c>
      <c r="N256" s="33">
        <v>0.46843652122258306</v>
      </c>
      <c r="O256" s="33">
        <v>4.288071986211655</v>
      </c>
      <c r="P256" s="33">
        <v>0</v>
      </c>
      <c r="Q256" s="34">
        <v>0.29461560471955295</v>
      </c>
      <c r="R256" s="33">
        <v>4.4865225220532672</v>
      </c>
      <c r="S256" s="33">
        <v>0.4337791742220985</v>
      </c>
      <c r="T256" s="33">
        <v>4.0527433478311687</v>
      </c>
      <c r="U256" s="33">
        <v>0</v>
      </c>
      <c r="V256" s="33">
        <v>0.2923469990415849</v>
      </c>
      <c r="W256" s="33">
        <v>0.19413823511041614</v>
      </c>
      <c r="X256" s="33">
        <v>9.8208763931168772E-2</v>
      </c>
      <c r="Y256" s="30"/>
    </row>
    <row r="257" spans="1:25">
      <c r="A257" s="30" t="s">
        <v>112</v>
      </c>
      <c r="B257" s="4" t="s">
        <v>391</v>
      </c>
      <c r="C257" s="6">
        <v>1</v>
      </c>
      <c r="D257" s="6" t="s">
        <v>110</v>
      </c>
      <c r="E257" s="4" t="s">
        <v>4</v>
      </c>
      <c r="F257" s="6" t="s">
        <v>66</v>
      </c>
      <c r="G257" s="6" t="s">
        <v>84</v>
      </c>
      <c r="H257" s="6" t="s">
        <v>111</v>
      </c>
      <c r="I257" s="7">
        <v>308</v>
      </c>
      <c r="J257" s="6">
        <v>2015</v>
      </c>
      <c r="K257" s="8">
        <v>1</v>
      </c>
      <c r="L257" s="32" t="s">
        <v>85</v>
      </c>
      <c r="M257" s="33">
        <v>19.68404195329046</v>
      </c>
      <c r="N257" s="33">
        <v>1.2488884006477061</v>
      </c>
      <c r="O257" s="33">
        <v>18.435153552642753</v>
      </c>
      <c r="P257" s="33">
        <v>0</v>
      </c>
      <c r="Q257" s="34">
        <v>1.3013055289473721</v>
      </c>
      <c r="R257" s="33">
        <v>18.543850862378093</v>
      </c>
      <c r="S257" s="33">
        <v>1.1362406828849405</v>
      </c>
      <c r="T257" s="33">
        <v>17.407610179493155</v>
      </c>
      <c r="U257" s="33">
        <v>0</v>
      </c>
      <c r="V257" s="33">
        <v>1.2942823034843456</v>
      </c>
      <c r="W257" s="33">
        <v>0.99024432181465238</v>
      </c>
      <c r="X257" s="33">
        <v>0.30403798166969331</v>
      </c>
      <c r="Y257" s="30"/>
    </row>
    <row r="258" spans="1:25">
      <c r="A258" s="34" t="s">
        <v>108</v>
      </c>
      <c r="B258" s="35" t="s">
        <v>109</v>
      </c>
      <c r="C258" s="36">
        <v>1</v>
      </c>
      <c r="D258" s="6" t="s">
        <v>110</v>
      </c>
      <c r="E258" s="37" t="s">
        <v>39</v>
      </c>
      <c r="F258" s="36" t="s">
        <v>63</v>
      </c>
      <c r="G258" s="36" t="s">
        <v>84</v>
      </c>
      <c r="H258" s="36" t="s">
        <v>111</v>
      </c>
      <c r="I258" s="38" t="s">
        <v>85</v>
      </c>
      <c r="J258" s="36">
        <v>2030</v>
      </c>
      <c r="K258" s="39">
        <v>1</v>
      </c>
      <c r="L258" s="40" t="s">
        <v>85</v>
      </c>
      <c r="M258" s="33">
        <v>22.22024443079313</v>
      </c>
      <c r="N258" s="33">
        <v>1.811859605631307</v>
      </c>
      <c r="O258" s="33">
        <v>19.519437980582548</v>
      </c>
      <c r="P258" s="33">
        <v>0.88894684457927131</v>
      </c>
      <c r="Q258" s="34">
        <v>6.1886772089182038</v>
      </c>
      <c r="R258" s="33">
        <v>17.29261428116374</v>
      </c>
      <c r="S258" s="33">
        <v>1.3904468764325186</v>
      </c>
      <c r="T258" s="33">
        <v>14.98865036482337</v>
      </c>
      <c r="U258" s="33">
        <v>0.91351703990785049</v>
      </c>
      <c r="V258" s="33">
        <v>6.768610809411201</v>
      </c>
      <c r="W258" s="33">
        <v>1.53042433136185</v>
      </c>
      <c r="X258" s="33">
        <v>5.238186478049351</v>
      </c>
      <c r="Y258" s="30"/>
    </row>
    <row r="259" spans="1:25">
      <c r="A259" s="34" t="s">
        <v>112</v>
      </c>
      <c r="B259" s="35" t="s">
        <v>113</v>
      </c>
      <c r="C259" s="36">
        <v>1</v>
      </c>
      <c r="D259" s="6" t="s">
        <v>110</v>
      </c>
      <c r="E259" s="37" t="s">
        <v>39</v>
      </c>
      <c r="F259" s="36" t="s">
        <v>63</v>
      </c>
      <c r="G259" s="36" t="s">
        <v>84</v>
      </c>
      <c r="H259" s="36" t="s">
        <v>111</v>
      </c>
      <c r="I259" s="38">
        <v>301</v>
      </c>
      <c r="J259" s="36">
        <v>2030</v>
      </c>
      <c r="K259" s="39">
        <v>1</v>
      </c>
      <c r="L259" s="40" t="s">
        <v>85</v>
      </c>
      <c r="M259" s="41">
        <v>4.7254280200449355</v>
      </c>
      <c r="N259" s="33">
        <v>0.29601651262338691</v>
      </c>
      <c r="O259" s="33">
        <v>4.4294115074215483</v>
      </c>
      <c r="P259" s="33">
        <v>0</v>
      </c>
      <c r="Q259" s="34">
        <v>4.0185649016068741</v>
      </c>
      <c r="R259" s="33">
        <v>3.6714804540347612</v>
      </c>
      <c r="S259" s="33">
        <v>0.2336958392863808</v>
      </c>
      <c r="T259" s="33">
        <v>3.4377846147483804</v>
      </c>
      <c r="U259" s="33">
        <v>0</v>
      </c>
      <c r="V259" s="33">
        <v>4.344493445476644</v>
      </c>
      <c r="W259" s="33">
        <v>0.78752775247650719</v>
      </c>
      <c r="X259" s="33">
        <v>3.5569656930001363</v>
      </c>
      <c r="Y259" s="30"/>
    </row>
    <row r="260" spans="1:25">
      <c r="A260" s="34" t="s">
        <v>112</v>
      </c>
      <c r="B260" s="35" t="s">
        <v>114</v>
      </c>
      <c r="C260" s="36">
        <v>1</v>
      </c>
      <c r="D260" s="6" t="s">
        <v>110</v>
      </c>
      <c r="E260" s="37" t="s">
        <v>39</v>
      </c>
      <c r="F260" s="36" t="s">
        <v>63</v>
      </c>
      <c r="G260" s="36" t="s">
        <v>84</v>
      </c>
      <c r="H260" s="36" t="s">
        <v>111</v>
      </c>
      <c r="I260" s="38">
        <v>302</v>
      </c>
      <c r="J260" s="36">
        <v>2030</v>
      </c>
      <c r="K260" s="39">
        <v>1</v>
      </c>
      <c r="L260" s="40" t="s">
        <v>85</v>
      </c>
      <c r="M260" s="41">
        <v>2.3648991157706201</v>
      </c>
      <c r="N260" s="33">
        <v>0.44948988949734109</v>
      </c>
      <c r="O260" s="33">
        <v>1.5366360880190468</v>
      </c>
      <c r="P260" s="33">
        <v>0.37877313825423231</v>
      </c>
      <c r="Q260" s="34">
        <v>0.89045937830169342</v>
      </c>
      <c r="R260" s="33">
        <v>1.8755565199701492</v>
      </c>
      <c r="S260" s="33">
        <v>0.33967988833560803</v>
      </c>
      <c r="T260" s="33">
        <v>1.1466343297302271</v>
      </c>
      <c r="U260" s="33">
        <v>0.38924230190431403</v>
      </c>
      <c r="V260" s="33">
        <v>0.98277757268303667</v>
      </c>
      <c r="W260" s="33">
        <v>0.21758189044832163</v>
      </c>
      <c r="X260" s="33">
        <v>0.76519568223471501</v>
      </c>
      <c r="Y260" s="30"/>
    </row>
    <row r="261" spans="1:25">
      <c r="A261" s="34" t="s">
        <v>112</v>
      </c>
      <c r="B261" s="35" t="s">
        <v>115</v>
      </c>
      <c r="C261" s="36">
        <v>1</v>
      </c>
      <c r="D261" s="6" t="s">
        <v>110</v>
      </c>
      <c r="E261" s="37" t="s">
        <v>39</v>
      </c>
      <c r="F261" s="36" t="s">
        <v>63</v>
      </c>
      <c r="G261" s="36" t="s">
        <v>84</v>
      </c>
      <c r="H261" s="36" t="s">
        <v>111</v>
      </c>
      <c r="I261" s="38">
        <v>303</v>
      </c>
      <c r="J261" s="36">
        <v>2030</v>
      </c>
      <c r="K261" s="39">
        <v>1</v>
      </c>
      <c r="L261" s="40" t="s">
        <v>85</v>
      </c>
      <c r="M261" s="41">
        <v>2.0660757978863344</v>
      </c>
      <c r="N261" s="33">
        <v>0.1109355704635771</v>
      </c>
      <c r="O261" s="33">
        <v>1.9551402274227574</v>
      </c>
      <c r="P261" s="33">
        <v>0</v>
      </c>
      <c r="Q261" s="34">
        <v>0.22785994453318242</v>
      </c>
      <c r="R261" s="33">
        <v>1.5668314202373022</v>
      </c>
      <c r="S261" s="33">
        <v>8.7461389200380546E-2</v>
      </c>
      <c r="T261" s="33">
        <v>1.4793700310369216</v>
      </c>
      <c r="U261" s="33">
        <v>0</v>
      </c>
      <c r="V261" s="33">
        <v>0.24543940484487592</v>
      </c>
      <c r="W261" s="33">
        <v>4.7638190519312555E-2</v>
      </c>
      <c r="X261" s="33">
        <v>0.19780121432556336</v>
      </c>
      <c r="Y261" s="30"/>
    </row>
    <row r="262" spans="1:25">
      <c r="A262" s="34" t="s">
        <v>112</v>
      </c>
      <c r="B262" s="35" t="s">
        <v>116</v>
      </c>
      <c r="C262" s="36">
        <v>1</v>
      </c>
      <c r="D262" s="6" t="s">
        <v>110</v>
      </c>
      <c r="E262" s="37" t="s">
        <v>39</v>
      </c>
      <c r="F262" s="36" t="s">
        <v>63</v>
      </c>
      <c r="G262" s="36" t="s">
        <v>84</v>
      </c>
      <c r="H262" s="36" t="s">
        <v>111</v>
      </c>
      <c r="I262" s="38">
        <v>304</v>
      </c>
      <c r="J262" s="36">
        <v>2030</v>
      </c>
      <c r="K262" s="39">
        <v>1</v>
      </c>
      <c r="L262" s="40" t="s">
        <v>85</v>
      </c>
      <c r="M262" s="41">
        <v>0.7150520110526345</v>
      </c>
      <c r="N262" s="33">
        <v>3.3761181759350264E-2</v>
      </c>
      <c r="O262" s="33">
        <v>0.68129082929328422</v>
      </c>
      <c r="P262" s="33">
        <v>0</v>
      </c>
      <c r="Q262" s="34">
        <v>0.27635220704795843</v>
      </c>
      <c r="R262" s="33">
        <v>0.55310532670475088</v>
      </c>
      <c r="S262" s="33">
        <v>2.6128452363810693E-2</v>
      </c>
      <c r="T262" s="33">
        <v>0.5269768743409402</v>
      </c>
      <c r="U262" s="33">
        <v>0</v>
      </c>
      <c r="V262" s="33">
        <v>0.30678186608022784</v>
      </c>
      <c r="W262" s="33">
        <v>0.23152004954525179</v>
      </c>
      <c r="X262" s="33">
        <v>7.5261816534976059E-2</v>
      </c>
      <c r="Y262" s="30"/>
    </row>
    <row r="263" spans="1:25">
      <c r="A263" s="34" t="s">
        <v>112</v>
      </c>
      <c r="B263" s="35" t="s">
        <v>117</v>
      </c>
      <c r="C263" s="36">
        <v>1</v>
      </c>
      <c r="D263" s="6" t="s">
        <v>110</v>
      </c>
      <c r="E263" s="37" t="s">
        <v>39</v>
      </c>
      <c r="F263" s="36" t="s">
        <v>63</v>
      </c>
      <c r="G263" s="36" t="s">
        <v>84</v>
      </c>
      <c r="H263" s="36" t="s">
        <v>111</v>
      </c>
      <c r="I263" s="38">
        <v>305</v>
      </c>
      <c r="J263" s="36">
        <v>2030</v>
      </c>
      <c r="K263" s="39">
        <v>1</v>
      </c>
      <c r="L263" s="40" t="s">
        <v>85</v>
      </c>
      <c r="M263" s="41">
        <v>3.1201880022995319</v>
      </c>
      <c r="N263" s="33">
        <v>0.38740135366967776</v>
      </c>
      <c r="O263" s="33">
        <v>2.39282290324106</v>
      </c>
      <c r="P263" s="33">
        <v>0.33996374538879437</v>
      </c>
      <c r="Q263" s="34">
        <v>0.12568685381904973</v>
      </c>
      <c r="R263" s="33">
        <v>2.4503101940293814</v>
      </c>
      <c r="S263" s="33">
        <v>0.28654341525141086</v>
      </c>
      <c r="T263" s="33">
        <v>1.8144065484589758</v>
      </c>
      <c r="U263" s="33">
        <v>0.34936023031899471</v>
      </c>
      <c r="V263" s="33">
        <v>0.13273462169621852</v>
      </c>
      <c r="W263" s="33">
        <v>1.08339046029651E-2</v>
      </c>
      <c r="X263" s="33">
        <v>0.12190071709325344</v>
      </c>
      <c r="Y263" s="30"/>
    </row>
    <row r="264" spans="1:25">
      <c r="A264" s="34" t="s">
        <v>112</v>
      </c>
      <c r="B264" s="35" t="s">
        <v>118</v>
      </c>
      <c r="C264" s="36">
        <v>1</v>
      </c>
      <c r="D264" s="6" t="s">
        <v>110</v>
      </c>
      <c r="E264" s="37" t="s">
        <v>39</v>
      </c>
      <c r="F264" s="36" t="s">
        <v>63</v>
      </c>
      <c r="G264" s="36" t="s">
        <v>84</v>
      </c>
      <c r="H264" s="36" t="s">
        <v>111</v>
      </c>
      <c r="I264" s="38">
        <v>306</v>
      </c>
      <c r="J264" s="36">
        <v>2030</v>
      </c>
      <c r="K264" s="39">
        <v>1</v>
      </c>
      <c r="L264" s="40" t="s">
        <v>85</v>
      </c>
      <c r="M264" s="41">
        <v>3.3042341915070175</v>
      </c>
      <c r="N264" s="33">
        <v>0.1977916218243872</v>
      </c>
      <c r="O264" s="33">
        <v>2.9362326087463857</v>
      </c>
      <c r="P264" s="33">
        <v>0.1702099609362446</v>
      </c>
      <c r="Q264" s="34">
        <v>0.14734607721104123</v>
      </c>
      <c r="R264" s="33">
        <v>2.6159303259421414</v>
      </c>
      <c r="S264" s="33">
        <v>0.15512954770725884</v>
      </c>
      <c r="T264" s="33">
        <v>2.2858862705503409</v>
      </c>
      <c r="U264" s="33">
        <v>0.17491450768454178</v>
      </c>
      <c r="V264" s="33">
        <v>0.15594185996254523</v>
      </c>
      <c r="W264" s="33">
        <v>2.6193301846302197E-2</v>
      </c>
      <c r="X264" s="33">
        <v>0.12974855811624303</v>
      </c>
      <c r="Y264" s="30"/>
    </row>
    <row r="265" spans="1:25">
      <c r="A265" s="34" t="s">
        <v>112</v>
      </c>
      <c r="B265" s="35" t="s">
        <v>119</v>
      </c>
      <c r="C265" s="36">
        <v>1</v>
      </c>
      <c r="D265" s="6" t="s">
        <v>110</v>
      </c>
      <c r="E265" s="37" t="s">
        <v>39</v>
      </c>
      <c r="F265" s="36" t="s">
        <v>63</v>
      </c>
      <c r="G265" s="36" t="s">
        <v>84</v>
      </c>
      <c r="H265" s="36" t="s">
        <v>111</v>
      </c>
      <c r="I265" s="38">
        <v>307</v>
      </c>
      <c r="J265" s="36">
        <v>2030</v>
      </c>
      <c r="K265" s="39">
        <v>1</v>
      </c>
      <c r="L265" s="40" t="s">
        <v>85</v>
      </c>
      <c r="M265" s="41">
        <v>1.3384916064476631</v>
      </c>
      <c r="N265" s="33">
        <v>0.10087550639120332</v>
      </c>
      <c r="O265" s="33">
        <v>1.2376161000564598</v>
      </c>
      <c r="P265" s="33">
        <v>0</v>
      </c>
      <c r="Q265" s="34">
        <v>0.20008875015391864</v>
      </c>
      <c r="R265" s="33">
        <v>1.0308404690993231</v>
      </c>
      <c r="S265" s="33">
        <v>8.0504693805636268E-2</v>
      </c>
      <c r="T265" s="33">
        <v>0.95033577529368685</v>
      </c>
      <c r="U265" s="33">
        <v>0</v>
      </c>
      <c r="V265" s="33">
        <v>0.21309472754561812</v>
      </c>
      <c r="W265" s="33">
        <v>2.4480870482452351E-2</v>
      </c>
      <c r="X265" s="33">
        <v>0.18861385706316577</v>
      </c>
      <c r="Y265" s="30"/>
    </row>
    <row r="266" spans="1:25">
      <c r="A266" s="34" t="s">
        <v>112</v>
      </c>
      <c r="B266" s="35" t="s">
        <v>120</v>
      </c>
      <c r="C266" s="36">
        <v>1</v>
      </c>
      <c r="D266" s="6" t="s">
        <v>110</v>
      </c>
      <c r="E266" s="37" t="s">
        <v>39</v>
      </c>
      <c r="F266" s="36" t="s">
        <v>63</v>
      </c>
      <c r="G266" s="36" t="s">
        <v>84</v>
      </c>
      <c r="H266" s="36" t="s">
        <v>111</v>
      </c>
      <c r="I266" s="38">
        <v>308</v>
      </c>
      <c r="J266" s="36">
        <v>2030</v>
      </c>
      <c r="K266" s="39">
        <v>1</v>
      </c>
      <c r="L266" s="40" t="s">
        <v>85</v>
      </c>
      <c r="M266" s="41">
        <v>4.5858756857843925</v>
      </c>
      <c r="N266" s="33">
        <v>0.2355879694023835</v>
      </c>
      <c r="O266" s="33">
        <v>4.3502877163820086</v>
      </c>
      <c r="P266" s="33">
        <v>0</v>
      </c>
      <c r="Q266" s="34">
        <v>0.3023190962444865</v>
      </c>
      <c r="R266" s="33">
        <v>3.5285595711459301</v>
      </c>
      <c r="S266" s="33">
        <v>0.18130365048203237</v>
      </c>
      <c r="T266" s="33">
        <v>3.3472559206638977</v>
      </c>
      <c r="U266" s="33">
        <v>0</v>
      </c>
      <c r="V266" s="33">
        <v>0.38734731112203546</v>
      </c>
      <c r="W266" s="33">
        <v>0.18464837144073726</v>
      </c>
      <c r="X266" s="33">
        <v>0.20269893968129821</v>
      </c>
      <c r="Y266" s="30"/>
    </row>
    <row r="267" spans="1:25">
      <c r="A267" s="34" t="s">
        <v>121</v>
      </c>
      <c r="B267" s="35" t="s">
        <v>122</v>
      </c>
      <c r="C267" s="36">
        <v>1</v>
      </c>
      <c r="D267" s="6" t="s">
        <v>110</v>
      </c>
      <c r="E267" s="37" t="s">
        <v>37</v>
      </c>
      <c r="F267" s="36" t="s">
        <v>52</v>
      </c>
      <c r="G267" s="36" t="s">
        <v>84</v>
      </c>
      <c r="H267" s="36" t="s">
        <v>111</v>
      </c>
      <c r="I267" s="38" t="s">
        <v>85</v>
      </c>
      <c r="J267" s="36">
        <v>2030</v>
      </c>
      <c r="K267" s="39">
        <v>1</v>
      </c>
      <c r="L267" s="40" t="s">
        <v>85</v>
      </c>
      <c r="M267" s="41">
        <v>28.061991067933661</v>
      </c>
      <c r="N267" s="33">
        <v>2.2495614635531163</v>
      </c>
      <c r="O267" s="33">
        <v>24.38856113169706</v>
      </c>
      <c r="P267" s="33">
        <v>1.4238684726834856</v>
      </c>
      <c r="Q267" s="34">
        <v>10.080910249297848</v>
      </c>
      <c r="R267" s="33">
        <v>22.665965757020444</v>
      </c>
      <c r="S267" s="33">
        <v>1.797740413846513</v>
      </c>
      <c r="T267" s="33">
        <v>19.511259825057607</v>
      </c>
      <c r="U267" s="33">
        <v>1.3569655181163274</v>
      </c>
      <c r="V267" s="33">
        <v>10.053746098729203</v>
      </c>
      <c r="W267" s="33">
        <v>2.0184141225592658</v>
      </c>
      <c r="X267" s="33">
        <v>8.0353319761699371</v>
      </c>
      <c r="Y267" s="30"/>
    </row>
    <row r="268" spans="1:25">
      <c r="A268" s="34" t="s">
        <v>112</v>
      </c>
      <c r="B268" s="35" t="s">
        <v>123</v>
      </c>
      <c r="C268" s="36">
        <v>1</v>
      </c>
      <c r="D268" s="6" t="s">
        <v>110</v>
      </c>
      <c r="E268" s="35" t="s">
        <v>37</v>
      </c>
      <c r="F268" s="36" t="s">
        <v>52</v>
      </c>
      <c r="G268" s="36" t="s">
        <v>84</v>
      </c>
      <c r="H268" s="36" t="s">
        <v>111</v>
      </c>
      <c r="I268" s="38">
        <v>301</v>
      </c>
      <c r="J268" s="36">
        <v>2030</v>
      </c>
      <c r="K268" s="39">
        <v>1</v>
      </c>
      <c r="L268" s="40" t="s">
        <v>85</v>
      </c>
      <c r="M268" s="41">
        <v>4.3453135045685913</v>
      </c>
      <c r="N268" s="33">
        <v>0.29696776704295114</v>
      </c>
      <c r="O268" s="33">
        <v>4.04834573752564</v>
      </c>
      <c r="P268" s="33">
        <v>0</v>
      </c>
      <c r="Q268" s="34">
        <v>6.5653263058764102</v>
      </c>
      <c r="R268" s="33">
        <v>3.730424513651871</v>
      </c>
      <c r="S268" s="33">
        <v>0.24344185015666575</v>
      </c>
      <c r="T268" s="33">
        <v>3.4869826634952052</v>
      </c>
      <c r="U268" s="33">
        <v>0</v>
      </c>
      <c r="V268" s="33">
        <v>6.4697329025436048</v>
      </c>
      <c r="W268" s="33">
        <v>1.0633954520957376</v>
      </c>
      <c r="X268" s="33">
        <v>5.4063374504478672</v>
      </c>
      <c r="Y268" s="30"/>
    </row>
    <row r="269" spans="1:25">
      <c r="A269" s="34" t="s">
        <v>112</v>
      </c>
      <c r="B269" s="35" t="s">
        <v>124</v>
      </c>
      <c r="C269" s="36">
        <v>1</v>
      </c>
      <c r="D269" s="6" t="s">
        <v>110</v>
      </c>
      <c r="E269" s="35" t="s">
        <v>37</v>
      </c>
      <c r="F269" s="36" t="s">
        <v>52</v>
      </c>
      <c r="G269" s="36" t="s">
        <v>84</v>
      </c>
      <c r="H269" s="36" t="s">
        <v>111</v>
      </c>
      <c r="I269" s="38">
        <v>302</v>
      </c>
      <c r="J269" s="36">
        <v>2030</v>
      </c>
      <c r="K269" s="39">
        <v>1</v>
      </c>
      <c r="L269" s="40" t="s">
        <v>85</v>
      </c>
      <c r="M269" s="41">
        <v>1.8012340810468488</v>
      </c>
      <c r="N269" s="33">
        <v>0.3585321676464967</v>
      </c>
      <c r="O269" s="33">
        <v>1.1327751996259015</v>
      </c>
      <c r="P269" s="33">
        <v>0.30992671377445047</v>
      </c>
      <c r="Q269" s="34">
        <v>1.5096545886604482</v>
      </c>
      <c r="R269" s="33">
        <v>1.4403004933396415</v>
      </c>
      <c r="S269" s="33">
        <v>0.28511546281858274</v>
      </c>
      <c r="T269" s="33">
        <v>0.8598207663327897</v>
      </c>
      <c r="U269" s="33">
        <v>0.295364264188269</v>
      </c>
      <c r="V269" s="33">
        <v>1.4997539129370987</v>
      </c>
      <c r="W269" s="33">
        <v>0.22020661990757276</v>
      </c>
      <c r="X269" s="33">
        <v>1.279547293029526</v>
      </c>
      <c r="Y269" s="30"/>
    </row>
    <row r="270" spans="1:25">
      <c r="A270" s="34" t="s">
        <v>112</v>
      </c>
      <c r="B270" s="35" t="s">
        <v>125</v>
      </c>
      <c r="C270" s="36">
        <v>1</v>
      </c>
      <c r="D270" s="6" t="s">
        <v>110</v>
      </c>
      <c r="E270" s="35" t="s">
        <v>37</v>
      </c>
      <c r="F270" s="36" t="s">
        <v>52</v>
      </c>
      <c r="G270" s="36" t="s">
        <v>84</v>
      </c>
      <c r="H270" s="36" t="s">
        <v>111</v>
      </c>
      <c r="I270" s="38">
        <v>303</v>
      </c>
      <c r="J270" s="36">
        <v>2030</v>
      </c>
      <c r="K270" s="39">
        <v>1</v>
      </c>
      <c r="L270" s="40" t="s">
        <v>85</v>
      </c>
      <c r="M270" s="41">
        <v>2.7970717355493613</v>
      </c>
      <c r="N270" s="33">
        <v>0.16421027370056179</v>
      </c>
      <c r="O270" s="33">
        <v>2.6328614618487993</v>
      </c>
      <c r="P270" s="33">
        <v>0</v>
      </c>
      <c r="Q270" s="34">
        <v>0.34908713580722778</v>
      </c>
      <c r="R270" s="33">
        <v>2.1498585476512098</v>
      </c>
      <c r="S270" s="33">
        <v>0.13538264228490002</v>
      </c>
      <c r="T270" s="33">
        <v>2.0144759053663099</v>
      </c>
      <c r="U270" s="33">
        <v>0</v>
      </c>
      <c r="V270" s="33">
        <v>0.35031176434035638</v>
      </c>
      <c r="W270" s="33">
        <v>6.959032250773077E-2</v>
      </c>
      <c r="X270" s="33">
        <v>0.2807214418326256</v>
      </c>
      <c r="Y270" s="30"/>
    </row>
    <row r="271" spans="1:25">
      <c r="A271" s="34" t="s">
        <v>112</v>
      </c>
      <c r="B271" s="35" t="s">
        <v>126</v>
      </c>
      <c r="C271" s="36">
        <v>1</v>
      </c>
      <c r="D271" s="6" t="s">
        <v>110</v>
      </c>
      <c r="E271" s="35" t="s">
        <v>37</v>
      </c>
      <c r="F271" s="36" t="s">
        <v>52</v>
      </c>
      <c r="G271" s="36" t="s">
        <v>84</v>
      </c>
      <c r="H271" s="36" t="s">
        <v>111</v>
      </c>
      <c r="I271" s="38">
        <v>304</v>
      </c>
      <c r="J271" s="36">
        <v>2030</v>
      </c>
      <c r="K271" s="39">
        <v>1</v>
      </c>
      <c r="L271" s="40" t="s">
        <v>85</v>
      </c>
      <c r="M271" s="41">
        <v>1.0038557120858194</v>
      </c>
      <c r="N271" s="33">
        <v>4.8235485117876273E-2</v>
      </c>
      <c r="O271" s="33">
        <v>0.95562022696794313</v>
      </c>
      <c r="P271" s="33">
        <v>0</v>
      </c>
      <c r="Q271" s="34">
        <v>0.35371581335134034</v>
      </c>
      <c r="R271" s="33">
        <v>0.85847095723623712</v>
      </c>
      <c r="S271" s="33">
        <v>3.9221436531512444E-2</v>
      </c>
      <c r="T271" s="33">
        <v>0.81924952070472468</v>
      </c>
      <c r="U271" s="33">
        <v>0</v>
      </c>
      <c r="V271" s="33">
        <v>0.31487634863962821</v>
      </c>
      <c r="W271" s="33">
        <v>0.20335343544265799</v>
      </c>
      <c r="X271" s="33">
        <v>0.11152291319697025</v>
      </c>
      <c r="Y271" s="30"/>
    </row>
    <row r="272" spans="1:25">
      <c r="A272" s="34" t="s">
        <v>112</v>
      </c>
      <c r="B272" s="35" t="s">
        <v>127</v>
      </c>
      <c r="C272" s="36">
        <v>1</v>
      </c>
      <c r="D272" s="6" t="s">
        <v>110</v>
      </c>
      <c r="E272" s="35" t="s">
        <v>37</v>
      </c>
      <c r="F272" s="36" t="s">
        <v>52</v>
      </c>
      <c r="G272" s="36" t="s">
        <v>84</v>
      </c>
      <c r="H272" s="36" t="s">
        <v>111</v>
      </c>
      <c r="I272" s="38">
        <v>305</v>
      </c>
      <c r="J272" s="36">
        <v>2030</v>
      </c>
      <c r="K272" s="39">
        <v>1</v>
      </c>
      <c r="L272" s="40" t="s">
        <v>85</v>
      </c>
      <c r="M272" s="41">
        <v>4.7091281893178349</v>
      </c>
      <c r="N272" s="33">
        <v>0.56131488582756506</v>
      </c>
      <c r="O272" s="33">
        <v>3.3926091006669226</v>
      </c>
      <c r="P272" s="33">
        <v>0.75520420282334721</v>
      </c>
      <c r="Q272" s="34">
        <v>0.22062233500329373</v>
      </c>
      <c r="R272" s="33">
        <v>3.646386227048215</v>
      </c>
      <c r="S272" s="33">
        <v>0.43293847638359872</v>
      </c>
      <c r="T272" s="33">
        <v>2.4937281403016898</v>
      </c>
      <c r="U272" s="33">
        <v>0.71971961036292653</v>
      </c>
      <c r="V272" s="33">
        <v>0.21852189308732245</v>
      </c>
      <c r="W272" s="33">
        <v>2.0071720856459078E-2</v>
      </c>
      <c r="X272" s="33">
        <v>0.19845017223086336</v>
      </c>
      <c r="Y272" s="30"/>
    </row>
    <row r="273" spans="1:25">
      <c r="A273" s="34" t="s">
        <v>112</v>
      </c>
      <c r="B273" s="35" t="s">
        <v>128</v>
      </c>
      <c r="C273" s="36">
        <v>1</v>
      </c>
      <c r="D273" s="6" t="s">
        <v>110</v>
      </c>
      <c r="E273" s="35" t="s">
        <v>37</v>
      </c>
      <c r="F273" s="36" t="s">
        <v>52</v>
      </c>
      <c r="G273" s="36" t="s">
        <v>84</v>
      </c>
      <c r="H273" s="36" t="s">
        <v>111</v>
      </c>
      <c r="I273" s="38">
        <v>306</v>
      </c>
      <c r="J273" s="36">
        <v>2030</v>
      </c>
      <c r="K273" s="39">
        <v>1</v>
      </c>
      <c r="L273" s="40" t="s">
        <v>85</v>
      </c>
      <c r="M273" s="41">
        <v>5.7140861772024145</v>
      </c>
      <c r="N273" s="33">
        <v>0.34603236525571252</v>
      </c>
      <c r="O273" s="33">
        <v>5.0093162558610134</v>
      </c>
      <c r="P273" s="33">
        <v>0.35873755608568808</v>
      </c>
      <c r="Q273" s="34">
        <v>0.24003133081844338</v>
      </c>
      <c r="R273" s="33">
        <v>4.6942267585692674</v>
      </c>
      <c r="S273" s="33">
        <v>0.28051143284588503</v>
      </c>
      <c r="T273" s="33">
        <v>4.0718336821582506</v>
      </c>
      <c r="U273" s="33">
        <v>0.34188164356513173</v>
      </c>
      <c r="V273" s="33">
        <v>0.2408127111147714</v>
      </c>
      <c r="W273" s="33">
        <v>5.9681343826569894E-2</v>
      </c>
      <c r="X273" s="33">
        <v>0.18113136728820151</v>
      </c>
      <c r="Y273" s="30"/>
    </row>
    <row r="274" spans="1:25">
      <c r="A274" s="34" t="s">
        <v>112</v>
      </c>
      <c r="B274" s="35" t="s">
        <v>129</v>
      </c>
      <c r="C274" s="36">
        <v>1</v>
      </c>
      <c r="D274" s="6" t="s">
        <v>110</v>
      </c>
      <c r="E274" s="35" t="s">
        <v>37</v>
      </c>
      <c r="F274" s="36" t="s">
        <v>52</v>
      </c>
      <c r="G274" s="36" t="s">
        <v>84</v>
      </c>
      <c r="H274" s="36" t="s">
        <v>111</v>
      </c>
      <c r="I274" s="38">
        <v>307</v>
      </c>
      <c r="J274" s="36">
        <v>2030</v>
      </c>
      <c r="K274" s="39">
        <v>1</v>
      </c>
      <c r="L274" s="40" t="s">
        <v>85</v>
      </c>
      <c r="M274" s="41">
        <v>1.8807005267705768</v>
      </c>
      <c r="N274" s="33">
        <v>0.15382201790618266</v>
      </c>
      <c r="O274" s="33">
        <v>1.7268785088643941</v>
      </c>
      <c r="P274" s="33">
        <v>0</v>
      </c>
      <c r="Q274" s="34">
        <v>0.28465267318555132</v>
      </c>
      <c r="R274" s="33">
        <v>1.6513726312874319</v>
      </c>
      <c r="S274" s="33">
        <v>0.12587351893730922</v>
      </c>
      <c r="T274" s="33">
        <v>1.5254991123501227</v>
      </c>
      <c r="U274" s="33">
        <v>0</v>
      </c>
      <c r="V274" s="33">
        <v>0.28648698753771057</v>
      </c>
      <c r="W274" s="33">
        <v>5.0931051899269227E-2</v>
      </c>
      <c r="X274" s="33">
        <v>0.23555593563844132</v>
      </c>
      <c r="Y274" s="30"/>
    </row>
    <row r="275" spans="1:25">
      <c r="A275" s="34" t="s">
        <v>112</v>
      </c>
      <c r="B275" s="35" t="s">
        <v>130</v>
      </c>
      <c r="C275" s="36">
        <v>1</v>
      </c>
      <c r="D275" s="6" t="s">
        <v>110</v>
      </c>
      <c r="E275" s="35" t="s">
        <v>37</v>
      </c>
      <c r="F275" s="36" t="s">
        <v>52</v>
      </c>
      <c r="G275" s="36" t="s">
        <v>84</v>
      </c>
      <c r="H275" s="36" t="s">
        <v>111</v>
      </c>
      <c r="I275" s="38">
        <v>308</v>
      </c>
      <c r="J275" s="36">
        <v>2030</v>
      </c>
      <c r="K275" s="39">
        <v>1</v>
      </c>
      <c r="L275" s="40" t="s">
        <v>85</v>
      </c>
      <c r="M275" s="41">
        <v>5.8106011413922145</v>
      </c>
      <c r="N275" s="33">
        <v>0.32044650105577011</v>
      </c>
      <c r="O275" s="33">
        <v>5.4901546403364447</v>
      </c>
      <c r="P275" s="33">
        <v>0</v>
      </c>
      <c r="Q275" s="34">
        <v>0.55782006659513339</v>
      </c>
      <c r="R275" s="33">
        <v>4.4949256282365742</v>
      </c>
      <c r="S275" s="33">
        <v>0.2552555938880588</v>
      </c>
      <c r="T275" s="33">
        <v>4.2396700343485154</v>
      </c>
      <c r="U275" s="33">
        <v>0</v>
      </c>
      <c r="V275" s="33">
        <v>0.67324957852871004</v>
      </c>
      <c r="W275" s="33">
        <v>0.33118417602326855</v>
      </c>
      <c r="X275" s="33">
        <v>0.34206540250544148</v>
      </c>
      <c r="Y275" s="30"/>
    </row>
    <row r="276" spans="1:25">
      <c r="A276" s="34" t="s">
        <v>131</v>
      </c>
      <c r="B276" s="35" t="s">
        <v>132</v>
      </c>
      <c r="C276" s="36">
        <v>1</v>
      </c>
      <c r="D276" s="6" t="s">
        <v>110</v>
      </c>
      <c r="E276" s="37" t="s">
        <v>36</v>
      </c>
      <c r="F276" s="36" t="s">
        <v>41</v>
      </c>
      <c r="G276" s="36" t="s">
        <v>86</v>
      </c>
      <c r="H276" s="36" t="s">
        <v>111</v>
      </c>
      <c r="I276" s="38" t="s">
        <v>85</v>
      </c>
      <c r="J276" s="36">
        <v>2030</v>
      </c>
      <c r="K276" s="39">
        <v>1</v>
      </c>
      <c r="L276" s="40" t="s">
        <v>85</v>
      </c>
      <c r="M276" s="41">
        <v>5.9499869639358325</v>
      </c>
      <c r="N276" s="33">
        <v>0.41567161353124799</v>
      </c>
      <c r="O276" s="33">
        <v>5.0429261028233592</v>
      </c>
      <c r="P276" s="33">
        <v>0.49138924758122565</v>
      </c>
      <c r="Q276" s="34">
        <v>5.4959212615213318</v>
      </c>
      <c r="R276" s="33">
        <v>3.2657797050881561</v>
      </c>
      <c r="S276" s="33">
        <v>0.17441473819198902</v>
      </c>
      <c r="T276" s="33">
        <v>2.5882882847864495</v>
      </c>
      <c r="U276" s="33">
        <v>0.50307668210971745</v>
      </c>
      <c r="V276" s="33">
        <v>5.6266388550257833</v>
      </c>
      <c r="W276" s="33">
        <v>5.3482789309932564</v>
      </c>
      <c r="X276" s="33">
        <v>0.27835992403252668</v>
      </c>
      <c r="Y276" s="30"/>
    </row>
    <row r="277" spans="1:25">
      <c r="A277" s="34" t="s">
        <v>112</v>
      </c>
      <c r="B277" s="35" t="s">
        <v>133</v>
      </c>
      <c r="C277" s="36">
        <v>1</v>
      </c>
      <c r="D277" s="6" t="s">
        <v>110</v>
      </c>
      <c r="E277" s="35" t="s">
        <v>36</v>
      </c>
      <c r="F277" s="36" t="s">
        <v>41</v>
      </c>
      <c r="G277" s="36" t="s">
        <v>86</v>
      </c>
      <c r="H277" s="36" t="s">
        <v>111</v>
      </c>
      <c r="I277" s="38">
        <v>301</v>
      </c>
      <c r="J277" s="36">
        <v>2030</v>
      </c>
      <c r="K277" s="39">
        <v>1</v>
      </c>
      <c r="L277" s="40" t="s">
        <v>85</v>
      </c>
      <c r="M277" s="41">
        <v>1.3525043715074079</v>
      </c>
      <c r="N277" s="33">
        <v>7.6262131792467602E-2</v>
      </c>
      <c r="O277" s="33">
        <v>1.2762422397149402</v>
      </c>
      <c r="P277" s="33">
        <v>0</v>
      </c>
      <c r="Q277" s="34">
        <v>3.3960365414156706</v>
      </c>
      <c r="R277" s="33">
        <v>0.77305622922198636</v>
      </c>
      <c r="S277" s="33">
        <v>3.9121102043994029E-2</v>
      </c>
      <c r="T277" s="33">
        <v>0.73393512717799236</v>
      </c>
      <c r="U277" s="33">
        <v>0</v>
      </c>
      <c r="V277" s="33">
        <v>3.4768094824792679</v>
      </c>
      <c r="W277" s="33">
        <v>3.2832703802868117</v>
      </c>
      <c r="X277" s="33">
        <v>0.19353910219245629</v>
      </c>
      <c r="Y277" s="30"/>
    </row>
    <row r="278" spans="1:25">
      <c r="A278" s="34" t="s">
        <v>112</v>
      </c>
      <c r="B278" s="35" t="s">
        <v>134</v>
      </c>
      <c r="C278" s="36">
        <v>1</v>
      </c>
      <c r="D278" s="6" t="s">
        <v>110</v>
      </c>
      <c r="E278" s="35" t="s">
        <v>36</v>
      </c>
      <c r="F278" s="36" t="s">
        <v>41</v>
      </c>
      <c r="G278" s="36" t="s">
        <v>86</v>
      </c>
      <c r="H278" s="36" t="s">
        <v>111</v>
      </c>
      <c r="I278" s="38">
        <v>302</v>
      </c>
      <c r="J278" s="36">
        <v>2030</v>
      </c>
      <c r="K278" s="39">
        <v>1</v>
      </c>
      <c r="L278" s="40" t="s">
        <v>85</v>
      </c>
      <c r="M278" s="41">
        <v>0.93224826361396829</v>
      </c>
      <c r="N278" s="33">
        <v>0.13717478647422823</v>
      </c>
      <c r="O278" s="33">
        <v>0.53516352367161002</v>
      </c>
      <c r="P278" s="33">
        <v>0.25990995346813006</v>
      </c>
      <c r="Q278" s="34">
        <v>0.86883460332349483</v>
      </c>
      <c r="R278" s="33">
        <v>0.53684242539831428</v>
      </c>
      <c r="S278" s="33">
        <v>4.9287249869720925E-2</v>
      </c>
      <c r="T278" s="33">
        <v>0.22146340066446302</v>
      </c>
      <c r="U278" s="33">
        <v>0.26609177486413033</v>
      </c>
      <c r="V278" s="33">
        <v>0.88949937690659076</v>
      </c>
      <c r="W278" s="33">
        <v>0.84860311682663003</v>
      </c>
      <c r="X278" s="33">
        <v>4.0896260079960681E-2</v>
      </c>
      <c r="Y278" s="30"/>
    </row>
    <row r="279" spans="1:25">
      <c r="A279" s="34" t="s">
        <v>112</v>
      </c>
      <c r="B279" s="35" t="s">
        <v>135</v>
      </c>
      <c r="C279" s="36">
        <v>1</v>
      </c>
      <c r="D279" s="6" t="s">
        <v>110</v>
      </c>
      <c r="E279" s="35" t="s">
        <v>36</v>
      </c>
      <c r="F279" s="36" t="s">
        <v>41</v>
      </c>
      <c r="G279" s="36" t="s">
        <v>86</v>
      </c>
      <c r="H279" s="36" t="s">
        <v>111</v>
      </c>
      <c r="I279" s="38">
        <v>303</v>
      </c>
      <c r="J279" s="36">
        <v>2030</v>
      </c>
      <c r="K279" s="39">
        <v>1</v>
      </c>
      <c r="L279" s="40" t="s">
        <v>85</v>
      </c>
      <c r="M279" s="41">
        <v>0.66758895708763921</v>
      </c>
      <c r="N279" s="33">
        <v>3.232243863253291E-2</v>
      </c>
      <c r="O279" s="33">
        <v>0.63526651845510629</v>
      </c>
      <c r="P279" s="33">
        <v>0</v>
      </c>
      <c r="Q279" s="34">
        <v>0.16547701649782295</v>
      </c>
      <c r="R279" s="33">
        <v>0.3457940751773379</v>
      </c>
      <c r="S279" s="33">
        <v>1.5044340555681657E-2</v>
      </c>
      <c r="T279" s="33">
        <v>0.33074973462165624</v>
      </c>
      <c r="U279" s="33">
        <v>0</v>
      </c>
      <c r="V279" s="33">
        <v>0.16941280020861477</v>
      </c>
      <c r="W279" s="33">
        <v>0.16034538862508602</v>
      </c>
      <c r="X279" s="33">
        <v>9.0674115835287505E-3</v>
      </c>
      <c r="Y279" s="30"/>
    </row>
    <row r="280" spans="1:25">
      <c r="A280" s="34" t="s">
        <v>112</v>
      </c>
      <c r="B280" s="35" t="s">
        <v>136</v>
      </c>
      <c r="C280" s="36">
        <v>1</v>
      </c>
      <c r="D280" s="6" t="s">
        <v>110</v>
      </c>
      <c r="E280" s="35" t="s">
        <v>36</v>
      </c>
      <c r="F280" s="36" t="s">
        <v>41</v>
      </c>
      <c r="G280" s="36" t="s">
        <v>86</v>
      </c>
      <c r="H280" s="36" t="s">
        <v>111</v>
      </c>
      <c r="I280" s="38">
        <v>304</v>
      </c>
      <c r="J280" s="36">
        <v>2030</v>
      </c>
      <c r="K280" s="39">
        <v>1</v>
      </c>
      <c r="L280" s="40" t="s">
        <v>85</v>
      </c>
      <c r="M280" s="41">
        <v>0.13875342594847842</v>
      </c>
      <c r="N280" s="33">
        <v>6.0461394949348577E-3</v>
      </c>
      <c r="O280" s="33">
        <v>0.13270728645354357</v>
      </c>
      <c r="P280" s="33">
        <v>0</v>
      </c>
      <c r="Q280" s="34">
        <v>0.29742980647706807</v>
      </c>
      <c r="R280" s="33">
        <v>6.6916664326353931E-2</v>
      </c>
      <c r="S280" s="33">
        <v>2.5023241650616282E-3</v>
      </c>
      <c r="T280" s="33">
        <v>6.4414340161292299E-2</v>
      </c>
      <c r="U280" s="33">
        <v>0</v>
      </c>
      <c r="V280" s="33">
        <v>0.30450401782201258</v>
      </c>
      <c r="W280" s="33">
        <v>0.29851978517197431</v>
      </c>
      <c r="X280" s="33">
        <v>5.9842326500382792E-3</v>
      </c>
      <c r="Y280" s="30"/>
    </row>
    <row r="281" spans="1:25">
      <c r="A281" s="34" t="s">
        <v>112</v>
      </c>
      <c r="B281" s="35" t="s">
        <v>137</v>
      </c>
      <c r="C281" s="36">
        <v>1</v>
      </c>
      <c r="D281" s="6" t="s">
        <v>110</v>
      </c>
      <c r="E281" s="35" t="s">
        <v>36</v>
      </c>
      <c r="F281" s="36" t="s">
        <v>41</v>
      </c>
      <c r="G281" s="36" t="s">
        <v>86</v>
      </c>
      <c r="H281" s="36" t="s">
        <v>111</v>
      </c>
      <c r="I281" s="38">
        <v>305</v>
      </c>
      <c r="J281" s="36">
        <v>2030</v>
      </c>
      <c r="K281" s="39">
        <v>1</v>
      </c>
      <c r="L281" s="40" t="s">
        <v>85</v>
      </c>
      <c r="M281" s="41">
        <v>0.47101342792759227</v>
      </c>
      <c r="N281" s="33">
        <v>4.3395200372359097E-2</v>
      </c>
      <c r="O281" s="33">
        <v>0.3180418318573402</v>
      </c>
      <c r="P281" s="33">
        <v>0.10957639569789297</v>
      </c>
      <c r="Q281" s="34">
        <v>1.8744449074323287E-2</v>
      </c>
      <c r="R281" s="33">
        <v>0.24347467340546147</v>
      </c>
      <c r="S281" s="33">
        <v>1.3627117714451433E-2</v>
      </c>
      <c r="T281" s="33">
        <v>0.11766494311537455</v>
      </c>
      <c r="U281" s="33">
        <v>0.11218261257563551</v>
      </c>
      <c r="V281" s="33">
        <v>1.9190275926268398E-2</v>
      </c>
      <c r="W281" s="33">
        <v>1.459634904242268E-2</v>
      </c>
      <c r="X281" s="33">
        <v>4.5939268838457196E-3</v>
      </c>
      <c r="Y281" s="30"/>
    </row>
    <row r="282" spans="1:25">
      <c r="A282" s="34" t="s">
        <v>112</v>
      </c>
      <c r="B282" s="35" t="s">
        <v>138</v>
      </c>
      <c r="C282" s="36">
        <v>1</v>
      </c>
      <c r="D282" s="6" t="s">
        <v>110</v>
      </c>
      <c r="E282" s="35" t="s">
        <v>36</v>
      </c>
      <c r="F282" s="36" t="s">
        <v>41</v>
      </c>
      <c r="G282" s="36" t="s">
        <v>86</v>
      </c>
      <c r="H282" s="36" t="s">
        <v>111</v>
      </c>
      <c r="I282" s="38">
        <v>306</v>
      </c>
      <c r="J282" s="36">
        <v>2030</v>
      </c>
      <c r="K282" s="39">
        <v>1</v>
      </c>
      <c r="L282" s="40" t="s">
        <v>85</v>
      </c>
      <c r="M282" s="41">
        <v>0.9800803087607981</v>
      </c>
      <c r="N282" s="33">
        <v>4.6583258325620651E-2</v>
      </c>
      <c r="O282" s="33">
        <v>0.81159415201997487</v>
      </c>
      <c r="P282" s="33">
        <v>0.12190289841520265</v>
      </c>
      <c r="Q282" s="34">
        <v>9.0916675643955863E-2</v>
      </c>
      <c r="R282" s="33">
        <v>0.54168467299058642</v>
      </c>
      <c r="S282" s="33">
        <v>1.9639101344148188E-2</v>
      </c>
      <c r="T282" s="33">
        <v>0.39724327697648654</v>
      </c>
      <c r="U282" s="33">
        <v>0.12480229466995166</v>
      </c>
      <c r="V282" s="33">
        <v>9.3079080904891739E-2</v>
      </c>
      <c r="W282" s="33">
        <v>8.829502334557171E-2</v>
      </c>
      <c r="X282" s="33">
        <v>4.7840575593200343E-3</v>
      </c>
      <c r="Y282" s="30"/>
    </row>
    <row r="283" spans="1:25">
      <c r="A283" s="34" t="s">
        <v>112</v>
      </c>
      <c r="B283" s="35" t="s">
        <v>139</v>
      </c>
      <c r="C283" s="36">
        <v>1</v>
      </c>
      <c r="D283" s="6" t="s">
        <v>110</v>
      </c>
      <c r="E283" s="35" t="s">
        <v>36</v>
      </c>
      <c r="F283" s="36" t="s">
        <v>41</v>
      </c>
      <c r="G283" s="36" t="s">
        <v>86</v>
      </c>
      <c r="H283" s="36" t="s">
        <v>111</v>
      </c>
      <c r="I283" s="38">
        <v>307</v>
      </c>
      <c r="J283" s="36">
        <v>2030</v>
      </c>
      <c r="K283" s="39">
        <v>1</v>
      </c>
      <c r="L283" s="40" t="s">
        <v>85</v>
      </c>
      <c r="M283" s="41">
        <v>0.40334221683172722</v>
      </c>
      <c r="N283" s="33">
        <v>2.6652142823068131E-2</v>
      </c>
      <c r="O283" s="33">
        <v>0.37669007400865911</v>
      </c>
      <c r="P283" s="33">
        <v>0</v>
      </c>
      <c r="Q283" s="34">
        <v>0.11516821374662524</v>
      </c>
      <c r="R283" s="33">
        <v>0.25196269326314785</v>
      </c>
      <c r="S283" s="33">
        <v>1.4489706764955299E-2</v>
      </c>
      <c r="T283" s="33">
        <v>0.23747298649819257</v>
      </c>
      <c r="U283" s="33">
        <v>0</v>
      </c>
      <c r="V283" s="33">
        <v>0.1179074290724642</v>
      </c>
      <c r="W283" s="33">
        <v>0.10924481459700437</v>
      </c>
      <c r="X283" s="33">
        <v>8.6626144754598181E-3</v>
      </c>
      <c r="Y283" s="30"/>
    </row>
    <row r="284" spans="1:25">
      <c r="A284" s="34" t="s">
        <v>112</v>
      </c>
      <c r="B284" s="35" t="s">
        <v>140</v>
      </c>
      <c r="C284" s="36">
        <v>1</v>
      </c>
      <c r="D284" s="6" t="s">
        <v>110</v>
      </c>
      <c r="E284" s="35" t="s">
        <v>36</v>
      </c>
      <c r="F284" s="36" t="s">
        <v>41</v>
      </c>
      <c r="G284" s="36" t="s">
        <v>86</v>
      </c>
      <c r="H284" s="36" t="s">
        <v>111</v>
      </c>
      <c r="I284" s="38">
        <v>308</v>
      </c>
      <c r="J284" s="36">
        <v>2030</v>
      </c>
      <c r="K284" s="39">
        <v>1</v>
      </c>
      <c r="L284" s="40" t="s">
        <v>85</v>
      </c>
      <c r="M284" s="41">
        <v>1.0044559922582219</v>
      </c>
      <c r="N284" s="33">
        <v>4.7235515616036526E-2</v>
      </c>
      <c r="O284" s="33">
        <v>0.95722047664218535</v>
      </c>
      <c r="P284" s="33">
        <v>0</v>
      </c>
      <c r="Q284" s="34">
        <v>0.54331395534236859</v>
      </c>
      <c r="R284" s="33">
        <v>0.5060482713049681</v>
      </c>
      <c r="S284" s="33">
        <v>2.0703795733975815E-2</v>
      </c>
      <c r="T284" s="33">
        <v>0.48534447557099225</v>
      </c>
      <c r="U284" s="33">
        <v>0</v>
      </c>
      <c r="V284" s="33">
        <v>0.55623639170567263</v>
      </c>
      <c r="W284" s="33">
        <v>0.54540407309775552</v>
      </c>
      <c r="X284" s="33">
        <v>1.0832318607917132E-2</v>
      </c>
      <c r="Y284" s="30"/>
    </row>
    <row r="285" spans="1:25">
      <c r="A285" s="34" t="s">
        <v>141</v>
      </c>
      <c r="B285" s="35" t="s">
        <v>142</v>
      </c>
      <c r="C285" s="36">
        <v>1</v>
      </c>
      <c r="D285" s="6" t="s">
        <v>110</v>
      </c>
      <c r="E285" s="37" t="s">
        <v>25</v>
      </c>
      <c r="F285" s="36" t="s">
        <v>42</v>
      </c>
      <c r="G285" s="36" t="s">
        <v>86</v>
      </c>
      <c r="H285" s="36" t="s">
        <v>111</v>
      </c>
      <c r="I285" s="38" t="s">
        <v>85</v>
      </c>
      <c r="J285" s="36">
        <v>2030</v>
      </c>
      <c r="K285" s="39">
        <v>1</v>
      </c>
      <c r="L285" s="40" t="s">
        <v>85</v>
      </c>
      <c r="M285" s="41">
        <v>2.8859707891504023</v>
      </c>
      <c r="N285" s="33">
        <v>0.31600543616305787</v>
      </c>
      <c r="O285" s="33">
        <v>2.450152057624492</v>
      </c>
      <c r="P285" s="33">
        <v>0.11981329536285268</v>
      </c>
      <c r="Q285" s="34">
        <v>2.7735946930683442</v>
      </c>
      <c r="R285" s="33">
        <v>0</v>
      </c>
      <c r="S285" s="33">
        <v>0</v>
      </c>
      <c r="T285" s="33">
        <v>0</v>
      </c>
      <c r="U285" s="33">
        <v>0</v>
      </c>
      <c r="V285" s="33">
        <v>0</v>
      </c>
      <c r="W285" s="33">
        <v>0</v>
      </c>
      <c r="X285" s="33">
        <v>0</v>
      </c>
      <c r="Y285" s="30"/>
    </row>
    <row r="286" spans="1:25">
      <c r="A286" s="34" t="s">
        <v>112</v>
      </c>
      <c r="B286" s="35" t="s">
        <v>143</v>
      </c>
      <c r="C286" s="36">
        <v>1</v>
      </c>
      <c r="D286" s="6" t="s">
        <v>110</v>
      </c>
      <c r="E286" s="35" t="s">
        <v>25</v>
      </c>
      <c r="F286" s="36" t="s">
        <v>42</v>
      </c>
      <c r="G286" s="36" t="s">
        <v>86</v>
      </c>
      <c r="H286" s="36" t="s">
        <v>111</v>
      </c>
      <c r="I286" s="38">
        <v>301</v>
      </c>
      <c r="J286" s="36">
        <v>2030</v>
      </c>
      <c r="K286" s="39">
        <v>1</v>
      </c>
      <c r="L286" s="40" t="s">
        <v>85</v>
      </c>
      <c r="M286" s="41">
        <v>0.57475917430639833</v>
      </c>
      <c r="N286" s="33">
        <v>4.5783417906708222E-2</v>
      </c>
      <c r="O286" s="33">
        <v>0.52897575639969008</v>
      </c>
      <c r="P286" s="33">
        <v>0</v>
      </c>
      <c r="Q286" s="34">
        <v>1.5807083169002172</v>
      </c>
      <c r="R286" s="33">
        <v>0</v>
      </c>
      <c r="S286" s="33">
        <v>0</v>
      </c>
      <c r="T286" s="33">
        <v>0</v>
      </c>
      <c r="U286" s="33">
        <v>0</v>
      </c>
      <c r="V286" s="33">
        <v>0</v>
      </c>
      <c r="W286" s="33">
        <v>0</v>
      </c>
      <c r="X286" s="33">
        <v>0</v>
      </c>
      <c r="Y286" s="30"/>
    </row>
    <row r="287" spans="1:25">
      <c r="A287" s="34" t="s">
        <v>112</v>
      </c>
      <c r="B287" s="35" t="s">
        <v>145</v>
      </c>
      <c r="C287" s="36">
        <v>1</v>
      </c>
      <c r="D287" s="6" t="s">
        <v>110</v>
      </c>
      <c r="E287" s="35" t="s">
        <v>25</v>
      </c>
      <c r="F287" s="36" t="s">
        <v>42</v>
      </c>
      <c r="G287" s="36" t="s">
        <v>86</v>
      </c>
      <c r="H287" s="36" t="s">
        <v>111</v>
      </c>
      <c r="I287" s="38">
        <v>302</v>
      </c>
      <c r="J287" s="36">
        <v>2030</v>
      </c>
      <c r="K287" s="39">
        <v>1</v>
      </c>
      <c r="L287" s="40" t="s">
        <v>85</v>
      </c>
      <c r="M287" s="41">
        <v>0.37601197418833776</v>
      </c>
      <c r="N287" s="33">
        <v>0.10624285934796095</v>
      </c>
      <c r="O287" s="33">
        <v>0.2697691148403768</v>
      </c>
      <c r="P287" s="33">
        <v>0</v>
      </c>
      <c r="Q287" s="34">
        <v>0.58631471985682648</v>
      </c>
      <c r="R287" s="33">
        <v>0</v>
      </c>
      <c r="S287" s="33">
        <v>0</v>
      </c>
      <c r="T287" s="33">
        <v>0</v>
      </c>
      <c r="U287" s="33">
        <v>0</v>
      </c>
      <c r="V287" s="33">
        <v>0</v>
      </c>
      <c r="W287" s="33">
        <v>0</v>
      </c>
      <c r="X287" s="33">
        <v>0</v>
      </c>
      <c r="Y287" s="30"/>
    </row>
    <row r="288" spans="1:25">
      <c r="A288" s="34" t="s">
        <v>112</v>
      </c>
      <c r="B288" s="35" t="s">
        <v>146</v>
      </c>
      <c r="C288" s="36">
        <v>1</v>
      </c>
      <c r="D288" s="6" t="s">
        <v>110</v>
      </c>
      <c r="E288" s="35" t="s">
        <v>25</v>
      </c>
      <c r="F288" s="36" t="s">
        <v>42</v>
      </c>
      <c r="G288" s="36" t="s">
        <v>86</v>
      </c>
      <c r="H288" s="36" t="s">
        <v>111</v>
      </c>
      <c r="I288" s="38">
        <v>303</v>
      </c>
      <c r="J288" s="36">
        <v>2030</v>
      </c>
      <c r="K288" s="39">
        <v>1</v>
      </c>
      <c r="L288" s="40" t="s">
        <v>85</v>
      </c>
      <c r="M288" s="41">
        <v>0.34086623677680428</v>
      </c>
      <c r="N288" s="33">
        <v>2.4103335616382577E-2</v>
      </c>
      <c r="O288" s="33">
        <v>0.31676290116042172</v>
      </c>
      <c r="P288" s="33">
        <v>0</v>
      </c>
      <c r="Q288" s="34">
        <v>9.5816865444020738E-2</v>
      </c>
      <c r="R288" s="33">
        <v>0</v>
      </c>
      <c r="S288" s="33">
        <v>0</v>
      </c>
      <c r="T288" s="33">
        <v>0</v>
      </c>
      <c r="U288" s="33">
        <v>0</v>
      </c>
      <c r="V288" s="33">
        <v>0</v>
      </c>
      <c r="W288" s="33">
        <v>0</v>
      </c>
      <c r="X288" s="33">
        <v>0</v>
      </c>
      <c r="Y288" s="30"/>
    </row>
    <row r="289" spans="1:25">
      <c r="A289" s="34" t="s">
        <v>112</v>
      </c>
      <c r="B289" s="35" t="s">
        <v>147</v>
      </c>
      <c r="C289" s="36">
        <v>1</v>
      </c>
      <c r="D289" s="6" t="s">
        <v>110</v>
      </c>
      <c r="E289" s="35" t="s">
        <v>25</v>
      </c>
      <c r="F289" s="36" t="s">
        <v>42</v>
      </c>
      <c r="G289" s="36" t="s">
        <v>86</v>
      </c>
      <c r="H289" s="36" t="s">
        <v>111</v>
      </c>
      <c r="I289" s="38">
        <v>304</v>
      </c>
      <c r="J289" s="36">
        <v>2030</v>
      </c>
      <c r="K289" s="39">
        <v>1</v>
      </c>
      <c r="L289" s="40" t="s">
        <v>85</v>
      </c>
      <c r="M289" s="41">
        <v>7.5184533142458779E-2</v>
      </c>
      <c r="N289" s="33">
        <v>4.6234669824041369E-3</v>
      </c>
      <c r="O289" s="33">
        <v>7.0561066160054642E-2</v>
      </c>
      <c r="P289" s="33">
        <v>0</v>
      </c>
      <c r="Q289" s="34">
        <v>0.13465161959321434</v>
      </c>
      <c r="R289" s="33">
        <v>0</v>
      </c>
      <c r="S289" s="33">
        <v>0</v>
      </c>
      <c r="T289" s="33">
        <v>0</v>
      </c>
      <c r="U289" s="33">
        <v>0</v>
      </c>
      <c r="V289" s="33">
        <v>0</v>
      </c>
      <c r="W289" s="33">
        <v>0</v>
      </c>
      <c r="X289" s="33">
        <v>0</v>
      </c>
      <c r="Y289" s="30"/>
    </row>
    <row r="290" spans="1:25">
      <c r="A290" s="34" t="s">
        <v>112</v>
      </c>
      <c r="B290" s="35" t="s">
        <v>148</v>
      </c>
      <c r="C290" s="36">
        <v>1</v>
      </c>
      <c r="D290" s="6" t="s">
        <v>110</v>
      </c>
      <c r="E290" s="35" t="s">
        <v>25</v>
      </c>
      <c r="F290" s="36" t="s">
        <v>42</v>
      </c>
      <c r="G290" s="36" t="s">
        <v>86</v>
      </c>
      <c r="H290" s="36" t="s">
        <v>111</v>
      </c>
      <c r="I290" s="38">
        <v>305</v>
      </c>
      <c r="J290" s="36">
        <v>2030</v>
      </c>
      <c r="K290" s="39">
        <v>1</v>
      </c>
      <c r="L290" s="40" t="s">
        <v>85</v>
      </c>
      <c r="M290" s="41">
        <v>0.23561358062678309</v>
      </c>
      <c r="N290" s="33">
        <v>4.1091865043421126E-2</v>
      </c>
      <c r="O290" s="33">
        <v>0.19452171558336195</v>
      </c>
      <c r="P290" s="33">
        <v>0</v>
      </c>
      <c r="Q290" s="34">
        <v>2.6654034844922077E-2</v>
      </c>
      <c r="R290" s="33">
        <v>0</v>
      </c>
      <c r="S290" s="33">
        <v>0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0"/>
    </row>
    <row r="291" spans="1:25">
      <c r="A291" s="34" t="s">
        <v>112</v>
      </c>
      <c r="B291" s="35" t="s">
        <v>149</v>
      </c>
      <c r="C291" s="36">
        <v>1</v>
      </c>
      <c r="D291" s="6" t="s">
        <v>110</v>
      </c>
      <c r="E291" s="35" t="s">
        <v>25</v>
      </c>
      <c r="F291" s="36" t="s">
        <v>42</v>
      </c>
      <c r="G291" s="36" t="s">
        <v>86</v>
      </c>
      <c r="H291" s="36" t="s">
        <v>111</v>
      </c>
      <c r="I291" s="38">
        <v>306</v>
      </c>
      <c r="J291" s="36">
        <v>2030</v>
      </c>
      <c r="K291" s="39">
        <v>1</v>
      </c>
      <c r="L291" s="40" t="s">
        <v>85</v>
      </c>
      <c r="M291" s="41">
        <v>0.62419930541848001</v>
      </c>
      <c r="N291" s="33">
        <v>4.3135445813351284E-2</v>
      </c>
      <c r="O291" s="33">
        <v>0.46125056424227606</v>
      </c>
      <c r="P291" s="33">
        <v>0.11981329536285268</v>
      </c>
      <c r="Q291" s="34">
        <v>6.1735340159131215E-2</v>
      </c>
      <c r="R291" s="33">
        <v>0</v>
      </c>
      <c r="S291" s="33">
        <v>0</v>
      </c>
      <c r="T291" s="33">
        <v>0</v>
      </c>
      <c r="U291" s="33">
        <v>0</v>
      </c>
      <c r="V291" s="33">
        <v>0</v>
      </c>
      <c r="W291" s="33">
        <v>0</v>
      </c>
      <c r="X291" s="33">
        <v>0</v>
      </c>
      <c r="Y291" s="30"/>
    </row>
    <row r="292" spans="1:25">
      <c r="A292" s="34" t="s">
        <v>112</v>
      </c>
      <c r="B292" s="35" t="s">
        <v>150</v>
      </c>
      <c r="C292" s="36">
        <v>1</v>
      </c>
      <c r="D292" s="6" t="s">
        <v>110</v>
      </c>
      <c r="E292" s="35" t="s">
        <v>25</v>
      </c>
      <c r="F292" s="36" t="s">
        <v>42</v>
      </c>
      <c r="G292" s="36" t="s">
        <v>86</v>
      </c>
      <c r="H292" s="36" t="s">
        <v>111</v>
      </c>
      <c r="I292" s="38">
        <v>307</v>
      </c>
      <c r="J292" s="36">
        <v>2030</v>
      </c>
      <c r="K292" s="39">
        <v>1</v>
      </c>
      <c r="L292" s="40" t="s">
        <v>85</v>
      </c>
      <c r="M292" s="41">
        <v>0.19037647213108935</v>
      </c>
      <c r="N292" s="33">
        <v>1.967964155353874E-2</v>
      </c>
      <c r="O292" s="33">
        <v>0.17069683057755061</v>
      </c>
      <c r="P292" s="33">
        <v>0</v>
      </c>
      <c r="Q292" s="34">
        <v>6.8362138899128844E-2</v>
      </c>
      <c r="R292" s="33">
        <v>0</v>
      </c>
      <c r="S292" s="33">
        <v>0</v>
      </c>
      <c r="T292" s="33">
        <v>0</v>
      </c>
      <c r="U292" s="33">
        <v>0</v>
      </c>
      <c r="V292" s="33">
        <v>0</v>
      </c>
      <c r="W292" s="33">
        <v>0</v>
      </c>
      <c r="X292" s="33">
        <v>0</v>
      </c>
      <c r="Y292" s="30"/>
    </row>
    <row r="293" spans="1:25">
      <c r="A293" s="34" t="s">
        <v>112</v>
      </c>
      <c r="B293" s="35" t="s">
        <v>151</v>
      </c>
      <c r="C293" s="36">
        <v>1</v>
      </c>
      <c r="D293" s="6" t="s">
        <v>110</v>
      </c>
      <c r="E293" s="35" t="s">
        <v>25</v>
      </c>
      <c r="F293" s="36" t="s">
        <v>42</v>
      </c>
      <c r="G293" s="36" t="s">
        <v>86</v>
      </c>
      <c r="H293" s="36" t="s">
        <v>111</v>
      </c>
      <c r="I293" s="38">
        <v>308</v>
      </c>
      <c r="J293" s="36">
        <v>2030</v>
      </c>
      <c r="K293" s="39">
        <v>1</v>
      </c>
      <c r="L293" s="40" t="s">
        <v>85</v>
      </c>
      <c r="M293" s="41">
        <v>0.46895951256005047</v>
      </c>
      <c r="N293" s="33">
        <v>3.1345403899290802E-2</v>
      </c>
      <c r="O293" s="33">
        <v>0.43761410866075967</v>
      </c>
      <c r="P293" s="33">
        <v>0</v>
      </c>
      <c r="Q293" s="34">
        <v>0.21935165737088344</v>
      </c>
      <c r="R293" s="33">
        <v>0</v>
      </c>
      <c r="S293" s="33">
        <v>0</v>
      </c>
      <c r="T293" s="33">
        <v>0</v>
      </c>
      <c r="U293" s="33">
        <v>0</v>
      </c>
      <c r="V293" s="33">
        <v>0</v>
      </c>
      <c r="W293" s="33">
        <v>0</v>
      </c>
      <c r="X293" s="33">
        <v>0</v>
      </c>
      <c r="Y293" s="30"/>
    </row>
    <row r="294" spans="1:25">
      <c r="A294" s="34" t="s">
        <v>152</v>
      </c>
      <c r="B294" s="35" t="s">
        <v>153</v>
      </c>
      <c r="C294" s="36">
        <v>1</v>
      </c>
      <c r="D294" s="6" t="s">
        <v>110</v>
      </c>
      <c r="E294" s="37" t="s">
        <v>34</v>
      </c>
      <c r="F294" s="36" t="s">
        <v>59</v>
      </c>
      <c r="G294" s="36" t="s">
        <v>86</v>
      </c>
      <c r="H294" s="36" t="s">
        <v>111</v>
      </c>
      <c r="I294" s="38" t="s">
        <v>85</v>
      </c>
      <c r="J294" s="36">
        <v>2030</v>
      </c>
      <c r="K294" s="39">
        <v>1</v>
      </c>
      <c r="L294" s="40" t="s">
        <v>85</v>
      </c>
      <c r="M294" s="41">
        <v>0.56838378034247727</v>
      </c>
      <c r="N294" s="33">
        <v>0.19577032480121656</v>
      </c>
      <c r="O294" s="33">
        <v>0.28280830309651128</v>
      </c>
      <c r="P294" s="33">
        <v>8.9805152444749389E-2</v>
      </c>
      <c r="Q294" s="34">
        <v>2.0597488026964728</v>
      </c>
      <c r="R294" s="33">
        <v>0.67191654299114023</v>
      </c>
      <c r="S294" s="33">
        <v>0.17666212101628587</v>
      </c>
      <c r="T294" s="33">
        <v>0.39849926865952806</v>
      </c>
      <c r="U294" s="33">
        <v>9.6755153315326373E-2</v>
      </c>
      <c r="V294" s="33">
        <v>2.1034103100810482</v>
      </c>
      <c r="W294" s="33">
        <v>1.7412002338038839</v>
      </c>
      <c r="X294" s="33">
        <v>0.36221007627716423</v>
      </c>
      <c r="Y294" s="30"/>
    </row>
    <row r="295" spans="1:25">
      <c r="A295" s="34" t="s">
        <v>112</v>
      </c>
      <c r="B295" s="35" t="s">
        <v>154</v>
      </c>
      <c r="C295" s="36">
        <v>1</v>
      </c>
      <c r="D295" s="6" t="s">
        <v>110</v>
      </c>
      <c r="E295" s="35" t="s">
        <v>34</v>
      </c>
      <c r="F295" s="36" t="s">
        <v>59</v>
      </c>
      <c r="G295" s="36" t="s">
        <v>86</v>
      </c>
      <c r="H295" s="36" t="s">
        <v>111</v>
      </c>
      <c r="I295" s="38">
        <v>301</v>
      </c>
      <c r="J295" s="36">
        <v>2030</v>
      </c>
      <c r="K295" s="39">
        <v>1</v>
      </c>
      <c r="L295" s="40" t="s">
        <v>85</v>
      </c>
      <c r="M295" s="41">
        <v>7.9660204739510548E-2</v>
      </c>
      <c r="N295" s="33">
        <v>3.3412254300382131E-2</v>
      </c>
      <c r="O295" s="33">
        <v>4.624795043912841E-2</v>
      </c>
      <c r="P295" s="33">
        <v>0</v>
      </c>
      <c r="Q295" s="34">
        <v>1.1578949198341546</v>
      </c>
      <c r="R295" s="33">
        <v>0.10459808850874842</v>
      </c>
      <c r="S295" s="33">
        <v>2.9592401082709149E-2</v>
      </c>
      <c r="T295" s="33">
        <v>7.5005687426039275E-2</v>
      </c>
      <c r="U295" s="33">
        <v>0</v>
      </c>
      <c r="V295" s="33">
        <v>1.1824393873569505</v>
      </c>
      <c r="W295" s="33">
        <v>0.93410504396612004</v>
      </c>
      <c r="X295" s="33">
        <v>0.2483343433908306</v>
      </c>
      <c r="Y295" s="30"/>
    </row>
    <row r="296" spans="1:25">
      <c r="A296" s="34" t="s">
        <v>112</v>
      </c>
      <c r="B296" s="35" t="s">
        <v>155</v>
      </c>
      <c r="C296" s="36">
        <v>1</v>
      </c>
      <c r="D296" s="6" t="s">
        <v>110</v>
      </c>
      <c r="E296" s="35" t="s">
        <v>34</v>
      </c>
      <c r="F296" s="36" t="s">
        <v>59</v>
      </c>
      <c r="G296" s="36" t="s">
        <v>86</v>
      </c>
      <c r="H296" s="36" t="s">
        <v>111</v>
      </c>
      <c r="I296" s="38">
        <v>302</v>
      </c>
      <c r="J296" s="36">
        <v>2030</v>
      </c>
      <c r="K296" s="39">
        <v>1</v>
      </c>
      <c r="L296" s="40" t="s">
        <v>85</v>
      </c>
      <c r="M296" s="41">
        <v>0.12706530952414921</v>
      </c>
      <c r="N296" s="33">
        <v>5.8954259764030938E-2</v>
      </c>
      <c r="O296" s="33">
        <v>2.5119254229674568E-2</v>
      </c>
      <c r="P296" s="33">
        <v>4.2991795530443709E-2</v>
      </c>
      <c r="Q296" s="34">
        <v>0.32002723978034675</v>
      </c>
      <c r="R296" s="33">
        <v>0.13794037115025626</v>
      </c>
      <c r="S296" s="33">
        <v>5.4750970078372228E-2</v>
      </c>
      <c r="T296" s="33">
        <v>3.7052925004683615E-2</v>
      </c>
      <c r="U296" s="33">
        <v>4.6136476067200415E-2</v>
      </c>
      <c r="V296" s="33">
        <v>0.32681101442055649</v>
      </c>
      <c r="W296" s="33">
        <v>0.27585098237604988</v>
      </c>
      <c r="X296" s="33">
        <v>5.0960032044506602E-2</v>
      </c>
      <c r="Y296" s="30"/>
    </row>
    <row r="297" spans="1:25">
      <c r="A297" s="34" t="s">
        <v>112</v>
      </c>
      <c r="B297" s="35" t="s">
        <v>156</v>
      </c>
      <c r="C297" s="36">
        <v>1</v>
      </c>
      <c r="D297" s="6" t="s">
        <v>110</v>
      </c>
      <c r="E297" s="35" t="s">
        <v>34</v>
      </c>
      <c r="F297" s="36" t="s">
        <v>59</v>
      </c>
      <c r="G297" s="36" t="s">
        <v>86</v>
      </c>
      <c r="H297" s="36" t="s">
        <v>111</v>
      </c>
      <c r="I297" s="38">
        <v>303</v>
      </c>
      <c r="J297" s="36">
        <v>2030</v>
      </c>
      <c r="K297" s="39">
        <v>1</v>
      </c>
      <c r="L297" s="40" t="s">
        <v>85</v>
      </c>
      <c r="M297" s="41">
        <v>3.1517949220422066E-2</v>
      </c>
      <c r="N297" s="33">
        <v>1.0415047261894303E-2</v>
      </c>
      <c r="O297" s="33">
        <v>2.1102901958527764E-2</v>
      </c>
      <c r="P297" s="33">
        <v>0</v>
      </c>
      <c r="Q297" s="34">
        <v>5.3159461164616478E-2</v>
      </c>
      <c r="R297" s="33">
        <v>3.4927653271127915E-2</v>
      </c>
      <c r="S297" s="33">
        <v>8.9977968874120698E-3</v>
      </c>
      <c r="T297" s="33">
        <v>2.5929856383715845E-2</v>
      </c>
      <c r="U297" s="33">
        <v>0</v>
      </c>
      <c r="V297" s="33">
        <v>5.4286308381694834E-2</v>
      </c>
      <c r="W297" s="33">
        <v>4.189887283424882E-2</v>
      </c>
      <c r="X297" s="33">
        <v>1.2387435547446016E-2</v>
      </c>
      <c r="Y297" s="30"/>
    </row>
    <row r="298" spans="1:25">
      <c r="A298" s="34" t="s">
        <v>112</v>
      </c>
      <c r="B298" s="35" t="s">
        <v>157</v>
      </c>
      <c r="C298" s="36">
        <v>1</v>
      </c>
      <c r="D298" s="6" t="s">
        <v>110</v>
      </c>
      <c r="E298" s="35" t="s">
        <v>34</v>
      </c>
      <c r="F298" s="36" t="s">
        <v>59</v>
      </c>
      <c r="G298" s="36" t="s">
        <v>86</v>
      </c>
      <c r="H298" s="36" t="s">
        <v>111</v>
      </c>
      <c r="I298" s="38">
        <v>304</v>
      </c>
      <c r="J298" s="36">
        <v>2030</v>
      </c>
      <c r="K298" s="39">
        <v>1</v>
      </c>
      <c r="L298" s="40" t="s">
        <v>85</v>
      </c>
      <c r="M298" s="41">
        <v>2.2371552132786906E-2</v>
      </c>
      <c r="N298" s="33">
        <v>5.792361427810983E-3</v>
      </c>
      <c r="O298" s="33">
        <v>1.6579190704975922E-2</v>
      </c>
      <c r="P298" s="33">
        <v>0</v>
      </c>
      <c r="Q298" s="34">
        <v>0.14873308533734325</v>
      </c>
      <c r="R298" s="33">
        <v>2.8552317687478523E-2</v>
      </c>
      <c r="S298" s="33">
        <v>5.2001473117672956E-3</v>
      </c>
      <c r="T298" s="33">
        <v>2.3352170375711228E-2</v>
      </c>
      <c r="U298" s="33">
        <v>0</v>
      </c>
      <c r="V298" s="33">
        <v>0.15188585362408091</v>
      </c>
      <c r="W298" s="33">
        <v>0.14671948309712685</v>
      </c>
      <c r="X298" s="33">
        <v>5.1663705269540706E-3</v>
      </c>
      <c r="Y298" s="30"/>
    </row>
    <row r="299" spans="1:25">
      <c r="A299" s="34" t="s">
        <v>112</v>
      </c>
      <c r="B299" s="35" t="s">
        <v>158</v>
      </c>
      <c r="C299" s="36">
        <v>1</v>
      </c>
      <c r="D299" s="6" t="s">
        <v>110</v>
      </c>
      <c r="E299" s="35" t="s">
        <v>34</v>
      </c>
      <c r="F299" s="36" t="s">
        <v>59</v>
      </c>
      <c r="G299" s="36" t="s">
        <v>86</v>
      </c>
      <c r="H299" s="36" t="s">
        <v>111</v>
      </c>
      <c r="I299" s="38">
        <v>305</v>
      </c>
      <c r="J299" s="36">
        <v>2030</v>
      </c>
      <c r="K299" s="39">
        <v>1</v>
      </c>
      <c r="L299" s="40" t="s">
        <v>85</v>
      </c>
      <c r="M299" s="41">
        <v>6.1527209550943845E-2</v>
      </c>
      <c r="N299" s="33">
        <v>1.9007663300284226E-2</v>
      </c>
      <c r="O299" s="33">
        <v>2.3280699062772661E-2</v>
      </c>
      <c r="P299" s="33">
        <v>1.9238847187886959E-2</v>
      </c>
      <c r="Q299" s="34">
        <v>1.4342731755788232E-2</v>
      </c>
      <c r="R299" s="33">
        <v>7.0047222711817417E-2</v>
      </c>
      <c r="S299" s="33">
        <v>1.7643874206566882E-2</v>
      </c>
      <c r="T299" s="33">
        <v>3.1575520330208787E-2</v>
      </c>
      <c r="U299" s="33">
        <v>2.0827828175041748E-2</v>
      </c>
      <c r="V299" s="33">
        <v>1.4646761687812277E-2</v>
      </c>
      <c r="W299" s="33">
        <v>6.2698995948512757E-3</v>
      </c>
      <c r="X299" s="33">
        <v>8.3768620929610023E-3</v>
      </c>
      <c r="Y299" s="30"/>
    </row>
    <row r="300" spans="1:25">
      <c r="A300" s="34" t="s">
        <v>112</v>
      </c>
      <c r="B300" s="35" t="s">
        <v>159</v>
      </c>
      <c r="C300" s="36">
        <v>1</v>
      </c>
      <c r="D300" s="6" t="s">
        <v>110</v>
      </c>
      <c r="E300" s="35" t="s">
        <v>34</v>
      </c>
      <c r="F300" s="36" t="s">
        <v>59</v>
      </c>
      <c r="G300" s="36" t="s">
        <v>86</v>
      </c>
      <c r="H300" s="36" t="s">
        <v>111</v>
      </c>
      <c r="I300" s="38">
        <v>306</v>
      </c>
      <c r="J300" s="36">
        <v>2030</v>
      </c>
      <c r="K300" s="39">
        <v>1</v>
      </c>
      <c r="L300" s="40" t="s">
        <v>85</v>
      </c>
      <c r="M300" s="41">
        <v>0.12600836622728129</v>
      </c>
      <c r="N300" s="33">
        <v>2.8797227552967337E-2</v>
      </c>
      <c r="O300" s="33">
        <v>6.963662894789524E-2</v>
      </c>
      <c r="P300" s="33">
        <v>2.7574509726418724E-2</v>
      </c>
      <c r="Q300" s="34">
        <v>5.6913795664694906E-2</v>
      </c>
      <c r="R300" s="33">
        <v>0.14623049201569416</v>
      </c>
      <c r="S300" s="33">
        <v>2.5603128965368985E-2</v>
      </c>
      <c r="T300" s="33">
        <v>9.0836513977240962E-2</v>
      </c>
      <c r="U300" s="33">
        <v>2.9790849073084217E-2</v>
      </c>
      <c r="V300" s="33">
        <v>5.8120225354783936E-2</v>
      </c>
      <c r="W300" s="33">
        <v>4.848941048715729E-2</v>
      </c>
      <c r="X300" s="33">
        <v>9.6308148676266421E-3</v>
      </c>
      <c r="Y300" s="30"/>
    </row>
    <row r="301" spans="1:25">
      <c r="A301" s="34" t="s">
        <v>112</v>
      </c>
      <c r="B301" s="35" t="s">
        <v>160</v>
      </c>
      <c r="C301" s="36">
        <v>1</v>
      </c>
      <c r="D301" s="6" t="s">
        <v>110</v>
      </c>
      <c r="E301" s="35" t="s">
        <v>34</v>
      </c>
      <c r="F301" s="36" t="s">
        <v>59</v>
      </c>
      <c r="G301" s="36" t="s">
        <v>86</v>
      </c>
      <c r="H301" s="36" t="s">
        <v>111</v>
      </c>
      <c r="I301" s="38">
        <v>307</v>
      </c>
      <c r="J301" s="36">
        <v>2030</v>
      </c>
      <c r="K301" s="39">
        <v>1</v>
      </c>
      <c r="L301" s="40" t="s">
        <v>85</v>
      </c>
      <c r="M301" s="41">
        <v>2.50691256961087E-2</v>
      </c>
      <c r="N301" s="33">
        <v>1.3515737910168999E-2</v>
      </c>
      <c r="O301" s="33">
        <v>1.1553387785939701E-2</v>
      </c>
      <c r="P301" s="33">
        <v>0</v>
      </c>
      <c r="Q301" s="34">
        <v>5.7007610165998382E-2</v>
      </c>
      <c r="R301" s="33">
        <v>3.2823571453148667E-2</v>
      </c>
      <c r="S301" s="33">
        <v>1.190356126761327E-2</v>
      </c>
      <c r="T301" s="33">
        <v>2.0920010185535395E-2</v>
      </c>
      <c r="U301" s="33">
        <v>0</v>
      </c>
      <c r="V301" s="33">
        <v>5.821602848816531E-2</v>
      </c>
      <c r="W301" s="33">
        <v>4.5154148612230528E-2</v>
      </c>
      <c r="X301" s="33">
        <v>1.3061879875934782E-2</v>
      </c>
      <c r="Y301" s="30"/>
    </row>
    <row r="302" spans="1:25">
      <c r="A302" s="34" t="s">
        <v>112</v>
      </c>
      <c r="B302" s="35" t="s">
        <v>161</v>
      </c>
      <c r="C302" s="36">
        <v>1</v>
      </c>
      <c r="D302" s="6" t="s">
        <v>110</v>
      </c>
      <c r="E302" s="35" t="s">
        <v>34</v>
      </c>
      <c r="F302" s="36" t="s">
        <v>59</v>
      </c>
      <c r="G302" s="36" t="s">
        <v>86</v>
      </c>
      <c r="H302" s="36" t="s">
        <v>111</v>
      </c>
      <c r="I302" s="38">
        <v>308</v>
      </c>
      <c r="J302" s="36">
        <v>2030</v>
      </c>
      <c r="K302" s="39">
        <v>1</v>
      </c>
      <c r="L302" s="40" t="s">
        <v>85</v>
      </c>
      <c r="M302" s="41">
        <v>9.5164063251274661E-2</v>
      </c>
      <c r="N302" s="33">
        <v>2.5875773283677635E-2</v>
      </c>
      <c r="O302" s="33">
        <v>6.9288289967597019E-2</v>
      </c>
      <c r="P302" s="33">
        <v>0</v>
      </c>
      <c r="Q302" s="34">
        <v>0.25166995899352995</v>
      </c>
      <c r="R302" s="33">
        <v>0.11679682619286894</v>
      </c>
      <c r="S302" s="33">
        <v>2.2970241216475992E-2</v>
      </c>
      <c r="T302" s="33">
        <v>9.3826584976392943E-2</v>
      </c>
      <c r="U302" s="33">
        <v>0</v>
      </c>
      <c r="V302" s="33">
        <v>0.25700473076700364</v>
      </c>
      <c r="W302" s="33">
        <v>0.24271239283609913</v>
      </c>
      <c r="X302" s="33">
        <v>1.4292337930904482E-2</v>
      </c>
      <c r="Y302" s="30"/>
    </row>
    <row r="303" spans="1:25">
      <c r="A303" s="34" t="s">
        <v>162</v>
      </c>
      <c r="B303" s="35" t="s">
        <v>163</v>
      </c>
      <c r="C303" s="36">
        <v>1</v>
      </c>
      <c r="D303" s="6" t="s">
        <v>110</v>
      </c>
      <c r="E303" s="37" t="s">
        <v>33</v>
      </c>
      <c r="F303" s="36" t="s">
        <v>43</v>
      </c>
      <c r="G303" s="36" t="s">
        <v>84</v>
      </c>
      <c r="H303" s="36" t="s">
        <v>111</v>
      </c>
      <c r="I303" s="38" t="s">
        <v>85</v>
      </c>
      <c r="J303" s="36">
        <v>2030</v>
      </c>
      <c r="K303" s="39">
        <v>1</v>
      </c>
      <c r="L303" s="40" t="s">
        <v>85</v>
      </c>
      <c r="M303" s="41">
        <v>23.355583376010795</v>
      </c>
      <c r="N303" s="33">
        <v>1.7305739997651397</v>
      </c>
      <c r="O303" s="33">
        <v>20.705707980548851</v>
      </c>
      <c r="P303" s="33">
        <v>0.91930139569680092</v>
      </c>
      <c r="Q303" s="34">
        <v>4.1000928345617282</v>
      </c>
      <c r="R303" s="33">
        <v>16.09829370153183</v>
      </c>
      <c r="S303" s="33">
        <v>1.0600402740807409</v>
      </c>
      <c r="T303" s="33">
        <v>14.122422003566211</v>
      </c>
      <c r="U303" s="33">
        <v>0.91583142388487693</v>
      </c>
      <c r="V303" s="33">
        <v>4.8811428811270439</v>
      </c>
      <c r="W303" s="33">
        <v>1.5267745691435004</v>
      </c>
      <c r="X303" s="33">
        <v>3.3543683119835439</v>
      </c>
      <c r="Y303" s="30"/>
    </row>
    <row r="304" spans="1:25">
      <c r="A304" s="34" t="s">
        <v>112</v>
      </c>
      <c r="B304" s="35" t="s">
        <v>164</v>
      </c>
      <c r="C304" s="36">
        <v>1</v>
      </c>
      <c r="D304" s="6" t="s">
        <v>110</v>
      </c>
      <c r="E304" s="35" t="s">
        <v>33</v>
      </c>
      <c r="F304" s="36" t="s">
        <v>43</v>
      </c>
      <c r="G304" s="36" t="s">
        <v>84</v>
      </c>
      <c r="H304" s="36" t="s">
        <v>111</v>
      </c>
      <c r="I304" s="38">
        <v>301</v>
      </c>
      <c r="J304" s="36">
        <v>2030</v>
      </c>
      <c r="K304" s="39">
        <v>1</v>
      </c>
      <c r="L304" s="40" t="s">
        <v>85</v>
      </c>
      <c r="M304" s="41">
        <v>4.4885635059179529</v>
      </c>
      <c r="N304" s="33">
        <v>0.27424797099131182</v>
      </c>
      <c r="O304" s="33">
        <v>4.2143155349266408</v>
      </c>
      <c r="P304" s="33">
        <v>0</v>
      </c>
      <c r="Q304" s="34">
        <v>2.7404912236796823</v>
      </c>
      <c r="R304" s="33">
        <v>3.3028795584239758</v>
      </c>
      <c r="S304" s="33">
        <v>0.19473574502890353</v>
      </c>
      <c r="T304" s="33">
        <v>3.1081438133950723</v>
      </c>
      <c r="U304" s="33">
        <v>0</v>
      </c>
      <c r="V304" s="33">
        <v>3.1932696212875458</v>
      </c>
      <c r="W304" s="33">
        <v>0.85046172449580537</v>
      </c>
      <c r="X304" s="33">
        <v>2.3428078967917405</v>
      </c>
      <c r="Y304" s="30"/>
    </row>
    <row r="305" spans="1:25">
      <c r="A305" s="34" t="s">
        <v>112</v>
      </c>
      <c r="B305" s="35" t="s">
        <v>165</v>
      </c>
      <c r="C305" s="36">
        <v>1</v>
      </c>
      <c r="D305" s="6" t="s">
        <v>110</v>
      </c>
      <c r="E305" s="35" t="s">
        <v>33</v>
      </c>
      <c r="F305" s="36" t="s">
        <v>43</v>
      </c>
      <c r="G305" s="36" t="s">
        <v>84</v>
      </c>
      <c r="H305" s="36" t="s">
        <v>111</v>
      </c>
      <c r="I305" s="38">
        <v>302</v>
      </c>
      <c r="J305" s="36">
        <v>2030</v>
      </c>
      <c r="K305" s="39">
        <v>1</v>
      </c>
      <c r="L305" s="40" t="s">
        <v>85</v>
      </c>
      <c r="M305" s="41">
        <v>2.1674785222364106</v>
      </c>
      <c r="N305" s="33">
        <v>0.40180478781790652</v>
      </c>
      <c r="O305" s="33">
        <v>1.4260889246194739</v>
      </c>
      <c r="P305" s="33">
        <v>0.33958480979903011</v>
      </c>
      <c r="Q305" s="34">
        <v>0.5917611545033582</v>
      </c>
      <c r="R305" s="33">
        <v>1.4711146679276959</v>
      </c>
      <c r="S305" s="33">
        <v>0.23257427296680749</v>
      </c>
      <c r="T305" s="33">
        <v>0.90023737340157439</v>
      </c>
      <c r="U305" s="33">
        <v>0.33830302155931391</v>
      </c>
      <c r="V305" s="33">
        <v>0.69091814348567016</v>
      </c>
      <c r="W305" s="33">
        <v>0.20822492749790761</v>
      </c>
      <c r="X305" s="33">
        <v>0.4826932159877626</v>
      </c>
      <c r="Y305" s="30"/>
    </row>
    <row r="306" spans="1:25">
      <c r="A306" s="34" t="s">
        <v>112</v>
      </c>
      <c r="B306" s="35" t="s">
        <v>166</v>
      </c>
      <c r="C306" s="36">
        <v>1</v>
      </c>
      <c r="D306" s="6" t="s">
        <v>110</v>
      </c>
      <c r="E306" s="35" t="s">
        <v>33</v>
      </c>
      <c r="F306" s="36" t="s">
        <v>43</v>
      </c>
      <c r="G306" s="36" t="s">
        <v>84</v>
      </c>
      <c r="H306" s="36" t="s">
        <v>111</v>
      </c>
      <c r="I306" s="38">
        <v>303</v>
      </c>
      <c r="J306" s="36">
        <v>2030</v>
      </c>
      <c r="K306" s="39">
        <v>1</v>
      </c>
      <c r="L306" s="40" t="s">
        <v>85</v>
      </c>
      <c r="M306" s="41">
        <v>3.0241710160621316</v>
      </c>
      <c r="N306" s="33">
        <v>0.15565241893023379</v>
      </c>
      <c r="O306" s="33">
        <v>2.8685185971318976</v>
      </c>
      <c r="P306" s="33">
        <v>0</v>
      </c>
      <c r="Q306" s="34">
        <v>0.14058841189113197</v>
      </c>
      <c r="R306" s="33">
        <v>2.111223677698058</v>
      </c>
      <c r="S306" s="33">
        <v>0.10163937401048057</v>
      </c>
      <c r="T306" s="33">
        <v>2.0095843036875776</v>
      </c>
      <c r="U306" s="33">
        <v>0</v>
      </c>
      <c r="V306" s="33">
        <v>0.16857570856006771</v>
      </c>
      <c r="W306" s="33">
        <v>5.938368643055212E-2</v>
      </c>
      <c r="X306" s="33">
        <v>0.10919202212951559</v>
      </c>
      <c r="Y306" s="30"/>
    </row>
    <row r="307" spans="1:25">
      <c r="A307" s="34" t="s">
        <v>112</v>
      </c>
      <c r="B307" s="35" t="s">
        <v>167</v>
      </c>
      <c r="C307" s="36">
        <v>1</v>
      </c>
      <c r="D307" s="6" t="s">
        <v>110</v>
      </c>
      <c r="E307" s="35" t="s">
        <v>33</v>
      </c>
      <c r="F307" s="36" t="s">
        <v>43</v>
      </c>
      <c r="G307" s="36" t="s">
        <v>84</v>
      </c>
      <c r="H307" s="36" t="s">
        <v>111</v>
      </c>
      <c r="I307" s="38">
        <v>304</v>
      </c>
      <c r="J307" s="36">
        <v>2030</v>
      </c>
      <c r="K307" s="39">
        <v>1</v>
      </c>
      <c r="L307" s="40" t="s">
        <v>85</v>
      </c>
      <c r="M307" s="41">
        <v>0.74181550653175743</v>
      </c>
      <c r="N307" s="33">
        <v>3.451825852485442E-2</v>
      </c>
      <c r="O307" s="33">
        <v>0.70729724800690297</v>
      </c>
      <c r="P307" s="33">
        <v>0</v>
      </c>
      <c r="Q307" s="34">
        <v>0.14336268693516657</v>
      </c>
      <c r="R307" s="33">
        <v>0.47522478047471428</v>
      </c>
      <c r="S307" s="33">
        <v>1.9816990106856225E-2</v>
      </c>
      <c r="T307" s="33">
        <v>0.45540779036785806</v>
      </c>
      <c r="U307" s="33">
        <v>0</v>
      </c>
      <c r="V307" s="33">
        <v>0.19447891967167577</v>
      </c>
      <c r="W307" s="33">
        <v>0.1346065727651683</v>
      </c>
      <c r="X307" s="33">
        <v>5.9872346906507466E-2</v>
      </c>
      <c r="Y307" s="30"/>
    </row>
    <row r="308" spans="1:25">
      <c r="A308" s="34" t="s">
        <v>112</v>
      </c>
      <c r="B308" s="35" t="s">
        <v>168</v>
      </c>
      <c r="C308" s="36">
        <v>1</v>
      </c>
      <c r="D308" s="6" t="s">
        <v>110</v>
      </c>
      <c r="E308" s="35" t="s">
        <v>33</v>
      </c>
      <c r="F308" s="36" t="s">
        <v>43</v>
      </c>
      <c r="G308" s="36" t="s">
        <v>84</v>
      </c>
      <c r="H308" s="36" t="s">
        <v>111</v>
      </c>
      <c r="I308" s="38">
        <v>305</v>
      </c>
      <c r="J308" s="36">
        <v>2030</v>
      </c>
      <c r="K308" s="39">
        <v>1</v>
      </c>
      <c r="L308" s="40" t="s">
        <v>85</v>
      </c>
      <c r="M308" s="41">
        <v>2.5981689912295658</v>
      </c>
      <c r="N308" s="33">
        <v>0.30478794126356734</v>
      </c>
      <c r="O308" s="33">
        <v>1.9503841787424472</v>
      </c>
      <c r="P308" s="33">
        <v>0.34299687122355127</v>
      </c>
      <c r="Q308" s="34">
        <v>6.9916998705597283E-2</v>
      </c>
      <c r="R308" s="33">
        <v>1.606168140331852</v>
      </c>
      <c r="S308" s="33">
        <v>0.15322986619392012</v>
      </c>
      <c r="T308" s="33">
        <v>1.1112360702349082</v>
      </c>
      <c r="U308" s="33">
        <v>0.34170220390302353</v>
      </c>
      <c r="V308" s="33">
        <v>7.4549751583463233E-2</v>
      </c>
      <c r="W308" s="33">
        <v>8.5985173872206565E-3</v>
      </c>
      <c r="X308" s="33">
        <v>6.5951234196242575E-2</v>
      </c>
      <c r="Y308" s="30"/>
    </row>
    <row r="309" spans="1:25">
      <c r="A309" s="34" t="s">
        <v>112</v>
      </c>
      <c r="B309" s="35" t="s">
        <v>169</v>
      </c>
      <c r="C309" s="36">
        <v>1</v>
      </c>
      <c r="D309" s="6" t="s">
        <v>110</v>
      </c>
      <c r="E309" s="35" t="s">
        <v>33</v>
      </c>
      <c r="F309" s="36" t="s">
        <v>43</v>
      </c>
      <c r="G309" s="36" t="s">
        <v>84</v>
      </c>
      <c r="H309" s="36" t="s">
        <v>111</v>
      </c>
      <c r="I309" s="38">
        <v>306</v>
      </c>
      <c r="J309" s="36">
        <v>2030</v>
      </c>
      <c r="K309" s="39">
        <v>1</v>
      </c>
      <c r="L309" s="40" t="s">
        <v>85</v>
      </c>
      <c r="M309" s="41">
        <v>3.8875439428220013</v>
      </c>
      <c r="N309" s="33">
        <v>0.21717627974909065</v>
      </c>
      <c r="O309" s="33">
        <v>3.4336479483986908</v>
      </c>
      <c r="P309" s="33">
        <v>0.23671971467421957</v>
      </c>
      <c r="Q309" s="34">
        <v>8.9997154381526515E-2</v>
      </c>
      <c r="R309" s="33">
        <v>2.70534930797352</v>
      </c>
      <c r="S309" s="33">
        <v>0.13621723214161602</v>
      </c>
      <c r="T309" s="33">
        <v>2.3333058774093645</v>
      </c>
      <c r="U309" s="33">
        <v>0.23582619842253952</v>
      </c>
      <c r="V309" s="33">
        <v>0.10405633846794854</v>
      </c>
      <c r="W309" s="33">
        <v>3.2153832611964264E-2</v>
      </c>
      <c r="X309" s="33">
        <v>7.1902505855984275E-2</v>
      </c>
      <c r="Y309" s="30"/>
    </row>
    <row r="310" spans="1:25">
      <c r="A310" s="34" t="s">
        <v>112</v>
      </c>
      <c r="B310" s="35" t="s">
        <v>170</v>
      </c>
      <c r="C310" s="36">
        <v>1</v>
      </c>
      <c r="D310" s="6" t="s">
        <v>110</v>
      </c>
      <c r="E310" s="35" t="s">
        <v>33</v>
      </c>
      <c r="F310" s="36" t="s">
        <v>43</v>
      </c>
      <c r="G310" s="36" t="s">
        <v>84</v>
      </c>
      <c r="H310" s="36" t="s">
        <v>111</v>
      </c>
      <c r="I310" s="38">
        <v>307</v>
      </c>
      <c r="J310" s="36">
        <v>2030</v>
      </c>
      <c r="K310" s="39">
        <v>1</v>
      </c>
      <c r="L310" s="40" t="s">
        <v>85</v>
      </c>
      <c r="M310" s="41">
        <v>1.5291592495939554</v>
      </c>
      <c r="N310" s="33">
        <v>0.10656855931605072</v>
      </c>
      <c r="O310" s="33">
        <v>1.4225906902779046</v>
      </c>
      <c r="P310" s="33">
        <v>0</v>
      </c>
      <c r="Q310" s="34">
        <v>0.11083340038827061</v>
      </c>
      <c r="R310" s="33">
        <v>1.2055431960961409</v>
      </c>
      <c r="S310" s="33">
        <v>7.973576761231907E-2</v>
      </c>
      <c r="T310" s="33">
        <v>1.1258074284838218</v>
      </c>
      <c r="U310" s="33">
        <v>0</v>
      </c>
      <c r="V310" s="33">
        <v>0.12602740764901887</v>
      </c>
      <c r="W310" s="33">
        <v>3.0975785219501149E-2</v>
      </c>
      <c r="X310" s="33">
        <v>9.5051622429517715E-2</v>
      </c>
      <c r="Y310" s="30"/>
    </row>
    <row r="311" spans="1:25">
      <c r="A311" s="34" t="s">
        <v>112</v>
      </c>
      <c r="B311" s="35" t="s">
        <v>171</v>
      </c>
      <c r="C311" s="36">
        <v>1</v>
      </c>
      <c r="D311" s="6" t="s">
        <v>110</v>
      </c>
      <c r="E311" s="35" t="s">
        <v>33</v>
      </c>
      <c r="F311" s="36" t="s">
        <v>43</v>
      </c>
      <c r="G311" s="36" t="s">
        <v>84</v>
      </c>
      <c r="H311" s="36" t="s">
        <v>111</v>
      </c>
      <c r="I311" s="38">
        <v>308</v>
      </c>
      <c r="J311" s="36">
        <v>2030</v>
      </c>
      <c r="K311" s="39">
        <v>1</v>
      </c>
      <c r="L311" s="40" t="s">
        <v>85</v>
      </c>
      <c r="M311" s="41">
        <v>4.9186826416170168</v>
      </c>
      <c r="N311" s="33">
        <v>0.2358177831721244</v>
      </c>
      <c r="O311" s="33">
        <v>4.6828648584448924</v>
      </c>
      <c r="P311" s="33">
        <v>0</v>
      </c>
      <c r="Q311" s="34">
        <v>0.21314180407699462</v>
      </c>
      <c r="R311" s="33">
        <v>3.2207903726058729</v>
      </c>
      <c r="S311" s="33">
        <v>0.14209102601983789</v>
      </c>
      <c r="T311" s="33">
        <v>3.0786993465860348</v>
      </c>
      <c r="U311" s="33">
        <v>0</v>
      </c>
      <c r="V311" s="33">
        <v>0.32926699042165358</v>
      </c>
      <c r="W311" s="33">
        <v>0.20236952273538061</v>
      </c>
      <c r="X311" s="33">
        <v>0.12689746768627297</v>
      </c>
      <c r="Y311" s="30"/>
    </row>
    <row r="312" spans="1:25">
      <c r="A312" s="34" t="s">
        <v>172</v>
      </c>
      <c r="B312" s="35" t="s">
        <v>173</v>
      </c>
      <c r="C312" s="36">
        <v>1</v>
      </c>
      <c r="D312" s="6" t="s">
        <v>110</v>
      </c>
      <c r="E312" s="37" t="s">
        <v>31</v>
      </c>
      <c r="F312" s="36" t="s">
        <v>53</v>
      </c>
      <c r="G312" s="36" t="s">
        <v>86</v>
      </c>
      <c r="H312" s="36" t="s">
        <v>111</v>
      </c>
      <c r="I312" s="38" t="s">
        <v>85</v>
      </c>
      <c r="J312" s="36">
        <v>2030</v>
      </c>
      <c r="K312" s="39">
        <v>1</v>
      </c>
      <c r="L312" s="40" t="s">
        <v>85</v>
      </c>
      <c r="M312" s="41">
        <v>9.1253961239351096</v>
      </c>
      <c r="N312" s="33">
        <v>0.70412476333303819</v>
      </c>
      <c r="O312" s="33">
        <v>7.6003567149252458</v>
      </c>
      <c r="P312" s="33">
        <v>0.82091464567682537</v>
      </c>
      <c r="Q312" s="34">
        <v>7.1072710370466741</v>
      </c>
      <c r="R312" s="33">
        <v>10.250757751644155</v>
      </c>
      <c r="S312" s="33">
        <v>0.86343615706668841</v>
      </c>
      <c r="T312" s="33">
        <v>8.5951054107180394</v>
      </c>
      <c r="U312" s="33">
        <v>0.79221618385942649</v>
      </c>
      <c r="V312" s="33">
        <v>6.8588070249149036</v>
      </c>
      <c r="W312" s="33">
        <v>0.98117383117677814</v>
      </c>
      <c r="X312" s="33">
        <v>5.8776331937381254</v>
      </c>
      <c r="Y312" s="30"/>
    </row>
    <row r="313" spans="1:25">
      <c r="A313" s="34" t="s">
        <v>112</v>
      </c>
      <c r="B313" s="35" t="s">
        <v>174</v>
      </c>
      <c r="C313" s="36">
        <v>1</v>
      </c>
      <c r="D313" s="6" t="s">
        <v>110</v>
      </c>
      <c r="E313" s="35" t="s">
        <v>31</v>
      </c>
      <c r="F313" s="36" t="s">
        <v>53</v>
      </c>
      <c r="G313" s="36" t="s">
        <v>86</v>
      </c>
      <c r="H313" s="36" t="s">
        <v>111</v>
      </c>
      <c r="I313" s="38">
        <v>301</v>
      </c>
      <c r="J313" s="36">
        <v>2030</v>
      </c>
      <c r="K313" s="39">
        <v>1</v>
      </c>
      <c r="L313" s="40" t="s">
        <v>85</v>
      </c>
      <c r="M313" s="41">
        <v>1.0557254469586053</v>
      </c>
      <c r="N313" s="33">
        <v>8.097135020935517E-2</v>
      </c>
      <c r="O313" s="33">
        <v>0.97475409674925007</v>
      </c>
      <c r="P313" s="33">
        <v>0</v>
      </c>
      <c r="Q313" s="34">
        <v>4.2860691184090625</v>
      </c>
      <c r="R313" s="33">
        <v>1.0935155400808936</v>
      </c>
      <c r="S313" s="33">
        <v>9.6001737844517654E-2</v>
      </c>
      <c r="T313" s="33">
        <v>0.99751380223637587</v>
      </c>
      <c r="U313" s="33">
        <v>0</v>
      </c>
      <c r="V313" s="33">
        <v>4.1362318709081496</v>
      </c>
      <c r="W313" s="33">
        <v>0.38291209416343513</v>
      </c>
      <c r="X313" s="33">
        <v>3.7533197767447146</v>
      </c>
      <c r="Y313" s="30"/>
    </row>
    <row r="314" spans="1:25">
      <c r="A314" s="34" t="s">
        <v>112</v>
      </c>
      <c r="B314" s="35" t="s">
        <v>175</v>
      </c>
      <c r="C314" s="36">
        <v>1</v>
      </c>
      <c r="D314" s="6" t="s">
        <v>110</v>
      </c>
      <c r="E314" s="35" t="s">
        <v>31</v>
      </c>
      <c r="F314" s="36" t="s">
        <v>53</v>
      </c>
      <c r="G314" s="36" t="s">
        <v>86</v>
      </c>
      <c r="H314" s="36" t="s">
        <v>111</v>
      </c>
      <c r="I314" s="38">
        <v>302</v>
      </c>
      <c r="J314" s="36">
        <v>2030</v>
      </c>
      <c r="K314" s="39">
        <v>1</v>
      </c>
      <c r="L314" s="40" t="s">
        <v>85</v>
      </c>
      <c r="M314" s="41">
        <v>0.61789072425629521</v>
      </c>
      <c r="N314" s="33">
        <v>0.1052716049982679</v>
      </c>
      <c r="O314" s="33">
        <v>0.31937687674306198</v>
      </c>
      <c r="P314" s="33">
        <v>0.1932422425149653</v>
      </c>
      <c r="Q314" s="34">
        <v>1.4739567659005686</v>
      </c>
      <c r="R314" s="33">
        <v>0.69848388994583288</v>
      </c>
      <c r="S314" s="33">
        <v>0.13483827153956526</v>
      </c>
      <c r="T314" s="33">
        <v>0.37715895656894011</v>
      </c>
      <c r="U314" s="33">
        <v>0.18648666183732757</v>
      </c>
      <c r="V314" s="33">
        <v>1.4224285197065738</v>
      </c>
      <c r="W314" s="33">
        <v>0.13839729457861474</v>
      </c>
      <c r="X314" s="33">
        <v>1.2840312251279591</v>
      </c>
      <c r="Y314" s="30"/>
    </row>
    <row r="315" spans="1:25">
      <c r="A315" s="34" t="s">
        <v>112</v>
      </c>
      <c r="B315" s="35" t="s">
        <v>176</v>
      </c>
      <c r="C315" s="36">
        <v>1</v>
      </c>
      <c r="D315" s="6" t="s">
        <v>110</v>
      </c>
      <c r="E315" s="35" t="s">
        <v>31</v>
      </c>
      <c r="F315" s="36" t="s">
        <v>53</v>
      </c>
      <c r="G315" s="36" t="s">
        <v>86</v>
      </c>
      <c r="H315" s="36" t="s">
        <v>111</v>
      </c>
      <c r="I315" s="38">
        <v>303</v>
      </c>
      <c r="J315" s="36">
        <v>2030</v>
      </c>
      <c r="K315" s="39">
        <v>1</v>
      </c>
      <c r="L315" s="40" t="s">
        <v>85</v>
      </c>
      <c r="M315" s="41">
        <v>1.0631088211599244</v>
      </c>
      <c r="N315" s="33">
        <v>5.8582627581010238E-2</v>
      </c>
      <c r="O315" s="33">
        <v>1.0045261935789143</v>
      </c>
      <c r="P315" s="33">
        <v>0</v>
      </c>
      <c r="Q315" s="34">
        <v>0.24912006941885406</v>
      </c>
      <c r="R315" s="33">
        <v>1.1912965646557683</v>
      </c>
      <c r="S315" s="33">
        <v>7.3417317412198507E-2</v>
      </c>
      <c r="T315" s="33">
        <v>1.1178792472435697</v>
      </c>
      <c r="U315" s="33">
        <v>0</v>
      </c>
      <c r="V315" s="33">
        <v>0.24041104852634587</v>
      </c>
      <c r="W315" s="33">
        <v>4.6659741425131754E-2</v>
      </c>
      <c r="X315" s="33">
        <v>0.19375130710121413</v>
      </c>
      <c r="Y315" s="30"/>
    </row>
    <row r="316" spans="1:25">
      <c r="A316" s="34" t="s">
        <v>112</v>
      </c>
      <c r="B316" s="35" t="s">
        <v>177</v>
      </c>
      <c r="C316" s="36">
        <v>1</v>
      </c>
      <c r="D316" s="6" t="s">
        <v>110</v>
      </c>
      <c r="E316" s="35" t="s">
        <v>31</v>
      </c>
      <c r="F316" s="36" t="s">
        <v>53</v>
      </c>
      <c r="G316" s="36" t="s">
        <v>86</v>
      </c>
      <c r="H316" s="36" t="s">
        <v>111</v>
      </c>
      <c r="I316" s="38">
        <v>304</v>
      </c>
      <c r="J316" s="36">
        <v>2030</v>
      </c>
      <c r="K316" s="39">
        <v>1</v>
      </c>
      <c r="L316" s="40" t="s">
        <v>85</v>
      </c>
      <c r="M316" s="41">
        <v>0.25072479931340003</v>
      </c>
      <c r="N316" s="33">
        <v>1.2043584215259839E-2</v>
      </c>
      <c r="O316" s="33">
        <v>0.23868121509814019</v>
      </c>
      <c r="P316" s="33">
        <v>0</v>
      </c>
      <c r="Q316" s="34">
        <v>0.19241367090975481</v>
      </c>
      <c r="R316" s="33">
        <v>0.30206575150835413</v>
      </c>
      <c r="S316" s="33">
        <v>1.527058563313213E-2</v>
      </c>
      <c r="T316" s="33">
        <v>0.28679516587522202</v>
      </c>
      <c r="U316" s="33">
        <v>0</v>
      </c>
      <c r="V316" s="33">
        <v>0.18568705637457805</v>
      </c>
      <c r="W316" s="33">
        <v>0.11940537000601081</v>
      </c>
      <c r="X316" s="33">
        <v>6.6281686368567225E-2</v>
      </c>
      <c r="Y316" s="30"/>
    </row>
    <row r="317" spans="1:25">
      <c r="A317" s="34" t="s">
        <v>112</v>
      </c>
      <c r="B317" s="35" t="s">
        <v>178</v>
      </c>
      <c r="C317" s="36">
        <v>1</v>
      </c>
      <c r="D317" s="6" t="s">
        <v>110</v>
      </c>
      <c r="E317" s="35" t="s">
        <v>31</v>
      </c>
      <c r="F317" s="36" t="s">
        <v>53</v>
      </c>
      <c r="G317" s="36" t="s">
        <v>86</v>
      </c>
      <c r="H317" s="36" t="s">
        <v>111</v>
      </c>
      <c r="I317" s="38">
        <v>305</v>
      </c>
      <c r="J317" s="36">
        <v>2030</v>
      </c>
      <c r="K317" s="39">
        <v>1</v>
      </c>
      <c r="L317" s="40" t="s">
        <v>85</v>
      </c>
      <c r="M317" s="41">
        <v>1.8255410583815803</v>
      </c>
      <c r="N317" s="33">
        <v>0.19270883145116163</v>
      </c>
      <c r="O317" s="33">
        <v>1.1974031214205483</v>
      </c>
      <c r="P317" s="33">
        <v>0.43542910550987052</v>
      </c>
      <c r="Q317" s="34">
        <v>0.12331612136614697</v>
      </c>
      <c r="R317" s="33">
        <v>2.0508288604927469</v>
      </c>
      <c r="S317" s="33">
        <v>0.2312403497187086</v>
      </c>
      <c r="T317" s="33">
        <v>1.3993816279696183</v>
      </c>
      <c r="U317" s="33">
        <v>0.42020688280442026</v>
      </c>
      <c r="V317" s="33">
        <v>0.11900509704816992</v>
      </c>
      <c r="W317" s="33">
        <v>1.7984001927674971E-2</v>
      </c>
      <c r="X317" s="33">
        <v>0.10102109512049495</v>
      </c>
      <c r="Y317" s="30"/>
    </row>
    <row r="318" spans="1:25">
      <c r="A318" s="34" t="s">
        <v>112</v>
      </c>
      <c r="B318" s="35" t="s">
        <v>179</v>
      </c>
      <c r="C318" s="36">
        <v>1</v>
      </c>
      <c r="D318" s="6" t="s">
        <v>110</v>
      </c>
      <c r="E318" s="35" t="s">
        <v>31</v>
      </c>
      <c r="F318" s="36" t="s">
        <v>53</v>
      </c>
      <c r="G318" s="36" t="s">
        <v>86</v>
      </c>
      <c r="H318" s="36" t="s">
        <v>111</v>
      </c>
      <c r="I318" s="38">
        <v>306</v>
      </c>
      <c r="J318" s="36">
        <v>2030</v>
      </c>
      <c r="K318" s="39">
        <v>1</v>
      </c>
      <c r="L318" s="40" t="s">
        <v>85</v>
      </c>
      <c r="M318" s="41">
        <v>1.7250890443094222</v>
      </c>
      <c r="N318" s="33">
        <v>0.10426016875014071</v>
      </c>
      <c r="O318" s="33">
        <v>1.428585577907292</v>
      </c>
      <c r="P318" s="33">
        <v>0.19224329765198953</v>
      </c>
      <c r="Q318" s="34">
        <v>0.17415640008514699</v>
      </c>
      <c r="R318" s="33">
        <v>1.979953898408322</v>
      </c>
      <c r="S318" s="33">
        <v>0.12766606848840428</v>
      </c>
      <c r="T318" s="33">
        <v>1.6667651907022389</v>
      </c>
      <c r="U318" s="33">
        <v>0.18552263921767867</v>
      </c>
      <c r="V318" s="33">
        <v>0.16806804385417856</v>
      </c>
      <c r="W318" s="33">
        <v>3.3625369065278507E-2</v>
      </c>
      <c r="X318" s="33">
        <v>0.13444267478890007</v>
      </c>
      <c r="Y318" s="30"/>
    </row>
    <row r="319" spans="1:25">
      <c r="A319" s="34" t="s">
        <v>112</v>
      </c>
      <c r="B319" s="35" t="s">
        <v>180</v>
      </c>
      <c r="C319" s="36">
        <v>1</v>
      </c>
      <c r="D319" s="6" t="s">
        <v>110</v>
      </c>
      <c r="E319" s="35" t="s">
        <v>31</v>
      </c>
      <c r="F319" s="36" t="s">
        <v>53</v>
      </c>
      <c r="G319" s="36" t="s">
        <v>86</v>
      </c>
      <c r="H319" s="36" t="s">
        <v>111</v>
      </c>
      <c r="I319" s="38">
        <v>307</v>
      </c>
      <c r="J319" s="36">
        <v>2030</v>
      </c>
      <c r="K319" s="39">
        <v>1</v>
      </c>
      <c r="L319" s="40" t="s">
        <v>85</v>
      </c>
      <c r="M319" s="41">
        <v>0.50618956397400716</v>
      </c>
      <c r="N319" s="33">
        <v>3.7965425971369218E-2</v>
      </c>
      <c r="O319" s="33">
        <v>0.4682241380026379</v>
      </c>
      <c r="P319" s="33">
        <v>0</v>
      </c>
      <c r="Q319" s="34">
        <v>0.17999375392622757</v>
      </c>
      <c r="R319" s="33">
        <v>0.52604853416385799</v>
      </c>
      <c r="S319" s="33">
        <v>4.5805238457389631E-2</v>
      </c>
      <c r="T319" s="33">
        <v>0.48024329570646834</v>
      </c>
      <c r="U319" s="33">
        <v>0</v>
      </c>
      <c r="V319" s="33">
        <v>0.17370132888347153</v>
      </c>
      <c r="W319" s="33">
        <v>2.0581931104652774E-2</v>
      </c>
      <c r="X319" s="33">
        <v>0.15311939777881875</v>
      </c>
      <c r="Y319" s="30"/>
    </row>
    <row r="320" spans="1:25">
      <c r="A320" s="34" t="s">
        <v>112</v>
      </c>
      <c r="B320" s="35" t="s">
        <v>181</v>
      </c>
      <c r="C320" s="36">
        <v>1</v>
      </c>
      <c r="D320" s="6" t="s">
        <v>110</v>
      </c>
      <c r="E320" s="35" t="s">
        <v>31</v>
      </c>
      <c r="F320" s="36" t="s">
        <v>53</v>
      </c>
      <c r="G320" s="36" t="s">
        <v>86</v>
      </c>
      <c r="H320" s="36" t="s">
        <v>111</v>
      </c>
      <c r="I320" s="38">
        <v>308</v>
      </c>
      <c r="J320" s="36">
        <v>2030</v>
      </c>
      <c r="K320" s="39">
        <v>1</v>
      </c>
      <c r="L320" s="40" t="s">
        <v>85</v>
      </c>
      <c r="M320" s="41">
        <v>2.0811266655818743</v>
      </c>
      <c r="N320" s="33">
        <v>0.1123211701564735</v>
      </c>
      <c r="O320" s="33">
        <v>1.9688054954254008</v>
      </c>
      <c r="P320" s="33">
        <v>0</v>
      </c>
      <c r="Q320" s="34">
        <v>0.42824513703091238</v>
      </c>
      <c r="R320" s="33">
        <v>2.4085647123883791</v>
      </c>
      <c r="S320" s="33">
        <v>0.1391965879727724</v>
      </c>
      <c r="T320" s="33">
        <v>2.2693681244156068</v>
      </c>
      <c r="U320" s="33">
        <v>0</v>
      </c>
      <c r="V320" s="33">
        <v>0.41327405961343555</v>
      </c>
      <c r="W320" s="33">
        <v>0.22160802890597942</v>
      </c>
      <c r="X320" s="33">
        <v>0.19166603070745611</v>
      </c>
      <c r="Y320" s="30"/>
    </row>
    <row r="321" spans="1:25">
      <c r="A321" s="34" t="s">
        <v>182</v>
      </c>
      <c r="B321" s="35" t="s">
        <v>183</v>
      </c>
      <c r="C321" s="36">
        <v>1</v>
      </c>
      <c r="D321" s="6" t="s">
        <v>110</v>
      </c>
      <c r="E321" s="37" t="s">
        <v>30</v>
      </c>
      <c r="F321" s="36" t="s">
        <v>44</v>
      </c>
      <c r="G321" s="36" t="s">
        <v>86</v>
      </c>
      <c r="H321" s="36" t="s">
        <v>111</v>
      </c>
      <c r="I321" s="38" t="s">
        <v>85</v>
      </c>
      <c r="J321" s="36">
        <v>2030</v>
      </c>
      <c r="K321" s="39">
        <v>1</v>
      </c>
      <c r="L321" s="40" t="s">
        <v>85</v>
      </c>
      <c r="M321" s="41">
        <v>2.5899903883986273</v>
      </c>
      <c r="N321" s="33">
        <v>0.14229101919844911</v>
      </c>
      <c r="O321" s="33">
        <v>2.2722941200219551</v>
      </c>
      <c r="P321" s="33">
        <v>0.1754052491782232</v>
      </c>
      <c r="Q321" s="34">
        <v>1.1942402733970565</v>
      </c>
      <c r="R321" s="33">
        <v>2.7861406501200827</v>
      </c>
      <c r="S321" s="33">
        <v>0.15036817924336035</v>
      </c>
      <c r="T321" s="33">
        <v>2.4593995380659113</v>
      </c>
      <c r="U321" s="33">
        <v>0.17637293281081101</v>
      </c>
      <c r="V321" s="33">
        <v>1.2008287122913162</v>
      </c>
      <c r="W321" s="33">
        <v>0.91905570034774642</v>
      </c>
      <c r="X321" s="33">
        <v>0.28177301194356985</v>
      </c>
      <c r="Y321" s="30"/>
    </row>
    <row r="322" spans="1:25">
      <c r="A322" s="34" t="s">
        <v>112</v>
      </c>
      <c r="B322" s="35" t="s">
        <v>184</v>
      </c>
      <c r="C322" s="36">
        <v>1</v>
      </c>
      <c r="D322" s="6" t="s">
        <v>110</v>
      </c>
      <c r="E322" s="35" t="s">
        <v>30</v>
      </c>
      <c r="F322" s="36" t="s">
        <v>44</v>
      </c>
      <c r="G322" s="36" t="s">
        <v>86</v>
      </c>
      <c r="H322" s="36" t="s">
        <v>111</v>
      </c>
      <c r="I322" s="38">
        <v>301</v>
      </c>
      <c r="J322" s="36">
        <v>2030</v>
      </c>
      <c r="K322" s="39">
        <v>1</v>
      </c>
      <c r="L322" s="40" t="s">
        <v>85</v>
      </c>
      <c r="M322" s="41">
        <v>0.47652773522834846</v>
      </c>
      <c r="N322" s="33">
        <v>2.2458188140879048E-2</v>
      </c>
      <c r="O322" s="33">
        <v>0.45406954708746938</v>
      </c>
      <c r="P322" s="33">
        <v>0</v>
      </c>
      <c r="Q322" s="34">
        <v>0.68473867363940899</v>
      </c>
      <c r="R322" s="33">
        <v>0.5092314176740641</v>
      </c>
      <c r="S322" s="33">
        <v>2.3949304973285054E-2</v>
      </c>
      <c r="T322" s="33">
        <v>0.48528211270077909</v>
      </c>
      <c r="U322" s="33">
        <v>0</v>
      </c>
      <c r="V322" s="33">
        <v>0.68851627100428148</v>
      </c>
      <c r="W322" s="33">
        <v>0.49623409089530623</v>
      </c>
      <c r="X322" s="33">
        <v>0.19228218010897524</v>
      </c>
      <c r="Y322" s="30"/>
    </row>
    <row r="323" spans="1:25">
      <c r="A323" s="34" t="s">
        <v>112</v>
      </c>
      <c r="B323" s="35" t="s">
        <v>185</v>
      </c>
      <c r="C323" s="36">
        <v>1</v>
      </c>
      <c r="D323" s="6" t="s">
        <v>110</v>
      </c>
      <c r="E323" s="35" t="s">
        <v>30</v>
      </c>
      <c r="F323" s="36" t="s">
        <v>44</v>
      </c>
      <c r="G323" s="36" t="s">
        <v>86</v>
      </c>
      <c r="H323" s="36" t="s">
        <v>111</v>
      </c>
      <c r="I323" s="38">
        <v>302</v>
      </c>
      <c r="J323" s="36">
        <v>2030</v>
      </c>
      <c r="K323" s="39">
        <v>1</v>
      </c>
      <c r="L323" s="40" t="s">
        <v>85</v>
      </c>
      <c r="M323" s="41">
        <v>0.27059331881288606</v>
      </c>
      <c r="N323" s="33">
        <v>3.6153421272051296E-2</v>
      </c>
      <c r="O323" s="33">
        <v>0.16170752071165384</v>
      </c>
      <c r="P323" s="33">
        <v>7.2732376829180906E-2</v>
      </c>
      <c r="Q323" s="34">
        <v>0.18278607156531368</v>
      </c>
      <c r="R323" s="33">
        <v>0.28744160372679883</v>
      </c>
      <c r="S323" s="33">
        <v>3.8100517366356917E-2</v>
      </c>
      <c r="T323" s="33">
        <v>0.17620745625664952</v>
      </c>
      <c r="U323" s="33">
        <v>7.3133630103792369E-2</v>
      </c>
      <c r="V323" s="33">
        <v>0.18379447405353688</v>
      </c>
      <c r="W323" s="33">
        <v>0.13639303342170517</v>
      </c>
      <c r="X323" s="33">
        <v>4.7401440631831708E-2</v>
      </c>
      <c r="Y323" s="30"/>
    </row>
    <row r="324" spans="1:25">
      <c r="A324" s="34" t="s">
        <v>112</v>
      </c>
      <c r="B324" s="35" t="s">
        <v>186</v>
      </c>
      <c r="C324" s="36">
        <v>1</v>
      </c>
      <c r="D324" s="6" t="s">
        <v>110</v>
      </c>
      <c r="E324" s="35" t="s">
        <v>30</v>
      </c>
      <c r="F324" s="36" t="s">
        <v>44</v>
      </c>
      <c r="G324" s="36" t="s">
        <v>86</v>
      </c>
      <c r="H324" s="36" t="s">
        <v>111</v>
      </c>
      <c r="I324" s="38">
        <v>303</v>
      </c>
      <c r="J324" s="36">
        <v>2030</v>
      </c>
      <c r="K324" s="39">
        <v>1</v>
      </c>
      <c r="L324" s="40" t="s">
        <v>85</v>
      </c>
      <c r="M324" s="41">
        <v>0.36419484928023926</v>
      </c>
      <c r="N324" s="33">
        <v>1.4622238225479259E-2</v>
      </c>
      <c r="O324" s="33">
        <v>0.34957261105476001</v>
      </c>
      <c r="P324" s="33">
        <v>0</v>
      </c>
      <c r="Q324" s="34">
        <v>5.6318876813801252E-2</v>
      </c>
      <c r="R324" s="33">
        <v>0.37227631945977979</v>
      </c>
      <c r="S324" s="33">
        <v>1.5423939943666389E-2</v>
      </c>
      <c r="T324" s="33">
        <v>0.35685237951611343</v>
      </c>
      <c r="U324" s="33">
        <v>0</v>
      </c>
      <c r="V324" s="33">
        <v>5.6629579347241693E-2</v>
      </c>
      <c r="W324" s="33">
        <v>4.7640721911233662E-2</v>
      </c>
      <c r="X324" s="33">
        <v>8.9888574360080294E-3</v>
      </c>
      <c r="Y324" s="30"/>
    </row>
    <row r="325" spans="1:25">
      <c r="A325" s="34" t="s">
        <v>112</v>
      </c>
      <c r="B325" s="35" t="s">
        <v>187</v>
      </c>
      <c r="C325" s="36">
        <v>1</v>
      </c>
      <c r="D325" s="6" t="s">
        <v>110</v>
      </c>
      <c r="E325" s="35" t="s">
        <v>30</v>
      </c>
      <c r="F325" s="36" t="s">
        <v>44</v>
      </c>
      <c r="G325" s="36" t="s">
        <v>86</v>
      </c>
      <c r="H325" s="36" t="s">
        <v>111</v>
      </c>
      <c r="I325" s="38">
        <v>304</v>
      </c>
      <c r="J325" s="36">
        <v>2030</v>
      </c>
      <c r="K325" s="39">
        <v>1</v>
      </c>
      <c r="L325" s="40" t="s">
        <v>85</v>
      </c>
      <c r="M325" s="41">
        <v>4.3551346688594596E-2</v>
      </c>
      <c r="N325" s="33">
        <v>1.5140619655705913E-3</v>
      </c>
      <c r="O325" s="33">
        <v>4.2037284723024003E-2</v>
      </c>
      <c r="P325" s="33">
        <v>0</v>
      </c>
      <c r="Q325" s="34">
        <v>7.2608954040793872E-2</v>
      </c>
      <c r="R325" s="33">
        <v>4.7830141695030158E-2</v>
      </c>
      <c r="S325" s="33">
        <v>1.6077651606060867E-3</v>
      </c>
      <c r="T325" s="33">
        <v>4.622237653442407E-2</v>
      </c>
      <c r="U325" s="33">
        <v>0</v>
      </c>
      <c r="V325" s="33">
        <v>7.3009526410969666E-2</v>
      </c>
      <c r="W325" s="33">
        <v>6.8684152160529519E-2</v>
      </c>
      <c r="X325" s="33">
        <v>4.3253742504401433E-3</v>
      </c>
      <c r="Y325" s="30"/>
    </row>
    <row r="326" spans="1:25">
      <c r="A326" s="34" t="s">
        <v>112</v>
      </c>
      <c r="B326" s="35" t="s">
        <v>188</v>
      </c>
      <c r="C326" s="36">
        <v>1</v>
      </c>
      <c r="D326" s="6" t="s">
        <v>110</v>
      </c>
      <c r="E326" s="35" t="s">
        <v>30</v>
      </c>
      <c r="F326" s="36" t="s">
        <v>44</v>
      </c>
      <c r="G326" s="36" t="s">
        <v>86</v>
      </c>
      <c r="H326" s="36" t="s">
        <v>111</v>
      </c>
      <c r="I326" s="38">
        <v>305</v>
      </c>
      <c r="J326" s="36">
        <v>2030</v>
      </c>
      <c r="K326" s="39">
        <v>1</v>
      </c>
      <c r="L326" s="40" t="s">
        <v>85</v>
      </c>
      <c r="M326" s="41">
        <v>0.1936340360722959</v>
      </c>
      <c r="N326" s="33">
        <v>1.5838262488811292E-2</v>
      </c>
      <c r="O326" s="33">
        <v>0.1347012487640129</v>
      </c>
      <c r="P326" s="33">
        <v>4.3094524819471694E-2</v>
      </c>
      <c r="Q326" s="34">
        <v>8.0022967225864532E-3</v>
      </c>
      <c r="R326" s="33">
        <v>0.21205329431092712</v>
      </c>
      <c r="S326" s="33">
        <v>1.6533973122016946E-2</v>
      </c>
      <c r="T326" s="33">
        <v>0.15218705054075141</v>
      </c>
      <c r="U326" s="33">
        <v>4.3332270648158762E-2</v>
      </c>
      <c r="V326" s="33">
        <v>8.0464441560175164E-3</v>
      </c>
      <c r="W326" s="33">
        <v>3.2924274522168145E-3</v>
      </c>
      <c r="X326" s="33">
        <v>4.7540167038007024E-3</v>
      </c>
      <c r="Y326" s="30"/>
    </row>
    <row r="327" spans="1:25">
      <c r="A327" s="34" t="s">
        <v>112</v>
      </c>
      <c r="B327" s="35" t="s">
        <v>189</v>
      </c>
      <c r="C327" s="36">
        <v>1</v>
      </c>
      <c r="D327" s="6" t="s">
        <v>110</v>
      </c>
      <c r="E327" s="35" t="s">
        <v>30</v>
      </c>
      <c r="F327" s="36" t="s">
        <v>44</v>
      </c>
      <c r="G327" s="36" t="s">
        <v>86</v>
      </c>
      <c r="H327" s="36" t="s">
        <v>111</v>
      </c>
      <c r="I327" s="38">
        <v>306</v>
      </c>
      <c r="J327" s="36">
        <v>2030</v>
      </c>
      <c r="K327" s="39">
        <v>1</v>
      </c>
      <c r="L327" s="40" t="s">
        <v>85</v>
      </c>
      <c r="M327" s="41">
        <v>0.56828714432569161</v>
      </c>
      <c r="N327" s="33">
        <v>2.333185743490955E-2</v>
      </c>
      <c r="O327" s="33">
        <v>0.48537693936121151</v>
      </c>
      <c r="P327" s="33">
        <v>5.9578347529570586E-2</v>
      </c>
      <c r="Q327" s="34">
        <v>3.0292709806656274E-2</v>
      </c>
      <c r="R327" s="33">
        <v>0.62540365550775789</v>
      </c>
      <c r="S327" s="33">
        <v>2.4722222095272386E-2</v>
      </c>
      <c r="T327" s="33">
        <v>0.54077440135362553</v>
      </c>
      <c r="U327" s="33">
        <v>5.9907032058859902E-2</v>
      </c>
      <c r="V327" s="33">
        <v>3.0459830001769952E-2</v>
      </c>
      <c r="W327" s="33">
        <v>2.4799854605240704E-2</v>
      </c>
      <c r="X327" s="33">
        <v>5.6599753965292489E-3</v>
      </c>
      <c r="Y327" s="30"/>
    </row>
    <row r="328" spans="1:25">
      <c r="A328" s="34" t="s">
        <v>112</v>
      </c>
      <c r="B328" s="35" t="s">
        <v>190</v>
      </c>
      <c r="C328" s="36">
        <v>1</v>
      </c>
      <c r="D328" s="6" t="s">
        <v>110</v>
      </c>
      <c r="E328" s="35" t="s">
        <v>30</v>
      </c>
      <c r="F328" s="36" t="s">
        <v>44</v>
      </c>
      <c r="G328" s="36" t="s">
        <v>86</v>
      </c>
      <c r="H328" s="36" t="s">
        <v>111</v>
      </c>
      <c r="I328" s="38">
        <v>307</v>
      </c>
      <c r="J328" s="36">
        <v>2030</v>
      </c>
      <c r="K328" s="39">
        <v>1</v>
      </c>
      <c r="L328" s="40" t="s">
        <v>85</v>
      </c>
      <c r="M328" s="41">
        <v>0.15512208740801131</v>
      </c>
      <c r="N328" s="33">
        <v>8.7471449929684385E-3</v>
      </c>
      <c r="O328" s="33">
        <v>0.14637494241504287</v>
      </c>
      <c r="P328" s="33">
        <v>0</v>
      </c>
      <c r="Q328" s="34">
        <v>2.6686447012626624E-2</v>
      </c>
      <c r="R328" s="33">
        <v>0.16098401956585828</v>
      </c>
      <c r="S328" s="33">
        <v>9.3521860073187673E-3</v>
      </c>
      <c r="T328" s="33">
        <v>0.15163183355853951</v>
      </c>
      <c r="U328" s="33">
        <v>0</v>
      </c>
      <c r="V328" s="33">
        <v>2.6833672013628691E-2</v>
      </c>
      <c r="W328" s="33">
        <v>1.7951775325272205E-2</v>
      </c>
      <c r="X328" s="33">
        <v>8.8818966883564866E-3</v>
      </c>
      <c r="Y328" s="30"/>
    </row>
    <row r="329" spans="1:25">
      <c r="A329" s="34" t="s">
        <v>112</v>
      </c>
      <c r="B329" s="35" t="s">
        <v>191</v>
      </c>
      <c r="C329" s="36">
        <v>1</v>
      </c>
      <c r="D329" s="6" t="s">
        <v>110</v>
      </c>
      <c r="E329" s="35" t="s">
        <v>30</v>
      </c>
      <c r="F329" s="36" t="s">
        <v>44</v>
      </c>
      <c r="G329" s="36" t="s">
        <v>86</v>
      </c>
      <c r="H329" s="36" t="s">
        <v>111</v>
      </c>
      <c r="I329" s="38">
        <v>308</v>
      </c>
      <c r="J329" s="36">
        <v>2030</v>
      </c>
      <c r="K329" s="39">
        <v>1</v>
      </c>
      <c r="L329" s="40" t="s">
        <v>85</v>
      </c>
      <c r="M329" s="41">
        <v>0.51807987058256011</v>
      </c>
      <c r="N329" s="33">
        <v>1.9625844677779631E-2</v>
      </c>
      <c r="O329" s="33">
        <v>0.49845402590478044</v>
      </c>
      <c r="P329" s="33">
        <v>0</v>
      </c>
      <c r="Q329" s="34">
        <v>0.13280624379586914</v>
      </c>
      <c r="R329" s="33">
        <v>0.57092019817986661</v>
      </c>
      <c r="S329" s="33">
        <v>2.0678270574837822E-2</v>
      </c>
      <c r="T329" s="33">
        <v>0.55024192760502877</v>
      </c>
      <c r="U329" s="33">
        <v>0</v>
      </c>
      <c r="V329" s="33">
        <v>0.13353891530387033</v>
      </c>
      <c r="W329" s="33">
        <v>0.12405964457624205</v>
      </c>
      <c r="X329" s="33">
        <v>9.4792707276282629E-3</v>
      </c>
      <c r="Y329" s="30"/>
    </row>
    <row r="330" spans="1:25">
      <c r="A330" s="34" t="s">
        <v>192</v>
      </c>
      <c r="B330" s="35" t="s">
        <v>193</v>
      </c>
      <c r="C330" s="36">
        <v>1</v>
      </c>
      <c r="D330" s="6" t="s">
        <v>110</v>
      </c>
      <c r="E330" s="37" t="s">
        <v>27</v>
      </c>
      <c r="F330" s="36" t="s">
        <v>64</v>
      </c>
      <c r="G330" s="36" t="s">
        <v>84</v>
      </c>
      <c r="H330" s="36" t="s">
        <v>111</v>
      </c>
      <c r="I330" s="38" t="s">
        <v>85</v>
      </c>
      <c r="J330" s="36">
        <v>2030</v>
      </c>
      <c r="K330" s="39">
        <v>1</v>
      </c>
      <c r="L330" s="40" t="s">
        <v>85</v>
      </c>
      <c r="M330" s="41">
        <v>14.3276627562917</v>
      </c>
      <c r="N330" s="33">
        <v>0.79103970318831041</v>
      </c>
      <c r="O330" s="33">
        <v>12.79199841497741</v>
      </c>
      <c r="P330" s="33">
        <v>0.74462463812597801</v>
      </c>
      <c r="Q330" s="34">
        <v>6.8990072559280025</v>
      </c>
      <c r="R330" s="33">
        <v>14.004959799274641</v>
      </c>
      <c r="S330" s="33">
        <v>0.95715500216563865</v>
      </c>
      <c r="T330" s="33">
        <v>12.204162834145606</v>
      </c>
      <c r="U330" s="33">
        <v>0.84364196296339644</v>
      </c>
      <c r="V330" s="33">
        <v>7.8089177907722771</v>
      </c>
      <c r="W330" s="33">
        <v>0.44358194873546219</v>
      </c>
      <c r="X330" s="33">
        <v>7.3653358420368145</v>
      </c>
      <c r="Y330" s="30"/>
    </row>
    <row r="331" spans="1:25">
      <c r="A331" s="34" t="s">
        <v>112</v>
      </c>
      <c r="B331" s="35" t="s">
        <v>194</v>
      </c>
      <c r="C331" s="36">
        <v>1</v>
      </c>
      <c r="D331" s="6" t="s">
        <v>110</v>
      </c>
      <c r="E331" s="35" t="s">
        <v>27</v>
      </c>
      <c r="F331" s="36" t="s">
        <v>64</v>
      </c>
      <c r="G331" s="36" t="s">
        <v>84</v>
      </c>
      <c r="H331" s="36" t="s">
        <v>111</v>
      </c>
      <c r="I331" s="38">
        <v>301</v>
      </c>
      <c r="J331" s="36">
        <v>2030</v>
      </c>
      <c r="K331" s="39">
        <v>1</v>
      </c>
      <c r="L331" s="40" t="s">
        <v>85</v>
      </c>
      <c r="M331" s="41">
        <v>1.6806585218505694</v>
      </c>
      <c r="N331" s="33">
        <v>7.0441306168928686E-2</v>
      </c>
      <c r="O331" s="33">
        <v>1.6102172156816408</v>
      </c>
      <c r="P331" s="33">
        <v>0</v>
      </c>
      <c r="Q331" s="34">
        <v>4.5383655413026682</v>
      </c>
      <c r="R331" s="33">
        <v>1.4910496486154861</v>
      </c>
      <c r="S331" s="33">
        <v>8.231535571260204E-2</v>
      </c>
      <c r="T331" s="33">
        <v>1.4087342929028841</v>
      </c>
      <c r="U331" s="33">
        <v>0</v>
      </c>
      <c r="V331" s="33">
        <v>5.1489494710714965</v>
      </c>
      <c r="W331" s="33">
        <v>0.19104682396541733</v>
      </c>
      <c r="X331" s="33">
        <v>4.9579026471060788</v>
      </c>
      <c r="Y331" s="30"/>
    </row>
    <row r="332" spans="1:25">
      <c r="A332" s="34" t="s">
        <v>112</v>
      </c>
      <c r="B332" s="35" t="s">
        <v>195</v>
      </c>
      <c r="C332" s="36">
        <v>1</v>
      </c>
      <c r="D332" s="6" t="s">
        <v>110</v>
      </c>
      <c r="E332" s="35" t="s">
        <v>27</v>
      </c>
      <c r="F332" s="36" t="s">
        <v>64</v>
      </c>
      <c r="G332" s="36" t="s">
        <v>84</v>
      </c>
      <c r="H332" s="36" t="s">
        <v>111</v>
      </c>
      <c r="I332" s="38">
        <v>302</v>
      </c>
      <c r="J332" s="36">
        <v>2030</v>
      </c>
      <c r="K332" s="39">
        <v>1</v>
      </c>
      <c r="L332" s="40" t="s">
        <v>85</v>
      </c>
      <c r="M332" s="41">
        <v>1.3165397286319147</v>
      </c>
      <c r="N332" s="33">
        <v>0.17118486142554301</v>
      </c>
      <c r="O332" s="33">
        <v>0.96116664193975498</v>
      </c>
      <c r="P332" s="33">
        <v>0.18418822526661677</v>
      </c>
      <c r="Q332" s="34">
        <v>1.1476427781727339</v>
      </c>
      <c r="R332" s="33">
        <v>1.3453856523233314</v>
      </c>
      <c r="S332" s="33">
        <v>0.21281002966532023</v>
      </c>
      <c r="T332" s="33">
        <v>0.92389475452323466</v>
      </c>
      <c r="U332" s="33">
        <v>0.20868086813477657</v>
      </c>
      <c r="V332" s="33">
        <v>1.2931560157953312</v>
      </c>
      <c r="W332" s="33">
        <v>9.2078434994780037E-2</v>
      </c>
      <c r="X332" s="33">
        <v>1.2010775808005512</v>
      </c>
      <c r="Y332" s="30"/>
    </row>
    <row r="333" spans="1:25">
      <c r="A333" s="34" t="s">
        <v>112</v>
      </c>
      <c r="B333" s="35" t="s">
        <v>196</v>
      </c>
      <c r="C333" s="36">
        <v>1</v>
      </c>
      <c r="D333" s="6" t="s">
        <v>110</v>
      </c>
      <c r="E333" s="35" t="s">
        <v>27</v>
      </c>
      <c r="F333" s="36" t="s">
        <v>64</v>
      </c>
      <c r="G333" s="36" t="s">
        <v>84</v>
      </c>
      <c r="H333" s="36" t="s">
        <v>111</v>
      </c>
      <c r="I333" s="38">
        <v>303</v>
      </c>
      <c r="J333" s="36">
        <v>2030</v>
      </c>
      <c r="K333" s="39">
        <v>1</v>
      </c>
      <c r="L333" s="40" t="s">
        <v>85</v>
      </c>
      <c r="M333" s="41">
        <v>1.7459376278442682</v>
      </c>
      <c r="N333" s="33">
        <v>5.7962661796351629E-2</v>
      </c>
      <c r="O333" s="33">
        <v>1.6879749660479166</v>
      </c>
      <c r="P333" s="33">
        <v>0</v>
      </c>
      <c r="Q333" s="34">
        <v>0.28951579784017983</v>
      </c>
      <c r="R333" s="33">
        <v>1.5909978563421365</v>
      </c>
      <c r="S333" s="33">
        <v>6.9120407667338665E-2</v>
      </c>
      <c r="T333" s="33">
        <v>1.5218774486747979</v>
      </c>
      <c r="U333" s="33">
        <v>0</v>
      </c>
      <c r="V333" s="33">
        <v>0.3270743364942576</v>
      </c>
      <c r="W333" s="33">
        <v>1.9199976514193275E-2</v>
      </c>
      <c r="X333" s="33">
        <v>0.30787435998006435</v>
      </c>
      <c r="Y333" s="30"/>
    </row>
    <row r="334" spans="1:25">
      <c r="A334" s="34" t="s">
        <v>112</v>
      </c>
      <c r="B334" s="35" t="s">
        <v>197</v>
      </c>
      <c r="C334" s="36">
        <v>1</v>
      </c>
      <c r="D334" s="6" t="s">
        <v>110</v>
      </c>
      <c r="E334" s="35" t="s">
        <v>27</v>
      </c>
      <c r="F334" s="36" t="s">
        <v>64</v>
      </c>
      <c r="G334" s="36" t="s">
        <v>84</v>
      </c>
      <c r="H334" s="36" t="s">
        <v>111</v>
      </c>
      <c r="I334" s="38">
        <v>304</v>
      </c>
      <c r="J334" s="36">
        <v>2030</v>
      </c>
      <c r="K334" s="39">
        <v>1</v>
      </c>
      <c r="L334" s="40" t="s">
        <v>85</v>
      </c>
      <c r="M334" s="41">
        <v>0.24576875176733445</v>
      </c>
      <c r="N334" s="33">
        <v>7.4357839382064904E-3</v>
      </c>
      <c r="O334" s="33">
        <v>0.23833296782912797</v>
      </c>
      <c r="P334" s="33">
        <v>0</v>
      </c>
      <c r="Q334" s="34">
        <v>0.12495041043399727</v>
      </c>
      <c r="R334" s="33">
        <v>0.23227235064302282</v>
      </c>
      <c r="S334" s="33">
        <v>8.8697522951248654E-3</v>
      </c>
      <c r="T334" s="33">
        <v>0.22340259834789794</v>
      </c>
      <c r="U334" s="33">
        <v>0</v>
      </c>
      <c r="V334" s="33">
        <v>0.13376201561243978</v>
      </c>
      <c r="W334" s="33">
        <v>2.3885744230950516E-2</v>
      </c>
      <c r="X334" s="33">
        <v>0.10987627138148925</v>
      </c>
      <c r="Y334" s="30"/>
    </row>
    <row r="335" spans="1:25">
      <c r="A335" s="34" t="s">
        <v>112</v>
      </c>
      <c r="B335" s="35" t="s">
        <v>198</v>
      </c>
      <c r="C335" s="36">
        <v>1</v>
      </c>
      <c r="D335" s="6" t="s">
        <v>110</v>
      </c>
      <c r="E335" s="35" t="s">
        <v>27</v>
      </c>
      <c r="F335" s="36" t="s">
        <v>64</v>
      </c>
      <c r="G335" s="36" t="s">
        <v>84</v>
      </c>
      <c r="H335" s="36" t="s">
        <v>111</v>
      </c>
      <c r="I335" s="38">
        <v>305</v>
      </c>
      <c r="J335" s="36">
        <v>2030</v>
      </c>
      <c r="K335" s="39">
        <v>1</v>
      </c>
      <c r="L335" s="40" t="s">
        <v>85</v>
      </c>
      <c r="M335" s="41">
        <v>3.2753146633548957</v>
      </c>
      <c r="N335" s="33">
        <v>0.26309005272865182</v>
      </c>
      <c r="O335" s="33">
        <v>2.5979330919306589</v>
      </c>
      <c r="P335" s="33">
        <v>0.41429151869558511</v>
      </c>
      <c r="Q335" s="34">
        <v>0.14613060373139139</v>
      </c>
      <c r="R335" s="33">
        <v>3.4282808043482023</v>
      </c>
      <c r="S335" s="33">
        <v>0.3185755209273845</v>
      </c>
      <c r="T335" s="33">
        <v>2.6403228695497645</v>
      </c>
      <c r="U335" s="33">
        <v>0.46938241387105362</v>
      </c>
      <c r="V335" s="33">
        <v>0.16445310090493612</v>
      </c>
      <c r="W335" s="33">
        <v>8.4756748533899324E-3</v>
      </c>
      <c r="X335" s="33">
        <v>0.15597742605154619</v>
      </c>
      <c r="Y335" s="30"/>
    </row>
    <row r="336" spans="1:25">
      <c r="A336" s="34" t="s">
        <v>112</v>
      </c>
      <c r="B336" s="35" t="s">
        <v>199</v>
      </c>
      <c r="C336" s="36">
        <v>1</v>
      </c>
      <c r="D336" s="6" t="s">
        <v>110</v>
      </c>
      <c r="E336" s="35" t="s">
        <v>27</v>
      </c>
      <c r="F336" s="36" t="s">
        <v>64</v>
      </c>
      <c r="G336" s="36" t="s">
        <v>84</v>
      </c>
      <c r="H336" s="36" t="s">
        <v>111</v>
      </c>
      <c r="I336" s="38">
        <v>306</v>
      </c>
      <c r="J336" s="36">
        <v>2030</v>
      </c>
      <c r="K336" s="39">
        <v>1</v>
      </c>
      <c r="L336" s="40" t="s">
        <v>85</v>
      </c>
      <c r="M336" s="41">
        <v>2.3625105150484651</v>
      </c>
      <c r="N336" s="33">
        <v>9.0783696044251738E-2</v>
      </c>
      <c r="O336" s="33">
        <v>2.1255819248404375</v>
      </c>
      <c r="P336" s="33">
        <v>0.14614489416377613</v>
      </c>
      <c r="Q336" s="34">
        <v>0.1568087002397065</v>
      </c>
      <c r="R336" s="33">
        <v>2.360796942005527</v>
      </c>
      <c r="S336" s="33">
        <v>0.10987833247065926</v>
      </c>
      <c r="T336" s="33">
        <v>2.0853399285773015</v>
      </c>
      <c r="U336" s="33">
        <v>0.16557868095756623</v>
      </c>
      <c r="V336" s="33">
        <v>0.17430052771301852</v>
      </c>
      <c r="W336" s="33">
        <v>1.2863157381583907E-2</v>
      </c>
      <c r="X336" s="33">
        <v>0.1614373703314346</v>
      </c>
      <c r="Y336" s="30"/>
    </row>
    <row r="337" spans="1:25">
      <c r="A337" s="34" t="s">
        <v>112</v>
      </c>
      <c r="B337" s="35" t="s">
        <v>200</v>
      </c>
      <c r="C337" s="36">
        <v>1</v>
      </c>
      <c r="D337" s="6" t="s">
        <v>110</v>
      </c>
      <c r="E337" s="35" t="s">
        <v>27</v>
      </c>
      <c r="F337" s="36" t="s">
        <v>64</v>
      </c>
      <c r="G337" s="36" t="s">
        <v>84</v>
      </c>
      <c r="H337" s="36" t="s">
        <v>111</v>
      </c>
      <c r="I337" s="38">
        <v>307</v>
      </c>
      <c r="J337" s="36">
        <v>2030</v>
      </c>
      <c r="K337" s="39">
        <v>1</v>
      </c>
      <c r="L337" s="40" t="s">
        <v>85</v>
      </c>
      <c r="M337" s="41">
        <v>0.52654138874546708</v>
      </c>
      <c r="N337" s="33">
        <v>2.2764254909670045E-2</v>
      </c>
      <c r="O337" s="33">
        <v>0.50377713383579703</v>
      </c>
      <c r="P337" s="33">
        <v>0</v>
      </c>
      <c r="Q337" s="34">
        <v>0.18903121702439002</v>
      </c>
      <c r="R337" s="33">
        <v>0.46121990668713475</v>
      </c>
      <c r="S337" s="33">
        <v>2.718927196886654E-2</v>
      </c>
      <c r="T337" s="33">
        <v>0.43403063471826819</v>
      </c>
      <c r="U337" s="33">
        <v>0</v>
      </c>
      <c r="V337" s="33">
        <v>0.21269362113405071</v>
      </c>
      <c r="W337" s="33">
        <v>5.6026054361615132E-3</v>
      </c>
      <c r="X337" s="33">
        <v>0.20709101569788921</v>
      </c>
      <c r="Y337" s="30"/>
    </row>
    <row r="338" spans="1:25">
      <c r="A338" s="34" t="s">
        <v>112</v>
      </c>
      <c r="B338" s="35" t="s">
        <v>201</v>
      </c>
      <c r="C338" s="36">
        <v>1</v>
      </c>
      <c r="D338" s="6" t="s">
        <v>110</v>
      </c>
      <c r="E338" s="35" t="s">
        <v>27</v>
      </c>
      <c r="F338" s="36" t="s">
        <v>64</v>
      </c>
      <c r="G338" s="36" t="s">
        <v>84</v>
      </c>
      <c r="H338" s="36" t="s">
        <v>111</v>
      </c>
      <c r="I338" s="38">
        <v>308</v>
      </c>
      <c r="J338" s="36">
        <v>2030</v>
      </c>
      <c r="K338" s="39">
        <v>1</v>
      </c>
      <c r="L338" s="40" t="s">
        <v>85</v>
      </c>
      <c r="M338" s="41">
        <v>3.174391559048785</v>
      </c>
      <c r="N338" s="33">
        <v>0.10737708617670698</v>
      </c>
      <c r="O338" s="33">
        <v>3.0670144728720778</v>
      </c>
      <c r="P338" s="33">
        <v>0</v>
      </c>
      <c r="Q338" s="34">
        <v>0.30656220718293636</v>
      </c>
      <c r="R338" s="33">
        <v>3.0949566383097995</v>
      </c>
      <c r="S338" s="33">
        <v>0.12839633145834251</v>
      </c>
      <c r="T338" s="33">
        <v>2.966560306851457</v>
      </c>
      <c r="U338" s="33">
        <v>0</v>
      </c>
      <c r="V338" s="33">
        <v>0.35452870204674586</v>
      </c>
      <c r="W338" s="33">
        <v>9.0429531358985529E-2</v>
      </c>
      <c r="X338" s="33">
        <v>0.26409917068776034</v>
      </c>
      <c r="Y338" s="30"/>
    </row>
    <row r="339" spans="1:25">
      <c r="A339" s="34" t="s">
        <v>202</v>
      </c>
      <c r="B339" s="35" t="s">
        <v>203</v>
      </c>
      <c r="C339" s="36">
        <v>1</v>
      </c>
      <c r="D339" s="6" t="s">
        <v>110</v>
      </c>
      <c r="E339" s="37" t="s">
        <v>26</v>
      </c>
      <c r="F339" s="36" t="s">
        <v>57</v>
      </c>
      <c r="G339" s="36" t="s">
        <v>84</v>
      </c>
      <c r="H339" s="36" t="s">
        <v>111</v>
      </c>
      <c r="I339" s="38" t="s">
        <v>85</v>
      </c>
      <c r="J339" s="36">
        <v>2030</v>
      </c>
      <c r="K339" s="39">
        <v>1</v>
      </c>
      <c r="L339" s="40" t="s">
        <v>85</v>
      </c>
      <c r="M339" s="41">
        <v>112.39815319438961</v>
      </c>
      <c r="N339" s="33">
        <v>13.142561665034535</v>
      </c>
      <c r="O339" s="33">
        <v>91.600798438158719</v>
      </c>
      <c r="P339" s="33">
        <v>7.6547930911963507</v>
      </c>
      <c r="Q339" s="34">
        <v>59.01336161834827</v>
      </c>
      <c r="R339" s="33">
        <v>101.24655068457015</v>
      </c>
      <c r="S339" s="33">
        <v>12.546155461317317</v>
      </c>
      <c r="T339" s="33">
        <v>81.065965899667489</v>
      </c>
      <c r="U339" s="33">
        <v>7.6344293235853566</v>
      </c>
      <c r="V339" s="33">
        <v>72.653549088355618</v>
      </c>
      <c r="W339" s="33">
        <v>26.907562650581696</v>
      </c>
      <c r="X339" s="33">
        <v>45.745986437773929</v>
      </c>
      <c r="Y339" s="30"/>
    </row>
    <row r="340" spans="1:25">
      <c r="A340" s="34" t="s">
        <v>112</v>
      </c>
      <c r="B340" s="35" t="s">
        <v>204</v>
      </c>
      <c r="C340" s="36">
        <v>1</v>
      </c>
      <c r="D340" s="6" t="s">
        <v>110</v>
      </c>
      <c r="E340" s="35" t="s">
        <v>26</v>
      </c>
      <c r="F340" s="36" t="s">
        <v>57</v>
      </c>
      <c r="G340" s="36" t="s">
        <v>84</v>
      </c>
      <c r="H340" s="36" t="s">
        <v>111</v>
      </c>
      <c r="I340" s="38">
        <v>301</v>
      </c>
      <c r="J340" s="36">
        <v>2030</v>
      </c>
      <c r="K340" s="39">
        <v>1</v>
      </c>
      <c r="L340" s="40" t="s">
        <v>85</v>
      </c>
      <c r="M340" s="41">
        <v>14.898848157355786</v>
      </c>
      <c r="N340" s="33">
        <v>1.4317617452480693</v>
      </c>
      <c r="O340" s="33">
        <v>13.467086412107717</v>
      </c>
      <c r="P340" s="33">
        <v>0</v>
      </c>
      <c r="Q340" s="34">
        <v>37.663179217319303</v>
      </c>
      <c r="R340" s="33">
        <v>13.535445120510349</v>
      </c>
      <c r="S340" s="33">
        <v>1.3911792486312602</v>
      </c>
      <c r="T340" s="33">
        <v>12.144265871879089</v>
      </c>
      <c r="U340" s="33">
        <v>0</v>
      </c>
      <c r="V340" s="33">
        <v>44.850523610018655</v>
      </c>
      <c r="W340" s="33">
        <v>14.490763456967359</v>
      </c>
      <c r="X340" s="33">
        <v>30.359760153051297</v>
      </c>
      <c r="Y340" s="30"/>
    </row>
    <row r="341" spans="1:25">
      <c r="A341" s="34" t="s">
        <v>112</v>
      </c>
      <c r="B341" s="35" t="s">
        <v>205</v>
      </c>
      <c r="C341" s="36">
        <v>1</v>
      </c>
      <c r="D341" s="6" t="s">
        <v>110</v>
      </c>
      <c r="E341" s="35" t="s">
        <v>26</v>
      </c>
      <c r="F341" s="36" t="s">
        <v>57</v>
      </c>
      <c r="G341" s="36" t="s">
        <v>84</v>
      </c>
      <c r="H341" s="36" t="s">
        <v>111</v>
      </c>
      <c r="I341" s="38">
        <v>302</v>
      </c>
      <c r="J341" s="36">
        <v>2030</v>
      </c>
      <c r="K341" s="39">
        <v>1</v>
      </c>
      <c r="L341" s="40" t="s">
        <v>85</v>
      </c>
      <c r="M341" s="41">
        <v>8.669849906591935</v>
      </c>
      <c r="N341" s="33">
        <v>2.0823379256988175</v>
      </c>
      <c r="O341" s="33">
        <v>4.788894299813343</v>
      </c>
      <c r="P341" s="33">
        <v>1.7986176810797745</v>
      </c>
      <c r="Q341" s="34">
        <v>9.3262325920897737</v>
      </c>
      <c r="R341" s="33">
        <v>8.0874988871921403</v>
      </c>
      <c r="S341" s="33">
        <v>2.001754803263839</v>
      </c>
      <c r="T341" s="33">
        <v>4.2919112000392943</v>
      </c>
      <c r="U341" s="33">
        <v>1.793832883889007</v>
      </c>
      <c r="V341" s="33">
        <v>11.020179595895055</v>
      </c>
      <c r="W341" s="33">
        <v>3.7822926475318139</v>
      </c>
      <c r="X341" s="33">
        <v>7.2378869483632409</v>
      </c>
      <c r="Y341" s="30"/>
    </row>
    <row r="342" spans="1:25">
      <c r="A342" s="34" t="s">
        <v>112</v>
      </c>
      <c r="B342" s="35" t="s">
        <v>206</v>
      </c>
      <c r="C342" s="36">
        <v>1</v>
      </c>
      <c r="D342" s="6" t="s">
        <v>110</v>
      </c>
      <c r="E342" s="35" t="s">
        <v>26</v>
      </c>
      <c r="F342" s="36" t="s">
        <v>57</v>
      </c>
      <c r="G342" s="36" t="s">
        <v>84</v>
      </c>
      <c r="H342" s="36" t="s">
        <v>111</v>
      </c>
      <c r="I342" s="38">
        <v>303</v>
      </c>
      <c r="J342" s="36">
        <v>2030</v>
      </c>
      <c r="K342" s="39">
        <v>1</v>
      </c>
      <c r="L342" s="40" t="s">
        <v>85</v>
      </c>
      <c r="M342" s="41">
        <v>9.1505139826796036</v>
      </c>
      <c r="N342" s="33">
        <v>0.73854827866495587</v>
      </c>
      <c r="O342" s="33">
        <v>8.4119657040146478</v>
      </c>
      <c r="P342" s="33">
        <v>0</v>
      </c>
      <c r="Q342" s="34">
        <v>2.3397476798714414</v>
      </c>
      <c r="R342" s="33">
        <v>8.1551841600994983</v>
      </c>
      <c r="S342" s="33">
        <v>0.71695624258372703</v>
      </c>
      <c r="T342" s="33">
        <v>7.4382279175157713</v>
      </c>
      <c r="U342" s="33">
        <v>0</v>
      </c>
      <c r="V342" s="33">
        <v>2.8266890580879878</v>
      </c>
      <c r="W342" s="33">
        <v>0.88882598042733596</v>
      </c>
      <c r="X342" s="33">
        <v>1.9378630776606516</v>
      </c>
      <c r="Y342" s="30"/>
    </row>
    <row r="343" spans="1:25">
      <c r="A343" s="34" t="s">
        <v>112</v>
      </c>
      <c r="B343" s="35" t="s">
        <v>207</v>
      </c>
      <c r="C343" s="36">
        <v>1</v>
      </c>
      <c r="D343" s="6" t="s">
        <v>110</v>
      </c>
      <c r="E343" s="35" t="s">
        <v>26</v>
      </c>
      <c r="F343" s="36" t="s">
        <v>57</v>
      </c>
      <c r="G343" s="36" t="s">
        <v>84</v>
      </c>
      <c r="H343" s="36" t="s">
        <v>111</v>
      </c>
      <c r="I343" s="38">
        <v>304</v>
      </c>
      <c r="J343" s="36">
        <v>2030</v>
      </c>
      <c r="K343" s="39">
        <v>1</v>
      </c>
      <c r="L343" s="40" t="s">
        <v>85</v>
      </c>
      <c r="M343" s="41">
        <v>2.041736617589093</v>
      </c>
      <c r="N343" s="33">
        <v>0.14301187854114911</v>
      </c>
      <c r="O343" s="33">
        <v>1.8987247390479438</v>
      </c>
      <c r="P343" s="33">
        <v>0</v>
      </c>
      <c r="Q343" s="34">
        <v>1.6040396567990323</v>
      </c>
      <c r="R343" s="33">
        <v>1.7902076823002577</v>
      </c>
      <c r="S343" s="33">
        <v>0.13736669809824409</v>
      </c>
      <c r="T343" s="33">
        <v>1.6528409842020138</v>
      </c>
      <c r="U343" s="33">
        <v>0</v>
      </c>
      <c r="V343" s="33">
        <v>2.3122790693345165</v>
      </c>
      <c r="W343" s="33">
        <v>1.5819488570770286</v>
      </c>
      <c r="X343" s="33">
        <v>0.73033021225748795</v>
      </c>
      <c r="Y343" s="30"/>
    </row>
    <row r="344" spans="1:25">
      <c r="A344" s="34" t="s">
        <v>112</v>
      </c>
      <c r="B344" s="35" t="s">
        <v>208</v>
      </c>
      <c r="C344" s="36">
        <v>1</v>
      </c>
      <c r="D344" s="6" t="s">
        <v>110</v>
      </c>
      <c r="E344" s="35" t="s">
        <v>26</v>
      </c>
      <c r="F344" s="36" t="s">
        <v>57</v>
      </c>
      <c r="G344" s="36" t="s">
        <v>84</v>
      </c>
      <c r="H344" s="36" t="s">
        <v>111</v>
      </c>
      <c r="I344" s="38">
        <v>305</v>
      </c>
      <c r="J344" s="36">
        <v>2030</v>
      </c>
      <c r="K344" s="39">
        <v>1</v>
      </c>
      <c r="L344" s="40" t="s">
        <v>85</v>
      </c>
      <c r="M344" s="41">
        <v>31.967706610649685</v>
      </c>
      <c r="N344" s="33">
        <v>5.04277210898357</v>
      </c>
      <c r="O344" s="33">
        <v>22.693158685439677</v>
      </c>
      <c r="P344" s="33">
        <v>4.2317758162264401</v>
      </c>
      <c r="Q344" s="34">
        <v>1.4054589520071592</v>
      </c>
      <c r="R344" s="33">
        <v>28.375730998762187</v>
      </c>
      <c r="S344" s="33">
        <v>4.6855722799716037</v>
      </c>
      <c r="T344" s="33">
        <v>19.469640541833645</v>
      </c>
      <c r="U344" s="33">
        <v>4.2205181769569382</v>
      </c>
      <c r="V344" s="33">
        <v>1.713074323945122</v>
      </c>
      <c r="W344" s="33">
        <v>0.53312109011103759</v>
      </c>
      <c r="X344" s="33">
        <v>1.1799532338340846</v>
      </c>
      <c r="Y344" s="30"/>
    </row>
    <row r="345" spans="1:25">
      <c r="A345" s="34" t="s">
        <v>112</v>
      </c>
      <c r="B345" s="35" t="s">
        <v>209</v>
      </c>
      <c r="C345" s="36">
        <v>1</v>
      </c>
      <c r="D345" s="6" t="s">
        <v>110</v>
      </c>
      <c r="E345" s="35" t="s">
        <v>26</v>
      </c>
      <c r="F345" s="36" t="s">
        <v>57</v>
      </c>
      <c r="G345" s="36" t="s">
        <v>84</v>
      </c>
      <c r="H345" s="36" t="s">
        <v>111</v>
      </c>
      <c r="I345" s="38">
        <v>306</v>
      </c>
      <c r="J345" s="36">
        <v>2030</v>
      </c>
      <c r="K345" s="39">
        <v>1</v>
      </c>
      <c r="L345" s="40" t="s">
        <v>85</v>
      </c>
      <c r="M345" s="41">
        <v>20.308636460143124</v>
      </c>
      <c r="N345" s="33">
        <v>1.5819721640055515</v>
      </c>
      <c r="O345" s="33">
        <v>17.102264702247435</v>
      </c>
      <c r="P345" s="33">
        <v>1.6243995938901368</v>
      </c>
      <c r="Q345" s="34">
        <v>1.4849435858400373</v>
      </c>
      <c r="R345" s="33">
        <v>18.669105384393802</v>
      </c>
      <c r="S345" s="33">
        <v>1.540910499061938</v>
      </c>
      <c r="T345" s="33">
        <v>15.508116622592452</v>
      </c>
      <c r="U345" s="33">
        <v>1.6200782627394121</v>
      </c>
      <c r="V345" s="33">
        <v>1.8378843278430286</v>
      </c>
      <c r="W345" s="33">
        <v>0.8004700460141666</v>
      </c>
      <c r="X345" s="33">
        <v>1.0374142818288621</v>
      </c>
      <c r="Y345" s="30"/>
    </row>
    <row r="346" spans="1:25">
      <c r="A346" s="34" t="s">
        <v>112</v>
      </c>
      <c r="B346" s="35" t="s">
        <v>210</v>
      </c>
      <c r="C346" s="36">
        <v>1</v>
      </c>
      <c r="D346" s="6" t="s">
        <v>110</v>
      </c>
      <c r="E346" s="35" t="s">
        <v>26</v>
      </c>
      <c r="F346" s="36" t="s">
        <v>57</v>
      </c>
      <c r="G346" s="36" t="s">
        <v>84</v>
      </c>
      <c r="H346" s="36" t="s">
        <v>111</v>
      </c>
      <c r="I346" s="38">
        <v>307</v>
      </c>
      <c r="J346" s="36">
        <v>2030</v>
      </c>
      <c r="K346" s="39">
        <v>1</v>
      </c>
      <c r="L346" s="40" t="s">
        <v>85</v>
      </c>
      <c r="M346" s="41">
        <v>6.482561530875115</v>
      </c>
      <c r="N346" s="33">
        <v>0.74889534926550572</v>
      </c>
      <c r="O346" s="33">
        <v>5.7336661816096095</v>
      </c>
      <c r="P346" s="33">
        <v>0</v>
      </c>
      <c r="Q346" s="34">
        <v>1.8153930181902811</v>
      </c>
      <c r="R346" s="33">
        <v>6.0041981999179663</v>
      </c>
      <c r="S346" s="33">
        <v>0.73595566378509347</v>
      </c>
      <c r="T346" s="33">
        <v>5.2682425361328731</v>
      </c>
      <c r="U346" s="33">
        <v>0</v>
      </c>
      <c r="V346" s="33">
        <v>2.178799970499627</v>
      </c>
      <c r="W346" s="33">
        <v>0.69175095403069387</v>
      </c>
      <c r="X346" s="33">
        <v>1.4870490164689332</v>
      </c>
      <c r="Y346" s="30"/>
    </row>
    <row r="347" spans="1:25">
      <c r="A347" s="34" t="s">
        <v>112</v>
      </c>
      <c r="B347" s="35" t="s">
        <v>211</v>
      </c>
      <c r="C347" s="36">
        <v>1</v>
      </c>
      <c r="D347" s="6" t="s">
        <v>110</v>
      </c>
      <c r="E347" s="35" t="s">
        <v>26</v>
      </c>
      <c r="F347" s="36" t="s">
        <v>57</v>
      </c>
      <c r="G347" s="36" t="s">
        <v>84</v>
      </c>
      <c r="H347" s="36" t="s">
        <v>111</v>
      </c>
      <c r="I347" s="38">
        <v>308</v>
      </c>
      <c r="J347" s="36">
        <v>2030</v>
      </c>
      <c r="K347" s="39">
        <v>1</v>
      </c>
      <c r="L347" s="40" t="s">
        <v>85</v>
      </c>
      <c r="M347" s="41">
        <v>18.878299928505268</v>
      </c>
      <c r="N347" s="33">
        <v>1.3732622146269151</v>
      </c>
      <c r="O347" s="33">
        <v>17.505037713878352</v>
      </c>
      <c r="P347" s="33">
        <v>0</v>
      </c>
      <c r="Q347" s="34">
        <v>3.3743669162312422</v>
      </c>
      <c r="R347" s="33">
        <v>16.629180251393958</v>
      </c>
      <c r="S347" s="33">
        <v>1.3364600259216119</v>
      </c>
      <c r="T347" s="33">
        <v>15.292720225472346</v>
      </c>
      <c r="U347" s="33">
        <v>0</v>
      </c>
      <c r="V347" s="33">
        <v>5.9141191327316314</v>
      </c>
      <c r="W347" s="33">
        <v>4.1383896184222513</v>
      </c>
      <c r="X347" s="33">
        <v>1.7757295143093803</v>
      </c>
      <c r="Y347" s="30"/>
    </row>
    <row r="348" spans="1:25">
      <c r="A348" s="34" t="s">
        <v>212</v>
      </c>
      <c r="B348" s="35" t="s">
        <v>213</v>
      </c>
      <c r="C348" s="36">
        <v>1</v>
      </c>
      <c r="D348" s="6" t="s">
        <v>110</v>
      </c>
      <c r="E348" s="37" t="s">
        <v>32</v>
      </c>
      <c r="F348" s="36" t="s">
        <v>87</v>
      </c>
      <c r="G348" s="36" t="s">
        <v>84</v>
      </c>
      <c r="H348" s="36" t="s">
        <v>111</v>
      </c>
      <c r="I348" s="38" t="s">
        <v>85</v>
      </c>
      <c r="J348" s="36">
        <v>2030</v>
      </c>
      <c r="K348" s="39">
        <v>1</v>
      </c>
      <c r="L348" s="40" t="s">
        <v>85</v>
      </c>
      <c r="M348" s="41">
        <v>193.32554449366182</v>
      </c>
      <c r="N348" s="33">
        <v>15.149818122866716</v>
      </c>
      <c r="O348" s="33">
        <v>166.45122411458621</v>
      </c>
      <c r="P348" s="33">
        <v>11.724502256208879</v>
      </c>
      <c r="Q348" s="34">
        <v>67.508617964117491</v>
      </c>
      <c r="R348" s="33">
        <v>173.69305182981574</v>
      </c>
      <c r="S348" s="33">
        <v>13.560542812223641</v>
      </c>
      <c r="T348" s="33">
        <v>149.53783216893609</v>
      </c>
      <c r="U348" s="33">
        <v>10.594676848655997</v>
      </c>
      <c r="V348" s="33">
        <v>64.432659609974053</v>
      </c>
      <c r="W348" s="33">
        <v>8.9818182698569515</v>
      </c>
      <c r="X348" s="33">
        <v>55.450841340117101</v>
      </c>
      <c r="Y348" s="30"/>
    </row>
    <row r="349" spans="1:25">
      <c r="A349" s="34" t="s">
        <v>112</v>
      </c>
      <c r="B349" s="35" t="s">
        <v>214</v>
      </c>
      <c r="C349" s="36">
        <v>1</v>
      </c>
      <c r="D349" s="6" t="s">
        <v>110</v>
      </c>
      <c r="E349" s="35" t="s">
        <v>32</v>
      </c>
      <c r="F349" s="36" t="s">
        <v>87</v>
      </c>
      <c r="G349" s="36" t="s">
        <v>84</v>
      </c>
      <c r="H349" s="36" t="s">
        <v>111</v>
      </c>
      <c r="I349" s="38">
        <v>301</v>
      </c>
      <c r="J349" s="36">
        <v>2030</v>
      </c>
      <c r="K349" s="39">
        <v>1</v>
      </c>
      <c r="L349" s="40" t="s">
        <v>85</v>
      </c>
      <c r="M349" s="41">
        <v>37.237511278447528</v>
      </c>
      <c r="N349" s="33">
        <v>2.4039454088482617</v>
      </c>
      <c r="O349" s="33">
        <v>34.833565869599269</v>
      </c>
      <c r="P349" s="33">
        <v>0</v>
      </c>
      <c r="Q349" s="34">
        <v>45.095848187198975</v>
      </c>
      <c r="R349" s="33">
        <v>33.903276467085639</v>
      </c>
      <c r="S349" s="33">
        <v>2.2789491762407139</v>
      </c>
      <c r="T349" s="33">
        <v>31.624327290844928</v>
      </c>
      <c r="U349" s="33">
        <v>0</v>
      </c>
      <c r="V349" s="33">
        <v>42.587018400898558</v>
      </c>
      <c r="W349" s="33">
        <v>4.9721996862288798</v>
      </c>
      <c r="X349" s="33">
        <v>37.614818714669681</v>
      </c>
      <c r="Y349" s="30"/>
    </row>
    <row r="350" spans="1:25">
      <c r="A350" s="34" t="s">
        <v>112</v>
      </c>
      <c r="B350" s="35" t="s">
        <v>215</v>
      </c>
      <c r="C350" s="36">
        <v>1</v>
      </c>
      <c r="D350" s="6" t="s">
        <v>110</v>
      </c>
      <c r="E350" s="35" t="s">
        <v>32</v>
      </c>
      <c r="F350" s="36" t="s">
        <v>87</v>
      </c>
      <c r="G350" s="36" t="s">
        <v>84</v>
      </c>
      <c r="H350" s="36" t="s">
        <v>111</v>
      </c>
      <c r="I350" s="38">
        <v>302</v>
      </c>
      <c r="J350" s="36">
        <v>2030</v>
      </c>
      <c r="K350" s="39">
        <v>1</v>
      </c>
      <c r="L350" s="40" t="s">
        <v>85</v>
      </c>
      <c r="M350" s="41">
        <v>17.352979826468609</v>
      </c>
      <c r="N350" s="33">
        <v>3.2152360502291923</v>
      </c>
      <c r="O350" s="33">
        <v>10.765861299872473</v>
      </c>
      <c r="P350" s="33">
        <v>3.3718824763669448</v>
      </c>
      <c r="Q350" s="34">
        <v>10.510042748956403</v>
      </c>
      <c r="R350" s="33">
        <v>15.205383053317872</v>
      </c>
      <c r="S350" s="33">
        <v>2.8230339012912564</v>
      </c>
      <c r="T350" s="33">
        <v>9.3353963323591227</v>
      </c>
      <c r="U350" s="33">
        <v>3.0469528196674944</v>
      </c>
      <c r="V350" s="33">
        <v>9.955636978806476</v>
      </c>
      <c r="W350" s="33">
        <v>1.1435618847339877</v>
      </c>
      <c r="X350" s="33">
        <v>8.8120750940724886</v>
      </c>
      <c r="Y350" s="30"/>
    </row>
    <row r="351" spans="1:25">
      <c r="A351" s="34" t="s">
        <v>112</v>
      </c>
      <c r="B351" s="35" t="s">
        <v>216</v>
      </c>
      <c r="C351" s="36">
        <v>1</v>
      </c>
      <c r="D351" s="6" t="s">
        <v>110</v>
      </c>
      <c r="E351" s="35" t="s">
        <v>32</v>
      </c>
      <c r="F351" s="36" t="s">
        <v>87</v>
      </c>
      <c r="G351" s="36" t="s">
        <v>84</v>
      </c>
      <c r="H351" s="36" t="s">
        <v>111</v>
      </c>
      <c r="I351" s="38">
        <v>303</v>
      </c>
      <c r="J351" s="36">
        <v>2030</v>
      </c>
      <c r="K351" s="39">
        <v>1</v>
      </c>
      <c r="L351" s="40" t="s">
        <v>85</v>
      </c>
      <c r="M351" s="41">
        <v>19.912919467632555</v>
      </c>
      <c r="N351" s="33">
        <v>1.0676009146530687</v>
      </c>
      <c r="O351" s="33">
        <v>18.845318552979485</v>
      </c>
      <c r="P351" s="33">
        <v>0</v>
      </c>
      <c r="Q351" s="34">
        <v>2.8223277293455076</v>
      </c>
      <c r="R351" s="33">
        <v>18.868048521934039</v>
      </c>
      <c r="S351" s="33">
        <v>1.0512118172279954</v>
      </c>
      <c r="T351" s="33">
        <v>17.816836704706045</v>
      </c>
      <c r="U351" s="33">
        <v>0</v>
      </c>
      <c r="V351" s="33">
        <v>2.6647606000485586</v>
      </c>
      <c r="W351" s="33">
        <v>0.38911565190667008</v>
      </c>
      <c r="X351" s="33">
        <v>2.2756449481418883</v>
      </c>
      <c r="Y351" s="30"/>
    </row>
    <row r="352" spans="1:25">
      <c r="A352" s="34" t="s">
        <v>112</v>
      </c>
      <c r="B352" s="35" t="s">
        <v>217</v>
      </c>
      <c r="C352" s="36">
        <v>1</v>
      </c>
      <c r="D352" s="6" t="s">
        <v>110</v>
      </c>
      <c r="E352" s="35" t="s">
        <v>32</v>
      </c>
      <c r="F352" s="36" t="s">
        <v>87</v>
      </c>
      <c r="G352" s="36" t="s">
        <v>84</v>
      </c>
      <c r="H352" s="36" t="s">
        <v>111</v>
      </c>
      <c r="I352" s="38">
        <v>304</v>
      </c>
      <c r="J352" s="36">
        <v>2030</v>
      </c>
      <c r="K352" s="39">
        <v>1</v>
      </c>
      <c r="L352" s="40" t="s">
        <v>85</v>
      </c>
      <c r="M352" s="41">
        <v>5.100075754218067</v>
      </c>
      <c r="N352" s="33">
        <v>0.25165029763221725</v>
      </c>
      <c r="O352" s="33">
        <v>4.8484254565858498</v>
      </c>
      <c r="P352" s="33">
        <v>0</v>
      </c>
      <c r="Q352" s="34">
        <v>1.3245350165980134</v>
      </c>
      <c r="R352" s="33">
        <v>4.4834836567913996</v>
      </c>
      <c r="S352" s="33">
        <v>0.22304164636665474</v>
      </c>
      <c r="T352" s="33">
        <v>4.2604420104247449</v>
      </c>
      <c r="U352" s="33">
        <v>0</v>
      </c>
      <c r="V352" s="33">
        <v>1.4133090256067353</v>
      </c>
      <c r="W352" s="33">
        <v>0.67271042135654702</v>
      </c>
      <c r="X352" s="33">
        <v>0.74059860425018842</v>
      </c>
      <c r="Y352" s="30"/>
    </row>
    <row r="353" spans="1:25">
      <c r="A353" s="34" t="s">
        <v>112</v>
      </c>
      <c r="B353" s="35" t="s">
        <v>218</v>
      </c>
      <c r="C353" s="36">
        <v>1</v>
      </c>
      <c r="D353" s="6" t="s">
        <v>110</v>
      </c>
      <c r="E353" s="35" t="s">
        <v>32</v>
      </c>
      <c r="F353" s="36" t="s">
        <v>87</v>
      </c>
      <c r="G353" s="36" t="s">
        <v>84</v>
      </c>
      <c r="H353" s="36" t="s">
        <v>111</v>
      </c>
      <c r="I353" s="38">
        <v>305</v>
      </c>
      <c r="J353" s="36">
        <v>2030</v>
      </c>
      <c r="K353" s="39">
        <v>1</v>
      </c>
      <c r="L353" s="40" t="s">
        <v>85</v>
      </c>
      <c r="M353" s="41">
        <v>31.587151779919807</v>
      </c>
      <c r="N353" s="33">
        <v>3.6934520912025945</v>
      </c>
      <c r="O353" s="33">
        <v>21.979943614250736</v>
      </c>
      <c r="P353" s="33">
        <v>5.913756074466475</v>
      </c>
      <c r="Q353" s="34">
        <v>1.4250339774249268</v>
      </c>
      <c r="R353" s="33">
        <v>26.498374894588682</v>
      </c>
      <c r="S353" s="33">
        <v>2.9495893327685443</v>
      </c>
      <c r="T353" s="33">
        <v>18.204905437820035</v>
      </c>
      <c r="U353" s="33">
        <v>5.3438801240001048</v>
      </c>
      <c r="V353" s="33">
        <v>1.3207245046831106</v>
      </c>
      <c r="W353" s="33">
        <v>7.2262344557244174E-2</v>
      </c>
      <c r="X353" s="33">
        <v>1.2484621601258665</v>
      </c>
      <c r="Y353" s="30"/>
    </row>
    <row r="354" spans="1:25">
      <c r="A354" s="34" t="s">
        <v>112</v>
      </c>
      <c r="B354" s="35" t="s">
        <v>219</v>
      </c>
      <c r="C354" s="36">
        <v>1</v>
      </c>
      <c r="D354" s="6" t="s">
        <v>110</v>
      </c>
      <c r="E354" s="35" t="s">
        <v>32</v>
      </c>
      <c r="F354" s="36" t="s">
        <v>87</v>
      </c>
      <c r="G354" s="36" t="s">
        <v>84</v>
      </c>
      <c r="H354" s="36" t="s">
        <v>111</v>
      </c>
      <c r="I354" s="38">
        <v>306</v>
      </c>
      <c r="J354" s="36">
        <v>2030</v>
      </c>
      <c r="K354" s="39">
        <v>1</v>
      </c>
      <c r="L354" s="40" t="s">
        <v>85</v>
      </c>
      <c r="M354" s="41">
        <v>22.684134671193288</v>
      </c>
      <c r="N354" s="33">
        <v>1.2940871714787343</v>
      </c>
      <c r="O354" s="33">
        <v>18.951183794339094</v>
      </c>
      <c r="P354" s="33">
        <v>2.4388637053754594</v>
      </c>
      <c r="Q354" s="34">
        <v>1.5678930685624306</v>
      </c>
      <c r="R354" s="33">
        <v>21.008344599933963</v>
      </c>
      <c r="S354" s="33">
        <v>1.2187747077762623</v>
      </c>
      <c r="T354" s="33">
        <v>17.585725987169305</v>
      </c>
      <c r="U354" s="33">
        <v>2.203843904988398</v>
      </c>
      <c r="V354" s="33">
        <v>1.4683420982566486</v>
      </c>
      <c r="W354" s="33">
        <v>0.13298700576064257</v>
      </c>
      <c r="X354" s="33">
        <v>1.335355092496006</v>
      </c>
      <c r="Y354" s="30"/>
    </row>
    <row r="355" spans="1:25">
      <c r="A355" s="34" t="s">
        <v>112</v>
      </c>
      <c r="B355" s="35" t="s">
        <v>220</v>
      </c>
      <c r="C355" s="36">
        <v>1</v>
      </c>
      <c r="D355" s="6" t="s">
        <v>110</v>
      </c>
      <c r="E355" s="35" t="s">
        <v>32</v>
      </c>
      <c r="F355" s="36" t="s">
        <v>87</v>
      </c>
      <c r="G355" s="36" t="s">
        <v>84</v>
      </c>
      <c r="H355" s="36" t="s">
        <v>111</v>
      </c>
      <c r="I355" s="38">
        <v>307</v>
      </c>
      <c r="J355" s="36">
        <v>2030</v>
      </c>
      <c r="K355" s="39">
        <v>1</v>
      </c>
      <c r="L355" s="40" t="s">
        <v>85</v>
      </c>
      <c r="M355" s="41">
        <v>11.629193223184391</v>
      </c>
      <c r="N355" s="33">
        <v>0.81986625532566637</v>
      </c>
      <c r="O355" s="33">
        <v>10.809326967858725</v>
      </c>
      <c r="P355" s="33">
        <v>0</v>
      </c>
      <c r="Q355" s="34">
        <v>1.7254628042031246</v>
      </c>
      <c r="R355" s="33">
        <v>11.11673932008426</v>
      </c>
      <c r="S355" s="33">
        <v>0.81201886498212383</v>
      </c>
      <c r="T355" s="33">
        <v>10.304720455102137</v>
      </c>
      <c r="U355" s="33">
        <v>0</v>
      </c>
      <c r="V355" s="33">
        <v>1.6028047912075758</v>
      </c>
      <c r="W355" s="33">
        <v>0.1586609252845497</v>
      </c>
      <c r="X355" s="33">
        <v>1.4441438659230261</v>
      </c>
      <c r="Y355" s="30"/>
    </row>
    <row r="356" spans="1:25">
      <c r="A356" s="34" t="s">
        <v>112</v>
      </c>
      <c r="B356" s="35" t="s">
        <v>221</v>
      </c>
      <c r="C356" s="36">
        <v>1</v>
      </c>
      <c r="D356" s="6" t="s">
        <v>110</v>
      </c>
      <c r="E356" s="35" t="s">
        <v>32</v>
      </c>
      <c r="F356" s="36" t="s">
        <v>87</v>
      </c>
      <c r="G356" s="36" t="s">
        <v>84</v>
      </c>
      <c r="H356" s="36" t="s">
        <v>111</v>
      </c>
      <c r="I356" s="38">
        <v>308</v>
      </c>
      <c r="J356" s="36">
        <v>2030</v>
      </c>
      <c r="K356" s="39">
        <v>1</v>
      </c>
      <c r="L356" s="40" t="s">
        <v>85</v>
      </c>
      <c r="M356" s="41">
        <v>47.821578492597581</v>
      </c>
      <c r="N356" s="33">
        <v>2.4039799334969811</v>
      </c>
      <c r="O356" s="33">
        <v>45.417598559100597</v>
      </c>
      <c r="P356" s="33">
        <v>0</v>
      </c>
      <c r="Q356" s="34">
        <v>3.0374744318281106</v>
      </c>
      <c r="R356" s="33">
        <v>42.609401316079875</v>
      </c>
      <c r="S356" s="33">
        <v>2.2039233655700894</v>
      </c>
      <c r="T356" s="33">
        <v>40.405477950509784</v>
      </c>
      <c r="U356" s="33">
        <v>0</v>
      </c>
      <c r="V356" s="33">
        <v>3.4200632104663793</v>
      </c>
      <c r="W356" s="33">
        <v>1.4403203500284294</v>
      </c>
      <c r="X356" s="33">
        <v>1.9797428604379497</v>
      </c>
      <c r="Y356" s="30"/>
    </row>
    <row r="357" spans="1:25">
      <c r="A357" s="34" t="s">
        <v>222</v>
      </c>
      <c r="B357" s="35" t="s">
        <v>223</v>
      </c>
      <c r="C357" s="36">
        <v>1</v>
      </c>
      <c r="D357" s="6" t="s">
        <v>110</v>
      </c>
      <c r="E357" s="37" t="s">
        <v>29</v>
      </c>
      <c r="F357" s="36" t="s">
        <v>55</v>
      </c>
      <c r="G357" s="36" t="s">
        <v>86</v>
      </c>
      <c r="H357" s="36" t="s">
        <v>111</v>
      </c>
      <c r="I357" s="38" t="s">
        <v>85</v>
      </c>
      <c r="J357" s="36">
        <v>2030</v>
      </c>
      <c r="K357" s="39">
        <v>1</v>
      </c>
      <c r="L357" s="40" t="s">
        <v>85</v>
      </c>
      <c r="M357" s="41">
        <v>4.5188032489011469</v>
      </c>
      <c r="N357" s="33">
        <v>0.8570139054106114</v>
      </c>
      <c r="O357" s="33">
        <v>2.7907430144174357</v>
      </c>
      <c r="P357" s="33">
        <v>0.8710463290731002</v>
      </c>
      <c r="Q357" s="34">
        <v>19.831280978555288</v>
      </c>
      <c r="R357" s="33">
        <v>4.1624531375337188</v>
      </c>
      <c r="S357" s="33">
        <v>0.59771768756482957</v>
      </c>
      <c r="T357" s="33">
        <v>2.651545754591738</v>
      </c>
      <c r="U357" s="33">
        <v>0.91318969537715167</v>
      </c>
      <c r="V357" s="33">
        <v>20.790767185732253</v>
      </c>
      <c r="W357" s="33">
        <v>18.327290643945361</v>
      </c>
      <c r="X357" s="33">
        <v>2.4634765417868913</v>
      </c>
      <c r="Y357" s="30"/>
    </row>
    <row r="358" spans="1:25">
      <c r="A358" s="34" t="s">
        <v>112</v>
      </c>
      <c r="B358" s="35" t="s">
        <v>224</v>
      </c>
      <c r="C358" s="36">
        <v>1</v>
      </c>
      <c r="D358" s="6" t="s">
        <v>110</v>
      </c>
      <c r="E358" s="35" t="s">
        <v>29</v>
      </c>
      <c r="F358" s="36" t="s">
        <v>55</v>
      </c>
      <c r="G358" s="36" t="s">
        <v>86</v>
      </c>
      <c r="H358" s="36" t="s">
        <v>111</v>
      </c>
      <c r="I358" s="38">
        <v>301</v>
      </c>
      <c r="J358" s="36">
        <v>2030</v>
      </c>
      <c r="K358" s="39">
        <v>1</v>
      </c>
      <c r="L358" s="40" t="s">
        <v>85</v>
      </c>
      <c r="M358" s="41">
        <v>0.81173928524656636</v>
      </c>
      <c r="N358" s="33">
        <v>0.15298694872369459</v>
      </c>
      <c r="O358" s="33">
        <v>0.6587523365228718</v>
      </c>
      <c r="P358" s="33">
        <v>0</v>
      </c>
      <c r="Q358" s="34">
        <v>12.040784146674174</v>
      </c>
      <c r="R358" s="33">
        <v>0.86917648610218146</v>
      </c>
      <c r="S358" s="33">
        <v>0.13614716084021336</v>
      </c>
      <c r="T358" s="33">
        <v>0.73302932526196807</v>
      </c>
      <c r="U358" s="33">
        <v>0</v>
      </c>
      <c r="V358" s="33">
        <v>12.623346933456409</v>
      </c>
      <c r="W358" s="33">
        <v>10.938315477902531</v>
      </c>
      <c r="X358" s="33">
        <v>1.6850314555538783</v>
      </c>
      <c r="Y358" s="30"/>
    </row>
    <row r="359" spans="1:25">
      <c r="A359" s="34" t="s">
        <v>112</v>
      </c>
      <c r="B359" s="35" t="s">
        <v>225</v>
      </c>
      <c r="C359" s="36">
        <v>1</v>
      </c>
      <c r="D359" s="6" t="s">
        <v>110</v>
      </c>
      <c r="E359" s="35" t="s">
        <v>29</v>
      </c>
      <c r="F359" s="36" t="s">
        <v>55</v>
      </c>
      <c r="G359" s="36" t="s">
        <v>86</v>
      </c>
      <c r="H359" s="36" t="s">
        <v>111</v>
      </c>
      <c r="I359" s="38">
        <v>302</v>
      </c>
      <c r="J359" s="36">
        <v>2030</v>
      </c>
      <c r="K359" s="39">
        <v>1</v>
      </c>
      <c r="L359" s="40" t="s">
        <v>85</v>
      </c>
      <c r="M359" s="41">
        <v>1.2038222221070363</v>
      </c>
      <c r="N359" s="33">
        <v>0.33979499540147573</v>
      </c>
      <c r="O359" s="33">
        <v>0.35495733742347307</v>
      </c>
      <c r="P359" s="33">
        <v>0.50906988928208752</v>
      </c>
      <c r="Q359" s="34">
        <v>4.0665329054362287</v>
      </c>
      <c r="R359" s="33">
        <v>1.0101365603509582</v>
      </c>
      <c r="S359" s="33">
        <v>0.20147069357988812</v>
      </c>
      <c r="T359" s="33">
        <v>0.27496592268901848</v>
      </c>
      <c r="U359" s="33">
        <v>0.53369994408205157</v>
      </c>
      <c r="V359" s="33">
        <v>4.2632817810139905</v>
      </c>
      <c r="W359" s="33">
        <v>3.8461589738619826</v>
      </c>
      <c r="X359" s="33">
        <v>0.41712280715200833</v>
      </c>
      <c r="Y359" s="30"/>
    </row>
    <row r="360" spans="1:25">
      <c r="A360" s="34" t="s">
        <v>112</v>
      </c>
      <c r="B360" s="35" t="s">
        <v>226</v>
      </c>
      <c r="C360" s="36">
        <v>1</v>
      </c>
      <c r="D360" s="6" t="s">
        <v>110</v>
      </c>
      <c r="E360" s="35" t="s">
        <v>29</v>
      </c>
      <c r="F360" s="36" t="s">
        <v>55</v>
      </c>
      <c r="G360" s="36" t="s">
        <v>86</v>
      </c>
      <c r="H360" s="36" t="s">
        <v>111</v>
      </c>
      <c r="I360" s="38">
        <v>303</v>
      </c>
      <c r="J360" s="36">
        <v>2030</v>
      </c>
      <c r="K360" s="39">
        <v>1</v>
      </c>
      <c r="L360" s="40" t="s">
        <v>85</v>
      </c>
      <c r="M360" s="41">
        <v>0.27140006314850912</v>
      </c>
      <c r="N360" s="33">
        <v>4.2455896740255974E-2</v>
      </c>
      <c r="O360" s="33">
        <v>0.22894416640825313</v>
      </c>
      <c r="P360" s="33">
        <v>0</v>
      </c>
      <c r="Q360" s="34">
        <v>0.39344897024703757</v>
      </c>
      <c r="R360" s="33">
        <v>0.26008667371736055</v>
      </c>
      <c r="S360" s="33">
        <v>3.3877591687692374E-2</v>
      </c>
      <c r="T360" s="33">
        <v>0.22620908202966819</v>
      </c>
      <c r="U360" s="33">
        <v>0</v>
      </c>
      <c r="V360" s="33">
        <v>0.4124850002739554</v>
      </c>
      <c r="W360" s="33">
        <v>0.34190815500603949</v>
      </c>
      <c r="X360" s="33">
        <v>7.0576845267915925E-2</v>
      </c>
      <c r="Y360" s="30"/>
    </row>
    <row r="361" spans="1:25">
      <c r="A361" s="34" t="s">
        <v>112</v>
      </c>
      <c r="B361" s="35" t="s">
        <v>227</v>
      </c>
      <c r="C361" s="36">
        <v>1</v>
      </c>
      <c r="D361" s="6" t="s">
        <v>110</v>
      </c>
      <c r="E361" s="35" t="s">
        <v>29</v>
      </c>
      <c r="F361" s="36" t="s">
        <v>55</v>
      </c>
      <c r="G361" s="36" t="s">
        <v>86</v>
      </c>
      <c r="H361" s="36" t="s">
        <v>111</v>
      </c>
      <c r="I361" s="38">
        <v>304</v>
      </c>
      <c r="J361" s="36">
        <v>2030</v>
      </c>
      <c r="K361" s="39">
        <v>1</v>
      </c>
      <c r="L361" s="40" t="s">
        <v>85</v>
      </c>
      <c r="M361" s="41">
        <v>8.6809913471789554E-2</v>
      </c>
      <c r="N361" s="33">
        <v>1.1067018630542476E-2</v>
      </c>
      <c r="O361" s="33">
        <v>7.5742894841247077E-2</v>
      </c>
      <c r="P361" s="33">
        <v>0</v>
      </c>
      <c r="Q361" s="34">
        <v>0.71699344593513903</v>
      </c>
      <c r="R361" s="33">
        <v>7.7062039836767113E-2</v>
      </c>
      <c r="S361" s="33">
        <v>7.6656039673841563E-3</v>
      </c>
      <c r="T361" s="33">
        <v>6.9396435869382961E-2</v>
      </c>
      <c r="U361" s="33">
        <v>0</v>
      </c>
      <c r="V361" s="33">
        <v>0.75168335440625356</v>
      </c>
      <c r="W361" s="33">
        <v>0.71956074466897779</v>
      </c>
      <c r="X361" s="33">
        <v>3.2122609737275813E-2</v>
      </c>
      <c r="Y361" s="30"/>
    </row>
    <row r="362" spans="1:25">
      <c r="A362" s="34" t="s">
        <v>112</v>
      </c>
      <c r="B362" s="35" t="s">
        <v>228</v>
      </c>
      <c r="C362" s="36">
        <v>1</v>
      </c>
      <c r="D362" s="6" t="s">
        <v>110</v>
      </c>
      <c r="E362" s="35" t="s">
        <v>29</v>
      </c>
      <c r="F362" s="36" t="s">
        <v>55</v>
      </c>
      <c r="G362" s="36" t="s">
        <v>86</v>
      </c>
      <c r="H362" s="36" t="s">
        <v>111</v>
      </c>
      <c r="I362" s="38">
        <v>305</v>
      </c>
      <c r="J362" s="36">
        <v>2030</v>
      </c>
      <c r="K362" s="39">
        <v>1</v>
      </c>
      <c r="L362" s="40" t="s">
        <v>85</v>
      </c>
      <c r="M362" s="41">
        <v>0.40018529690342713</v>
      </c>
      <c r="N362" s="33">
        <v>6.8960212663430193E-2</v>
      </c>
      <c r="O362" s="33">
        <v>0.16529503719042438</v>
      </c>
      <c r="P362" s="33">
        <v>0.16593004704957257</v>
      </c>
      <c r="Q362" s="34">
        <v>8.7933653403138329E-2</v>
      </c>
      <c r="R362" s="33">
        <v>0.32643698043576963</v>
      </c>
      <c r="S362" s="33">
        <v>3.7713349955353373E-2</v>
      </c>
      <c r="T362" s="33">
        <v>0.1147654791610052</v>
      </c>
      <c r="U362" s="33">
        <v>0.17395815131941103</v>
      </c>
      <c r="V362" s="33">
        <v>9.218810008654868E-2</v>
      </c>
      <c r="W362" s="33">
        <v>4.4052258795440412E-2</v>
      </c>
      <c r="X362" s="33">
        <v>4.8135841291108268E-2</v>
      </c>
      <c r="Y362" s="30"/>
    </row>
    <row r="363" spans="1:25">
      <c r="A363" s="34" t="s">
        <v>112</v>
      </c>
      <c r="B363" s="35" t="s">
        <v>229</v>
      </c>
      <c r="C363" s="36">
        <v>1</v>
      </c>
      <c r="D363" s="6" t="s">
        <v>110</v>
      </c>
      <c r="E363" s="35" t="s">
        <v>29</v>
      </c>
      <c r="F363" s="36" t="s">
        <v>55</v>
      </c>
      <c r="G363" s="36" t="s">
        <v>86</v>
      </c>
      <c r="H363" s="36" t="s">
        <v>111</v>
      </c>
      <c r="I363" s="38">
        <v>306</v>
      </c>
      <c r="J363" s="36">
        <v>2030</v>
      </c>
      <c r="K363" s="39">
        <v>1</v>
      </c>
      <c r="L363" s="40" t="s">
        <v>85</v>
      </c>
      <c r="M363" s="41">
        <v>0.86344956093472047</v>
      </c>
      <c r="N363" s="33">
        <v>0.10446954939250992</v>
      </c>
      <c r="O363" s="33">
        <v>0.56293361880077042</v>
      </c>
      <c r="P363" s="33">
        <v>0.19604639274144012</v>
      </c>
      <c r="Q363" s="34">
        <v>0.38075331716052147</v>
      </c>
      <c r="R363" s="33">
        <v>0.77542264590771381</v>
      </c>
      <c r="S363" s="33">
        <v>7.278798808019793E-2</v>
      </c>
      <c r="T363" s="33">
        <v>0.49710305785182685</v>
      </c>
      <c r="U363" s="33">
        <v>0.20553159997568898</v>
      </c>
      <c r="V363" s="33">
        <v>0.39917510022876912</v>
      </c>
      <c r="W363" s="33">
        <v>0.34859094237844385</v>
      </c>
      <c r="X363" s="33">
        <v>5.058415785032528E-2</v>
      </c>
      <c r="Y363" s="30"/>
    </row>
    <row r="364" spans="1:25">
      <c r="A364" s="34" t="s">
        <v>112</v>
      </c>
      <c r="B364" s="35" t="s">
        <v>230</v>
      </c>
      <c r="C364" s="36">
        <v>1</v>
      </c>
      <c r="D364" s="6" t="s">
        <v>110</v>
      </c>
      <c r="E364" s="35" t="s">
        <v>29</v>
      </c>
      <c r="F364" s="36" t="s">
        <v>55</v>
      </c>
      <c r="G364" s="36" t="s">
        <v>86</v>
      </c>
      <c r="H364" s="36" t="s">
        <v>111</v>
      </c>
      <c r="I364" s="38">
        <v>307</v>
      </c>
      <c r="J364" s="36">
        <v>2030</v>
      </c>
      <c r="K364" s="39">
        <v>1</v>
      </c>
      <c r="L364" s="40" t="s">
        <v>85</v>
      </c>
      <c r="M364" s="41">
        <v>0.22121777759541372</v>
      </c>
      <c r="N364" s="33">
        <v>4.9167107903883456E-2</v>
      </c>
      <c r="O364" s="33">
        <v>0.17205066969153027</v>
      </c>
      <c r="P364" s="33">
        <v>0</v>
      </c>
      <c r="Q364" s="34">
        <v>0.38348822042504954</v>
      </c>
      <c r="R364" s="33">
        <v>0.25751526504323213</v>
      </c>
      <c r="S364" s="33">
        <v>4.5014818726946494E-2</v>
      </c>
      <c r="T364" s="33">
        <v>0.21250044631628562</v>
      </c>
      <c r="U364" s="33">
        <v>0</v>
      </c>
      <c r="V364" s="33">
        <v>0.40204232484778346</v>
      </c>
      <c r="W364" s="33">
        <v>0.33318327027866201</v>
      </c>
      <c r="X364" s="33">
        <v>6.8859054569121447E-2</v>
      </c>
      <c r="Y364" s="30"/>
    </row>
    <row r="365" spans="1:25">
      <c r="A365" s="34" t="s">
        <v>112</v>
      </c>
      <c r="B365" s="35" t="s">
        <v>231</v>
      </c>
      <c r="C365" s="36">
        <v>1</v>
      </c>
      <c r="D365" s="6" t="s">
        <v>110</v>
      </c>
      <c r="E365" s="35" t="s">
        <v>29</v>
      </c>
      <c r="F365" s="36" t="s">
        <v>55</v>
      </c>
      <c r="G365" s="36" t="s">
        <v>86</v>
      </c>
      <c r="H365" s="36" t="s">
        <v>111</v>
      </c>
      <c r="I365" s="38">
        <v>308</v>
      </c>
      <c r="J365" s="36">
        <v>2030</v>
      </c>
      <c r="K365" s="39">
        <v>1</v>
      </c>
      <c r="L365" s="40" t="s">
        <v>85</v>
      </c>
      <c r="M365" s="41">
        <v>0.66017912949368462</v>
      </c>
      <c r="N365" s="33">
        <v>8.8112175954819003E-2</v>
      </c>
      <c r="O365" s="33">
        <v>0.57206695353886561</v>
      </c>
      <c r="P365" s="33">
        <v>0</v>
      </c>
      <c r="Q365" s="34">
        <v>1.7613463192740002</v>
      </c>
      <c r="R365" s="33">
        <v>0.58661648613973649</v>
      </c>
      <c r="S365" s="33">
        <v>6.3040480727153708E-2</v>
      </c>
      <c r="T365" s="33">
        <v>0.52357600541258276</v>
      </c>
      <c r="U365" s="33">
        <v>0</v>
      </c>
      <c r="V365" s="33">
        <v>1.8465645914185385</v>
      </c>
      <c r="W365" s="33">
        <v>1.7555208210532813</v>
      </c>
      <c r="X365" s="33">
        <v>9.1043770365257223E-2</v>
      </c>
      <c r="Y365" s="30"/>
    </row>
    <row r="366" spans="1:25">
      <c r="A366" s="34" t="s">
        <v>232</v>
      </c>
      <c r="B366" s="35" t="s">
        <v>233</v>
      </c>
      <c r="C366" s="36">
        <v>1</v>
      </c>
      <c r="D366" s="6" t="s">
        <v>110</v>
      </c>
      <c r="E366" s="37" t="s">
        <v>24</v>
      </c>
      <c r="F366" s="36" t="s">
        <v>45</v>
      </c>
      <c r="G366" s="36" t="s">
        <v>84</v>
      </c>
      <c r="H366" s="36" t="s">
        <v>111</v>
      </c>
      <c r="I366" s="38" t="s">
        <v>85</v>
      </c>
      <c r="J366" s="36">
        <v>2030</v>
      </c>
      <c r="K366" s="39">
        <v>1</v>
      </c>
      <c r="L366" s="40" t="s">
        <v>85</v>
      </c>
      <c r="M366" s="41">
        <v>27.210764131188672</v>
      </c>
      <c r="N366" s="33">
        <v>2.2593758613388308</v>
      </c>
      <c r="O366" s="33">
        <v>24.0173002204466</v>
      </c>
      <c r="P366" s="33">
        <v>0.93408804940323875</v>
      </c>
      <c r="Q366" s="34">
        <v>3.4753270216301857</v>
      </c>
      <c r="R366" s="33">
        <v>13.769633814679871</v>
      </c>
      <c r="S366" s="33">
        <v>1.0698352697612639</v>
      </c>
      <c r="T366" s="33">
        <v>12.117555348148812</v>
      </c>
      <c r="U366" s="33">
        <v>0.58224319676979441</v>
      </c>
      <c r="V366" s="33">
        <v>3.7806869479148029</v>
      </c>
      <c r="W366" s="33">
        <v>2.3514790897818547</v>
      </c>
      <c r="X366" s="33">
        <v>1.4292078581329484</v>
      </c>
      <c r="Y366" s="30"/>
    </row>
    <row r="367" spans="1:25">
      <c r="A367" s="34" t="s">
        <v>112</v>
      </c>
      <c r="B367" s="35" t="s">
        <v>234</v>
      </c>
      <c r="C367" s="36">
        <v>1</v>
      </c>
      <c r="D367" s="6" t="s">
        <v>110</v>
      </c>
      <c r="E367" s="35" t="s">
        <v>24</v>
      </c>
      <c r="F367" s="36" t="s">
        <v>45</v>
      </c>
      <c r="G367" s="36" t="s">
        <v>84</v>
      </c>
      <c r="H367" s="36" t="s">
        <v>111</v>
      </c>
      <c r="I367" s="38">
        <v>301</v>
      </c>
      <c r="J367" s="36">
        <v>2030</v>
      </c>
      <c r="K367" s="39">
        <v>1</v>
      </c>
      <c r="L367" s="40" t="s">
        <v>85</v>
      </c>
      <c r="M367" s="41">
        <v>5.3431612311157002</v>
      </c>
      <c r="N367" s="33">
        <v>0.3592520367813748</v>
      </c>
      <c r="O367" s="33">
        <v>4.9839091943343252</v>
      </c>
      <c r="P367" s="33">
        <v>0</v>
      </c>
      <c r="Q367" s="34">
        <v>2.1174471460263486</v>
      </c>
      <c r="R367" s="33">
        <v>2.9162291009600168</v>
      </c>
      <c r="S367" s="33">
        <v>0.19358342303545281</v>
      </c>
      <c r="T367" s="33">
        <v>2.722645677924564</v>
      </c>
      <c r="U367" s="33">
        <v>0</v>
      </c>
      <c r="V367" s="33">
        <v>2.2183597190362661</v>
      </c>
      <c r="W367" s="33">
        <v>1.2795252009980522</v>
      </c>
      <c r="X367" s="33">
        <v>0.93883451803821383</v>
      </c>
      <c r="Y367" s="30"/>
    </row>
    <row r="368" spans="1:25">
      <c r="A368" s="34" t="s">
        <v>112</v>
      </c>
      <c r="B368" s="35" t="s">
        <v>235</v>
      </c>
      <c r="C368" s="36">
        <v>1</v>
      </c>
      <c r="D368" s="6" t="s">
        <v>110</v>
      </c>
      <c r="E368" s="35" t="s">
        <v>24</v>
      </c>
      <c r="F368" s="36" t="s">
        <v>45</v>
      </c>
      <c r="G368" s="36" t="s">
        <v>84</v>
      </c>
      <c r="H368" s="36" t="s">
        <v>111</v>
      </c>
      <c r="I368" s="38">
        <v>302</v>
      </c>
      <c r="J368" s="36">
        <v>2030</v>
      </c>
      <c r="K368" s="39">
        <v>1</v>
      </c>
      <c r="L368" s="40" t="s">
        <v>85</v>
      </c>
      <c r="M368" s="41">
        <v>3.0124378049015883</v>
      </c>
      <c r="N368" s="33">
        <v>0.62217048723578472</v>
      </c>
      <c r="O368" s="33">
        <v>1.9782897892677729</v>
      </c>
      <c r="P368" s="33">
        <v>0.41197752839803059</v>
      </c>
      <c r="Q368" s="34">
        <v>0.58982946372876122</v>
      </c>
      <c r="R368" s="33">
        <v>1.4047163363442354</v>
      </c>
      <c r="S368" s="33">
        <v>0.26853529761485967</v>
      </c>
      <c r="T368" s="33">
        <v>0.87938392705983437</v>
      </c>
      <c r="U368" s="33">
        <v>0.25679711166954128</v>
      </c>
      <c r="V368" s="33">
        <v>0.63039092991286594</v>
      </c>
      <c r="W368" s="33">
        <v>0.37612811804688145</v>
      </c>
      <c r="X368" s="33">
        <v>0.25426281186598448</v>
      </c>
      <c r="Y368" s="30"/>
    </row>
    <row r="369" spans="1:25">
      <c r="A369" s="34" t="s">
        <v>112</v>
      </c>
      <c r="B369" s="35" t="s">
        <v>236</v>
      </c>
      <c r="C369" s="36">
        <v>1</v>
      </c>
      <c r="D369" s="6" t="s">
        <v>110</v>
      </c>
      <c r="E369" s="35" t="s">
        <v>24</v>
      </c>
      <c r="F369" s="36" t="s">
        <v>45</v>
      </c>
      <c r="G369" s="36" t="s">
        <v>84</v>
      </c>
      <c r="H369" s="36" t="s">
        <v>111</v>
      </c>
      <c r="I369" s="38">
        <v>303</v>
      </c>
      <c r="J369" s="36">
        <v>2030</v>
      </c>
      <c r="K369" s="39">
        <v>1</v>
      </c>
      <c r="L369" s="40" t="s">
        <v>85</v>
      </c>
      <c r="M369" s="41">
        <v>2.7595226766608163</v>
      </c>
      <c r="N369" s="33">
        <v>0.15203884260702979</v>
      </c>
      <c r="O369" s="33">
        <v>2.6074838340537867</v>
      </c>
      <c r="P369" s="33">
        <v>0</v>
      </c>
      <c r="Q369" s="34">
        <v>0.11840564540754879</v>
      </c>
      <c r="R369" s="33">
        <v>1.4532880525174037</v>
      </c>
      <c r="S369" s="33">
        <v>7.8177066937688E-2</v>
      </c>
      <c r="T369" s="33">
        <v>1.3751109855797157</v>
      </c>
      <c r="U369" s="33">
        <v>0</v>
      </c>
      <c r="V369" s="33">
        <v>0.11687697216306975</v>
      </c>
      <c r="W369" s="33">
        <v>7.4327085238134874E-2</v>
      </c>
      <c r="X369" s="33">
        <v>4.2549886924934874E-2</v>
      </c>
      <c r="Y369" s="30"/>
    </row>
    <row r="370" spans="1:25">
      <c r="A370" s="34" t="s">
        <v>112</v>
      </c>
      <c r="B370" s="35" t="s">
        <v>237</v>
      </c>
      <c r="C370" s="36">
        <v>1</v>
      </c>
      <c r="D370" s="6" t="s">
        <v>110</v>
      </c>
      <c r="E370" s="35" t="s">
        <v>24</v>
      </c>
      <c r="F370" s="36" t="s">
        <v>45</v>
      </c>
      <c r="G370" s="36" t="s">
        <v>84</v>
      </c>
      <c r="H370" s="36" t="s">
        <v>111</v>
      </c>
      <c r="I370" s="38">
        <v>304</v>
      </c>
      <c r="J370" s="36">
        <v>2030</v>
      </c>
      <c r="K370" s="39">
        <v>1</v>
      </c>
      <c r="L370" s="40" t="s">
        <v>85</v>
      </c>
      <c r="M370" s="41">
        <v>0.63274114739306997</v>
      </c>
      <c r="N370" s="33">
        <v>3.0613156614567986E-2</v>
      </c>
      <c r="O370" s="33">
        <v>0.60212799077850199</v>
      </c>
      <c r="P370" s="33">
        <v>0</v>
      </c>
      <c r="Q370" s="34">
        <v>0.16573292697949984</v>
      </c>
      <c r="R370" s="33">
        <v>0.30308313942892384</v>
      </c>
      <c r="S370" s="33">
        <v>1.3379226201625313E-2</v>
      </c>
      <c r="T370" s="33">
        <v>0.28970391322729855</v>
      </c>
      <c r="U370" s="33">
        <v>0</v>
      </c>
      <c r="V370" s="33">
        <v>0.19893516990225285</v>
      </c>
      <c r="W370" s="33">
        <v>0.1776525970010564</v>
      </c>
      <c r="X370" s="33">
        <v>2.128257290119644E-2</v>
      </c>
      <c r="Y370" s="30"/>
    </row>
    <row r="371" spans="1:25">
      <c r="A371" s="34" t="s">
        <v>112</v>
      </c>
      <c r="B371" s="35" t="s">
        <v>238</v>
      </c>
      <c r="C371" s="36">
        <v>1</v>
      </c>
      <c r="D371" s="6" t="s">
        <v>110</v>
      </c>
      <c r="E371" s="35" t="s">
        <v>24</v>
      </c>
      <c r="F371" s="36" t="s">
        <v>45</v>
      </c>
      <c r="G371" s="36" t="s">
        <v>84</v>
      </c>
      <c r="H371" s="36" t="s">
        <v>111</v>
      </c>
      <c r="I371" s="38">
        <v>305</v>
      </c>
      <c r="J371" s="36">
        <v>2030</v>
      </c>
      <c r="K371" s="39">
        <v>1</v>
      </c>
      <c r="L371" s="40" t="s">
        <v>85</v>
      </c>
      <c r="M371" s="41">
        <v>2.4524252228959877</v>
      </c>
      <c r="N371" s="33">
        <v>0.3037055701102907</v>
      </c>
      <c r="O371" s="33">
        <v>1.8669791538823772</v>
      </c>
      <c r="P371" s="33">
        <v>0.28174049890331959</v>
      </c>
      <c r="Q371" s="34">
        <v>4.8581994474855686E-2</v>
      </c>
      <c r="R371" s="33">
        <v>1.0662551822039577</v>
      </c>
      <c r="S371" s="33">
        <v>0.11907784780946687</v>
      </c>
      <c r="T371" s="33">
        <v>0.77156060442370589</v>
      </c>
      <c r="U371" s="33">
        <v>0.17561672997078503</v>
      </c>
      <c r="V371" s="33">
        <v>3.759647806784993E-2</v>
      </c>
      <c r="W371" s="33">
        <v>1.0538264965796214E-2</v>
      </c>
      <c r="X371" s="33">
        <v>2.7058213102053717E-2</v>
      </c>
      <c r="Y371" s="30"/>
    </row>
    <row r="372" spans="1:25">
      <c r="A372" s="34" t="s">
        <v>112</v>
      </c>
      <c r="B372" s="35" t="s">
        <v>239</v>
      </c>
      <c r="C372" s="36">
        <v>1</v>
      </c>
      <c r="D372" s="6" t="s">
        <v>110</v>
      </c>
      <c r="E372" s="35" t="s">
        <v>24</v>
      </c>
      <c r="F372" s="36" t="s">
        <v>45</v>
      </c>
      <c r="G372" s="36" t="s">
        <v>84</v>
      </c>
      <c r="H372" s="36" t="s">
        <v>111</v>
      </c>
      <c r="I372" s="38">
        <v>306</v>
      </c>
      <c r="J372" s="36">
        <v>2030</v>
      </c>
      <c r="K372" s="39">
        <v>1</v>
      </c>
      <c r="L372" s="40" t="s">
        <v>85</v>
      </c>
      <c r="M372" s="41">
        <v>4.7172486446409954</v>
      </c>
      <c r="N372" s="33">
        <v>0.27910221667009782</v>
      </c>
      <c r="O372" s="33">
        <v>4.1977764058690088</v>
      </c>
      <c r="P372" s="33">
        <v>0.24037002210188863</v>
      </c>
      <c r="Q372" s="34">
        <v>7.3000494769930438E-2</v>
      </c>
      <c r="R372" s="33">
        <v>2.4212371018391132</v>
      </c>
      <c r="S372" s="33">
        <v>0.13415796706603958</v>
      </c>
      <c r="T372" s="33">
        <v>2.1372497796436054</v>
      </c>
      <c r="U372" s="33">
        <v>0.1498293551294681</v>
      </c>
      <c r="V372" s="33">
        <v>7.4492716560022779E-2</v>
      </c>
      <c r="W372" s="33">
        <v>4.8553386972049223E-2</v>
      </c>
      <c r="X372" s="33">
        <v>2.5939329587973552E-2</v>
      </c>
      <c r="Y372" s="30"/>
    </row>
    <row r="373" spans="1:25">
      <c r="A373" s="34" t="s">
        <v>112</v>
      </c>
      <c r="B373" s="35" t="s">
        <v>240</v>
      </c>
      <c r="C373" s="36">
        <v>1</v>
      </c>
      <c r="D373" s="6" t="s">
        <v>110</v>
      </c>
      <c r="E373" s="35" t="s">
        <v>24</v>
      </c>
      <c r="F373" s="36" t="s">
        <v>45</v>
      </c>
      <c r="G373" s="36" t="s">
        <v>84</v>
      </c>
      <c r="H373" s="36" t="s">
        <v>111</v>
      </c>
      <c r="I373" s="38">
        <v>307</v>
      </c>
      <c r="J373" s="36">
        <v>2030</v>
      </c>
      <c r="K373" s="39">
        <v>1</v>
      </c>
      <c r="L373" s="40" t="s">
        <v>85</v>
      </c>
      <c r="M373" s="41">
        <v>2.4177203512320364</v>
      </c>
      <c r="N373" s="33">
        <v>0.19980606911317964</v>
      </c>
      <c r="O373" s="33">
        <v>2.2179142821188567</v>
      </c>
      <c r="P373" s="33">
        <v>0</v>
      </c>
      <c r="Q373" s="34">
        <v>0.13790830207679552</v>
      </c>
      <c r="R373" s="33">
        <v>1.3564134973312973</v>
      </c>
      <c r="S373" s="33">
        <v>0.11335995418202097</v>
      </c>
      <c r="T373" s="33">
        <v>1.2430535431492764</v>
      </c>
      <c r="U373" s="33">
        <v>0</v>
      </c>
      <c r="V373" s="33">
        <v>0.12924674182959123</v>
      </c>
      <c r="W373" s="33">
        <v>6.6123996285677306E-2</v>
      </c>
      <c r="X373" s="33">
        <v>6.3122745543913922E-2</v>
      </c>
      <c r="Y373" s="30"/>
    </row>
    <row r="374" spans="1:25">
      <c r="A374" s="34" t="s">
        <v>112</v>
      </c>
      <c r="B374" s="35" t="s">
        <v>241</v>
      </c>
      <c r="C374" s="36">
        <v>1</v>
      </c>
      <c r="D374" s="6" t="s">
        <v>110</v>
      </c>
      <c r="E374" s="35" t="s">
        <v>24</v>
      </c>
      <c r="F374" s="36" t="s">
        <v>45</v>
      </c>
      <c r="G374" s="36" t="s">
        <v>84</v>
      </c>
      <c r="H374" s="36" t="s">
        <v>111</v>
      </c>
      <c r="I374" s="38">
        <v>308</v>
      </c>
      <c r="J374" s="36">
        <v>2030</v>
      </c>
      <c r="K374" s="39">
        <v>1</v>
      </c>
      <c r="L374" s="40" t="s">
        <v>85</v>
      </c>
      <c r="M374" s="41">
        <v>5.8755070523484738</v>
      </c>
      <c r="N374" s="33">
        <v>0.31268748220650561</v>
      </c>
      <c r="O374" s="33">
        <v>5.5628195701419685</v>
      </c>
      <c r="P374" s="33">
        <v>0</v>
      </c>
      <c r="Q374" s="34">
        <v>0.22442104816644595</v>
      </c>
      <c r="R374" s="33">
        <v>2.8484114040549242</v>
      </c>
      <c r="S374" s="33">
        <v>0.14956448691411067</v>
      </c>
      <c r="T374" s="33">
        <v>2.6988469171408136</v>
      </c>
      <c r="U374" s="33">
        <v>0</v>
      </c>
      <c r="V374" s="33">
        <v>0.37478822044288457</v>
      </c>
      <c r="W374" s="33">
        <v>0.31863044027420695</v>
      </c>
      <c r="X374" s="33">
        <v>5.6157780168677625E-2</v>
      </c>
      <c r="Y374" s="30"/>
    </row>
    <row r="375" spans="1:25">
      <c r="A375" s="34" t="s">
        <v>242</v>
      </c>
      <c r="B375" s="35" t="s">
        <v>243</v>
      </c>
      <c r="C375" s="36">
        <v>1</v>
      </c>
      <c r="D375" s="6" t="s">
        <v>110</v>
      </c>
      <c r="E375" s="37" t="s">
        <v>23</v>
      </c>
      <c r="F375" s="36" t="s">
        <v>54</v>
      </c>
      <c r="G375" s="36" t="s">
        <v>86</v>
      </c>
      <c r="H375" s="36" t="s">
        <v>111</v>
      </c>
      <c r="I375" s="38" t="s">
        <v>85</v>
      </c>
      <c r="J375" s="36">
        <v>2030</v>
      </c>
      <c r="K375" s="39">
        <v>1</v>
      </c>
      <c r="L375" s="40" t="s">
        <v>85</v>
      </c>
      <c r="M375" s="41">
        <v>7.9673475695134268</v>
      </c>
      <c r="N375" s="33">
        <v>0.7542524014070946</v>
      </c>
      <c r="O375" s="33">
        <v>6.7124914507958531</v>
      </c>
      <c r="P375" s="33">
        <v>0.5006037173104797</v>
      </c>
      <c r="Q375" s="34">
        <v>4.7367206733953848</v>
      </c>
      <c r="R375" s="33">
        <v>5.9658472915992489</v>
      </c>
      <c r="S375" s="33">
        <v>0.54379009746142715</v>
      </c>
      <c r="T375" s="33">
        <v>4.9049822779164138</v>
      </c>
      <c r="U375" s="33">
        <v>0.51707491622140811</v>
      </c>
      <c r="V375" s="33">
        <v>4.8925714305894301</v>
      </c>
      <c r="W375" s="33">
        <v>1.4896909129544482</v>
      </c>
      <c r="X375" s="33">
        <v>3.4028805176349821</v>
      </c>
      <c r="Y375" s="30"/>
    </row>
    <row r="376" spans="1:25">
      <c r="A376" s="34" t="s">
        <v>112</v>
      </c>
      <c r="B376" s="35" t="s">
        <v>244</v>
      </c>
      <c r="C376" s="36">
        <v>1</v>
      </c>
      <c r="D376" s="6" t="s">
        <v>110</v>
      </c>
      <c r="E376" s="35" t="s">
        <v>23</v>
      </c>
      <c r="F376" s="36" t="s">
        <v>54</v>
      </c>
      <c r="G376" s="36" t="s">
        <v>86</v>
      </c>
      <c r="H376" s="36" t="s">
        <v>111</v>
      </c>
      <c r="I376" s="38">
        <v>301</v>
      </c>
      <c r="J376" s="36">
        <v>2030</v>
      </c>
      <c r="K376" s="39">
        <v>1</v>
      </c>
      <c r="L376" s="40" t="s">
        <v>85</v>
      </c>
      <c r="M376" s="41">
        <v>1.7483691474192191</v>
      </c>
      <c r="N376" s="33">
        <v>0.14208126184131667</v>
      </c>
      <c r="O376" s="33">
        <v>1.6062878855779024</v>
      </c>
      <c r="P376" s="33">
        <v>0</v>
      </c>
      <c r="Q376" s="34">
        <v>3.062251223105005</v>
      </c>
      <c r="R376" s="33">
        <v>1.3360904331362498</v>
      </c>
      <c r="S376" s="33">
        <v>0.11503714152391988</v>
      </c>
      <c r="T376" s="33">
        <v>1.2210532916123298</v>
      </c>
      <c r="U376" s="33">
        <v>0</v>
      </c>
      <c r="V376" s="33">
        <v>3.1630074645527806</v>
      </c>
      <c r="W376" s="33">
        <v>0.8626470839136422</v>
      </c>
      <c r="X376" s="33">
        <v>2.3003603806391384</v>
      </c>
      <c r="Y376" s="30"/>
    </row>
    <row r="377" spans="1:25">
      <c r="A377" s="34" t="s">
        <v>112</v>
      </c>
      <c r="B377" s="35" t="s">
        <v>245</v>
      </c>
      <c r="C377" s="36">
        <v>1</v>
      </c>
      <c r="D377" s="6" t="s">
        <v>110</v>
      </c>
      <c r="E377" s="35" t="s">
        <v>23</v>
      </c>
      <c r="F377" s="36" t="s">
        <v>54</v>
      </c>
      <c r="G377" s="36" t="s">
        <v>86</v>
      </c>
      <c r="H377" s="36" t="s">
        <v>111</v>
      </c>
      <c r="I377" s="38">
        <v>302</v>
      </c>
      <c r="J377" s="36">
        <v>2030</v>
      </c>
      <c r="K377" s="39">
        <v>1</v>
      </c>
      <c r="L377" s="40" t="s">
        <v>85</v>
      </c>
      <c r="M377" s="41">
        <v>0.92635870002238374</v>
      </c>
      <c r="N377" s="33">
        <v>0.19453078707380669</v>
      </c>
      <c r="O377" s="33">
        <v>0.51883978769685768</v>
      </c>
      <c r="P377" s="33">
        <v>0.21298812525171942</v>
      </c>
      <c r="Q377" s="34">
        <v>0.7523075345887964</v>
      </c>
      <c r="R377" s="33">
        <v>0.71543607722137914</v>
      </c>
      <c r="S377" s="33">
        <v>0.13948370644950472</v>
      </c>
      <c r="T377" s="33">
        <v>0.35595636752129739</v>
      </c>
      <c r="U377" s="33">
        <v>0.21999600325057697</v>
      </c>
      <c r="V377" s="33">
        <v>0.77706046113711458</v>
      </c>
      <c r="W377" s="33">
        <v>0.22905778723599379</v>
      </c>
      <c r="X377" s="33">
        <v>0.54800267390112078</v>
      </c>
      <c r="Y377" s="30"/>
    </row>
    <row r="378" spans="1:25">
      <c r="A378" s="34" t="s">
        <v>112</v>
      </c>
      <c r="B378" s="35" t="s">
        <v>246</v>
      </c>
      <c r="C378" s="36">
        <v>1</v>
      </c>
      <c r="D378" s="6" t="s">
        <v>110</v>
      </c>
      <c r="E378" s="35" t="s">
        <v>23</v>
      </c>
      <c r="F378" s="36" t="s">
        <v>54</v>
      </c>
      <c r="G378" s="36" t="s">
        <v>86</v>
      </c>
      <c r="H378" s="36" t="s">
        <v>111</v>
      </c>
      <c r="I378" s="38">
        <v>303</v>
      </c>
      <c r="J378" s="36">
        <v>2030</v>
      </c>
      <c r="K378" s="39">
        <v>1</v>
      </c>
      <c r="L378" s="40" t="s">
        <v>85</v>
      </c>
      <c r="M378" s="41">
        <v>0.85963146197250628</v>
      </c>
      <c r="N378" s="33">
        <v>5.6731848897720066E-2</v>
      </c>
      <c r="O378" s="33">
        <v>0.80289961307478619</v>
      </c>
      <c r="P378" s="33">
        <v>0</v>
      </c>
      <c r="Q378" s="34">
        <v>0.17143951342241698</v>
      </c>
      <c r="R378" s="33">
        <v>0.64969047942398905</v>
      </c>
      <c r="S378" s="33">
        <v>4.6176458077882954E-2</v>
      </c>
      <c r="T378" s="33">
        <v>0.6035140213461061</v>
      </c>
      <c r="U378" s="33">
        <v>0</v>
      </c>
      <c r="V378" s="33">
        <v>0.17708033115733998</v>
      </c>
      <c r="W378" s="33">
        <v>4.5923522849919574E-2</v>
      </c>
      <c r="X378" s="33">
        <v>0.13115680830742041</v>
      </c>
      <c r="Y378" s="30"/>
    </row>
    <row r="379" spans="1:25">
      <c r="A379" s="34" t="s">
        <v>112</v>
      </c>
      <c r="B379" s="35" t="s">
        <v>247</v>
      </c>
      <c r="C379" s="36">
        <v>1</v>
      </c>
      <c r="D379" s="6" t="s">
        <v>110</v>
      </c>
      <c r="E379" s="35" t="s">
        <v>23</v>
      </c>
      <c r="F379" s="36" t="s">
        <v>54</v>
      </c>
      <c r="G379" s="36" t="s">
        <v>86</v>
      </c>
      <c r="H379" s="36" t="s">
        <v>111</v>
      </c>
      <c r="I379" s="38">
        <v>304</v>
      </c>
      <c r="J379" s="36">
        <v>2030</v>
      </c>
      <c r="K379" s="39">
        <v>1</v>
      </c>
      <c r="L379" s="40" t="s">
        <v>85</v>
      </c>
      <c r="M379" s="41">
        <v>0.2463755754027771</v>
      </c>
      <c r="N379" s="33">
        <v>1.3679744345204308E-2</v>
      </c>
      <c r="O379" s="33">
        <v>0.2326958310575728</v>
      </c>
      <c r="P379" s="33">
        <v>0</v>
      </c>
      <c r="Q379" s="34">
        <v>0.16612778421083205</v>
      </c>
      <c r="R379" s="33">
        <v>0.1846758930824863</v>
      </c>
      <c r="S379" s="33">
        <v>9.5778941239090341E-3</v>
      </c>
      <c r="T379" s="33">
        <v>0.17509799895857728</v>
      </c>
      <c r="U379" s="33">
        <v>0</v>
      </c>
      <c r="V379" s="33">
        <v>0.17159383187238145</v>
      </c>
      <c r="W379" s="33">
        <v>0.12755608372079436</v>
      </c>
      <c r="X379" s="33">
        <v>4.4037748151587085E-2</v>
      </c>
      <c r="Y379" s="30"/>
    </row>
    <row r="380" spans="1:25">
      <c r="A380" s="34" t="s">
        <v>112</v>
      </c>
      <c r="B380" s="35" t="s">
        <v>248</v>
      </c>
      <c r="C380" s="36">
        <v>1</v>
      </c>
      <c r="D380" s="6" t="s">
        <v>110</v>
      </c>
      <c r="E380" s="35" t="s">
        <v>23</v>
      </c>
      <c r="F380" s="36" t="s">
        <v>54</v>
      </c>
      <c r="G380" s="36" t="s">
        <v>86</v>
      </c>
      <c r="H380" s="36" t="s">
        <v>111</v>
      </c>
      <c r="I380" s="38">
        <v>305</v>
      </c>
      <c r="J380" s="36">
        <v>2030</v>
      </c>
      <c r="K380" s="39">
        <v>1</v>
      </c>
      <c r="L380" s="40" t="s">
        <v>85</v>
      </c>
      <c r="M380" s="41">
        <v>1.2336598922648452</v>
      </c>
      <c r="N380" s="33">
        <v>0.15613251818214963</v>
      </c>
      <c r="O380" s="33">
        <v>0.88444390902291581</v>
      </c>
      <c r="P380" s="33">
        <v>0.19308346505977964</v>
      </c>
      <c r="Q380" s="34">
        <v>8.735203224033114E-2</v>
      </c>
      <c r="R380" s="33">
        <v>0.84115191462527616</v>
      </c>
      <c r="S380" s="33">
        <v>9.0518388268095579E-2</v>
      </c>
      <c r="T380" s="33">
        <v>0.55119709976428011</v>
      </c>
      <c r="U380" s="33">
        <v>0.19943642659290045</v>
      </c>
      <c r="V380" s="33">
        <v>9.0226147330874654E-2</v>
      </c>
      <c r="W380" s="33">
        <v>1.0671685106092604E-2</v>
      </c>
      <c r="X380" s="33">
        <v>7.9554462224782047E-2</v>
      </c>
      <c r="Y380" s="30"/>
    </row>
    <row r="381" spans="1:25">
      <c r="A381" s="34" t="s">
        <v>112</v>
      </c>
      <c r="B381" s="35" t="s">
        <v>249</v>
      </c>
      <c r="C381" s="36">
        <v>1</v>
      </c>
      <c r="D381" s="6" t="s">
        <v>110</v>
      </c>
      <c r="E381" s="35" t="s">
        <v>23</v>
      </c>
      <c r="F381" s="36" t="s">
        <v>54</v>
      </c>
      <c r="G381" s="36" t="s">
        <v>86</v>
      </c>
      <c r="H381" s="36" t="s">
        <v>111</v>
      </c>
      <c r="I381" s="38">
        <v>306</v>
      </c>
      <c r="J381" s="36">
        <v>2030</v>
      </c>
      <c r="K381" s="39">
        <v>1</v>
      </c>
      <c r="L381" s="40" t="s">
        <v>85</v>
      </c>
      <c r="M381" s="41">
        <v>0.99161663285496104</v>
      </c>
      <c r="N381" s="33">
        <v>6.5122450596265535E-2</v>
      </c>
      <c r="O381" s="33">
        <v>0.83196205525971489</v>
      </c>
      <c r="P381" s="33">
        <v>9.4532126998980656E-2</v>
      </c>
      <c r="Q381" s="34">
        <v>9.6553887037468283E-2</v>
      </c>
      <c r="R381" s="33">
        <v>0.76876351202139892</v>
      </c>
      <c r="S381" s="33">
        <v>4.7766629356882327E-2</v>
      </c>
      <c r="T381" s="33">
        <v>0.62335439628658584</v>
      </c>
      <c r="U381" s="33">
        <v>9.7642486377930673E-2</v>
      </c>
      <c r="V381" s="33">
        <v>9.9730767719780386E-2</v>
      </c>
      <c r="W381" s="33">
        <v>2.0542652742185873E-2</v>
      </c>
      <c r="X381" s="33">
        <v>7.9188114977594509E-2</v>
      </c>
      <c r="Y381" s="30"/>
    </row>
    <row r="382" spans="1:25">
      <c r="A382" s="34" t="s">
        <v>112</v>
      </c>
      <c r="B382" s="35" t="s">
        <v>250</v>
      </c>
      <c r="C382" s="36">
        <v>1</v>
      </c>
      <c r="D382" s="6" t="s">
        <v>110</v>
      </c>
      <c r="E382" s="35" t="s">
        <v>23</v>
      </c>
      <c r="F382" s="36" t="s">
        <v>54</v>
      </c>
      <c r="G382" s="36" t="s">
        <v>86</v>
      </c>
      <c r="H382" s="36" t="s">
        <v>111</v>
      </c>
      <c r="I382" s="38">
        <v>307</v>
      </c>
      <c r="J382" s="36">
        <v>2030</v>
      </c>
      <c r="K382" s="39">
        <v>1</v>
      </c>
      <c r="L382" s="40" t="s">
        <v>85</v>
      </c>
      <c r="M382" s="41">
        <v>0.33723705525916381</v>
      </c>
      <c r="N382" s="33">
        <v>3.2929392145866203E-2</v>
      </c>
      <c r="O382" s="33">
        <v>0.3043076631132976</v>
      </c>
      <c r="P382" s="33">
        <v>0</v>
      </c>
      <c r="Q382" s="34">
        <v>0.1201021897720482</v>
      </c>
      <c r="R382" s="33">
        <v>0.26439497825524561</v>
      </c>
      <c r="S382" s="33">
        <v>2.7848314930908141E-2</v>
      </c>
      <c r="T382" s="33">
        <v>0.23654666332433749</v>
      </c>
      <c r="U382" s="33">
        <v>0</v>
      </c>
      <c r="V382" s="33">
        <v>0.12405387248827172</v>
      </c>
      <c r="W382" s="33">
        <v>1.8036391470630912E-2</v>
      </c>
      <c r="X382" s="33">
        <v>0.10601748101764082</v>
      </c>
      <c r="Y382" s="30"/>
    </row>
    <row r="383" spans="1:25">
      <c r="A383" s="34" t="s">
        <v>112</v>
      </c>
      <c r="B383" s="35" t="s">
        <v>251</v>
      </c>
      <c r="C383" s="36">
        <v>1</v>
      </c>
      <c r="D383" s="6" t="s">
        <v>110</v>
      </c>
      <c r="E383" s="35" t="s">
        <v>23</v>
      </c>
      <c r="F383" s="36" t="s">
        <v>54</v>
      </c>
      <c r="G383" s="36" t="s">
        <v>86</v>
      </c>
      <c r="H383" s="36" t="s">
        <v>111</v>
      </c>
      <c r="I383" s="38">
        <v>308</v>
      </c>
      <c r="J383" s="36">
        <v>2030</v>
      </c>
      <c r="K383" s="39">
        <v>1</v>
      </c>
      <c r="L383" s="40" t="s">
        <v>85</v>
      </c>
      <c r="M383" s="41">
        <v>1.6240991043175721</v>
      </c>
      <c r="N383" s="33">
        <v>9.3044398324765493E-2</v>
      </c>
      <c r="O383" s="33">
        <v>1.5310547059928066</v>
      </c>
      <c r="P383" s="33">
        <v>0</v>
      </c>
      <c r="Q383" s="34">
        <v>0.28058650901848692</v>
      </c>
      <c r="R383" s="33">
        <v>1.2056440038332252</v>
      </c>
      <c r="S383" s="33">
        <v>6.738156473032457E-2</v>
      </c>
      <c r="T383" s="33">
        <v>1.1382624391029006</v>
      </c>
      <c r="U383" s="33">
        <v>0</v>
      </c>
      <c r="V383" s="33">
        <v>0.28981855433088666</v>
      </c>
      <c r="W383" s="33">
        <v>0.17525570591518883</v>
      </c>
      <c r="X383" s="33">
        <v>0.11456284841569782</v>
      </c>
      <c r="Y383" s="30"/>
    </row>
    <row r="384" spans="1:25">
      <c r="A384" s="34" t="s">
        <v>252</v>
      </c>
      <c r="B384" s="35" t="s">
        <v>253</v>
      </c>
      <c r="C384" s="36">
        <v>1</v>
      </c>
      <c r="D384" s="6" t="s">
        <v>110</v>
      </c>
      <c r="E384" s="37" t="s">
        <v>21</v>
      </c>
      <c r="F384" s="36" t="s">
        <v>58</v>
      </c>
      <c r="G384" s="36" t="s">
        <v>84</v>
      </c>
      <c r="H384" s="36" t="s">
        <v>111</v>
      </c>
      <c r="I384" s="38" t="s">
        <v>85</v>
      </c>
      <c r="J384" s="36">
        <v>2030</v>
      </c>
      <c r="K384" s="39">
        <v>1</v>
      </c>
      <c r="L384" s="40" t="s">
        <v>85</v>
      </c>
      <c r="M384" s="41">
        <v>96.189059408272485</v>
      </c>
      <c r="N384" s="33">
        <v>12.839288525500256</v>
      </c>
      <c r="O384" s="33">
        <v>78.408218737657734</v>
      </c>
      <c r="P384" s="33">
        <v>4.9415521451144988</v>
      </c>
      <c r="Q384" s="34">
        <v>64.766811796655659</v>
      </c>
      <c r="R384" s="33">
        <v>71.391602765473394</v>
      </c>
      <c r="S384" s="33">
        <v>9.5594281984767129</v>
      </c>
      <c r="T384" s="33">
        <v>56.822574878622319</v>
      </c>
      <c r="U384" s="33">
        <v>5.0095996883743652</v>
      </c>
      <c r="V384" s="33">
        <v>64.431655614655824</v>
      </c>
      <c r="W384" s="33">
        <v>37.563049710389173</v>
      </c>
      <c r="X384" s="33">
        <v>26.868605904266651</v>
      </c>
      <c r="Y384" s="30"/>
    </row>
    <row r="385" spans="1:25">
      <c r="A385" s="34" t="s">
        <v>112</v>
      </c>
      <c r="B385" s="35" t="s">
        <v>254</v>
      </c>
      <c r="C385" s="36">
        <v>1</v>
      </c>
      <c r="D385" s="6" t="s">
        <v>110</v>
      </c>
      <c r="E385" s="35" t="s">
        <v>21</v>
      </c>
      <c r="F385" s="36" t="s">
        <v>58</v>
      </c>
      <c r="G385" s="36" t="s">
        <v>84</v>
      </c>
      <c r="H385" s="36" t="s">
        <v>111</v>
      </c>
      <c r="I385" s="38">
        <v>301</v>
      </c>
      <c r="J385" s="36">
        <v>2030</v>
      </c>
      <c r="K385" s="39">
        <v>1</v>
      </c>
      <c r="L385" s="40" t="s">
        <v>85</v>
      </c>
      <c r="M385" s="41">
        <v>17.314848089721799</v>
      </c>
      <c r="N385" s="33">
        <v>1.9274958630195422</v>
      </c>
      <c r="O385" s="33">
        <v>15.387352226702257</v>
      </c>
      <c r="P385" s="33">
        <v>0</v>
      </c>
      <c r="Q385" s="34">
        <v>38.428623378129885</v>
      </c>
      <c r="R385" s="33">
        <v>13.802020439528752</v>
      </c>
      <c r="S385" s="33">
        <v>1.5201362972717614</v>
      </c>
      <c r="T385" s="33">
        <v>12.28188414225699</v>
      </c>
      <c r="U385" s="33">
        <v>0</v>
      </c>
      <c r="V385" s="33">
        <v>36.793528203982206</v>
      </c>
      <c r="W385" s="33">
        <v>19.314290438929078</v>
      </c>
      <c r="X385" s="33">
        <v>17.479237765053128</v>
      </c>
      <c r="Y385" s="30"/>
    </row>
    <row r="386" spans="1:25">
      <c r="A386" s="34" t="s">
        <v>112</v>
      </c>
      <c r="B386" s="35" t="s">
        <v>255</v>
      </c>
      <c r="C386" s="36">
        <v>1</v>
      </c>
      <c r="D386" s="6" t="s">
        <v>110</v>
      </c>
      <c r="E386" s="35" t="s">
        <v>21</v>
      </c>
      <c r="F386" s="36" t="s">
        <v>58</v>
      </c>
      <c r="G386" s="36" t="s">
        <v>84</v>
      </c>
      <c r="H386" s="36" t="s">
        <v>111</v>
      </c>
      <c r="I386" s="38">
        <v>302</v>
      </c>
      <c r="J386" s="36">
        <v>2030</v>
      </c>
      <c r="K386" s="39">
        <v>1</v>
      </c>
      <c r="L386" s="40" t="s">
        <v>85</v>
      </c>
      <c r="M386" s="41">
        <v>13.567197758367149</v>
      </c>
      <c r="N386" s="33">
        <v>3.9699897353583831</v>
      </c>
      <c r="O386" s="33">
        <v>7.3534284560456715</v>
      </c>
      <c r="P386" s="33">
        <v>2.2437795669630933</v>
      </c>
      <c r="Q386" s="34">
        <v>11.94416487967208</v>
      </c>
      <c r="R386" s="33">
        <v>10.119001516231171</v>
      </c>
      <c r="S386" s="33">
        <v>2.8724555584092739</v>
      </c>
      <c r="T386" s="33">
        <v>4.9718684699900653</v>
      </c>
      <c r="U386" s="33">
        <v>2.274677487831831</v>
      </c>
      <c r="V386" s="33">
        <v>12.532707960243297</v>
      </c>
      <c r="W386" s="33">
        <v>7.4652701635054211</v>
      </c>
      <c r="X386" s="33">
        <v>5.0674377967378756</v>
      </c>
      <c r="Y386" s="30"/>
    </row>
    <row r="387" spans="1:25">
      <c r="A387" s="34" t="s">
        <v>112</v>
      </c>
      <c r="B387" s="35" t="s">
        <v>256</v>
      </c>
      <c r="C387" s="36">
        <v>1</v>
      </c>
      <c r="D387" s="6" t="s">
        <v>110</v>
      </c>
      <c r="E387" s="35" t="s">
        <v>21</v>
      </c>
      <c r="F387" s="36" t="s">
        <v>58</v>
      </c>
      <c r="G387" s="36" t="s">
        <v>84</v>
      </c>
      <c r="H387" s="36" t="s">
        <v>111</v>
      </c>
      <c r="I387" s="38">
        <v>303</v>
      </c>
      <c r="J387" s="36">
        <v>2030</v>
      </c>
      <c r="K387" s="39">
        <v>1</v>
      </c>
      <c r="L387" s="40" t="s">
        <v>85</v>
      </c>
      <c r="M387" s="41">
        <v>8.6192116433431352</v>
      </c>
      <c r="N387" s="33">
        <v>0.80563162214487316</v>
      </c>
      <c r="O387" s="33">
        <v>7.8135800211982627</v>
      </c>
      <c r="P387" s="33">
        <v>0</v>
      </c>
      <c r="Q387" s="34">
        <v>1.9019900035379287</v>
      </c>
      <c r="R387" s="33">
        <v>6.1026015200297863</v>
      </c>
      <c r="S387" s="33">
        <v>0.63540907297925076</v>
      </c>
      <c r="T387" s="33">
        <v>5.4671924470505351</v>
      </c>
      <c r="U387" s="33">
        <v>0</v>
      </c>
      <c r="V387" s="33">
        <v>2.0051984998751946</v>
      </c>
      <c r="W387" s="33">
        <v>0.96264089860737179</v>
      </c>
      <c r="X387" s="33">
        <v>1.0425576012678226</v>
      </c>
      <c r="Y387" s="30"/>
    </row>
    <row r="388" spans="1:25">
      <c r="A388" s="34" t="s">
        <v>112</v>
      </c>
      <c r="B388" s="35" t="s">
        <v>257</v>
      </c>
      <c r="C388" s="36">
        <v>1</v>
      </c>
      <c r="D388" s="6" t="s">
        <v>110</v>
      </c>
      <c r="E388" s="35" t="s">
        <v>21</v>
      </c>
      <c r="F388" s="36" t="s">
        <v>58</v>
      </c>
      <c r="G388" s="36" t="s">
        <v>84</v>
      </c>
      <c r="H388" s="36" t="s">
        <v>111</v>
      </c>
      <c r="I388" s="38">
        <v>304</v>
      </c>
      <c r="J388" s="36">
        <v>2030</v>
      </c>
      <c r="K388" s="39">
        <v>1</v>
      </c>
      <c r="L388" s="40" t="s">
        <v>85</v>
      </c>
      <c r="M388" s="41">
        <v>3.447186977824102</v>
      </c>
      <c r="N388" s="33">
        <v>0.27182758573679416</v>
      </c>
      <c r="O388" s="33">
        <v>3.1753593920873078</v>
      </c>
      <c r="P388" s="33">
        <v>0</v>
      </c>
      <c r="Q388" s="34">
        <v>3.8784505136890037</v>
      </c>
      <c r="R388" s="33">
        <v>2.4564801996935</v>
      </c>
      <c r="S388" s="33">
        <v>0.20080214529152385</v>
      </c>
      <c r="T388" s="33">
        <v>2.2556780544019763</v>
      </c>
      <c r="U388" s="33">
        <v>0</v>
      </c>
      <c r="V388" s="33">
        <v>3.501012563346237</v>
      </c>
      <c r="W388" s="33">
        <v>3.1274310702715411</v>
      </c>
      <c r="X388" s="33">
        <v>0.37358149307469596</v>
      </c>
      <c r="Y388" s="30"/>
    </row>
    <row r="389" spans="1:25">
      <c r="A389" s="34" t="s">
        <v>112</v>
      </c>
      <c r="B389" s="35" t="s">
        <v>258</v>
      </c>
      <c r="C389" s="36">
        <v>1</v>
      </c>
      <c r="D389" s="6" t="s">
        <v>110</v>
      </c>
      <c r="E389" s="35" t="s">
        <v>21</v>
      </c>
      <c r="F389" s="36" t="s">
        <v>58</v>
      </c>
      <c r="G389" s="36" t="s">
        <v>84</v>
      </c>
      <c r="H389" s="36" t="s">
        <v>111</v>
      </c>
      <c r="I389" s="38">
        <v>305</v>
      </c>
      <c r="J389" s="36">
        <v>2030</v>
      </c>
      <c r="K389" s="39">
        <v>1</v>
      </c>
      <c r="L389" s="40" t="s">
        <v>85</v>
      </c>
      <c r="M389" s="41">
        <v>11.7530977206053</v>
      </c>
      <c r="N389" s="33">
        <v>2.0584197611712072</v>
      </c>
      <c r="O389" s="33">
        <v>8.0639528288172322</v>
      </c>
      <c r="P389" s="33">
        <v>1.6307251306168622</v>
      </c>
      <c r="Q389" s="34">
        <v>0.83990795598386558</v>
      </c>
      <c r="R389" s="33">
        <v>8.3075899621163671</v>
      </c>
      <c r="S389" s="33">
        <v>1.4256474401188688</v>
      </c>
      <c r="T389" s="33">
        <v>5.2287615241527003</v>
      </c>
      <c r="U389" s="33">
        <v>1.653180997844798</v>
      </c>
      <c r="V389" s="33">
        <v>0.89609627210321496</v>
      </c>
      <c r="W389" s="33">
        <v>0.23494375051660177</v>
      </c>
      <c r="X389" s="33">
        <v>0.6611525215866132</v>
      </c>
      <c r="Y389" s="30"/>
    </row>
    <row r="390" spans="1:25">
      <c r="A390" s="34" t="s">
        <v>112</v>
      </c>
      <c r="B390" s="35" t="s">
        <v>259</v>
      </c>
      <c r="C390" s="36">
        <v>1</v>
      </c>
      <c r="D390" s="6" t="s">
        <v>110</v>
      </c>
      <c r="E390" s="35" t="s">
        <v>21</v>
      </c>
      <c r="F390" s="36" t="s">
        <v>58</v>
      </c>
      <c r="G390" s="36" t="s">
        <v>84</v>
      </c>
      <c r="H390" s="36" t="s">
        <v>111</v>
      </c>
      <c r="I390" s="38">
        <v>306</v>
      </c>
      <c r="J390" s="36">
        <v>2030</v>
      </c>
      <c r="K390" s="39">
        <v>1</v>
      </c>
      <c r="L390" s="40" t="s">
        <v>85</v>
      </c>
      <c r="M390" s="41">
        <v>16.634908145181118</v>
      </c>
      <c r="N390" s="33">
        <v>1.5378727527938532</v>
      </c>
      <c r="O390" s="33">
        <v>14.029987944852721</v>
      </c>
      <c r="P390" s="33">
        <v>1.0670474475345435</v>
      </c>
      <c r="Q390" s="34">
        <v>1.357515804803626</v>
      </c>
      <c r="R390" s="33">
        <v>12.510129347561806</v>
      </c>
      <c r="S390" s="33">
        <v>1.1609425432641403</v>
      </c>
      <c r="T390" s="33">
        <v>10.267445601599931</v>
      </c>
      <c r="U390" s="33">
        <v>1.0817412026977358</v>
      </c>
      <c r="V390" s="33">
        <v>1.3122164992281504</v>
      </c>
      <c r="W390" s="33">
        <v>0.77558510970976602</v>
      </c>
      <c r="X390" s="33">
        <v>0.53663138951838441</v>
      </c>
      <c r="Y390" s="30"/>
    </row>
    <row r="391" spans="1:25">
      <c r="A391" s="34" t="s">
        <v>112</v>
      </c>
      <c r="B391" s="35" t="s">
        <v>260</v>
      </c>
      <c r="C391" s="36">
        <v>1</v>
      </c>
      <c r="D391" s="6" t="s">
        <v>110</v>
      </c>
      <c r="E391" s="35" t="s">
        <v>21</v>
      </c>
      <c r="F391" s="36" t="s">
        <v>58</v>
      </c>
      <c r="G391" s="36" t="s">
        <v>84</v>
      </c>
      <c r="H391" s="36" t="s">
        <v>111</v>
      </c>
      <c r="I391" s="38">
        <v>307</v>
      </c>
      <c r="J391" s="36">
        <v>2030</v>
      </c>
      <c r="K391" s="39">
        <v>1</v>
      </c>
      <c r="L391" s="40" t="s">
        <v>85</v>
      </c>
      <c r="M391" s="41">
        <v>3.9676991743463508</v>
      </c>
      <c r="N391" s="33">
        <v>0.53676022750566255</v>
      </c>
      <c r="O391" s="33">
        <v>3.4309389468406883</v>
      </c>
      <c r="P391" s="33">
        <v>0</v>
      </c>
      <c r="Q391" s="34">
        <v>1.2705099502689881</v>
      </c>
      <c r="R391" s="33">
        <v>3.301720294568609</v>
      </c>
      <c r="S391" s="33">
        <v>0.44048177745232481</v>
      </c>
      <c r="T391" s="33">
        <v>2.8612385171162842</v>
      </c>
      <c r="U391" s="33">
        <v>0</v>
      </c>
      <c r="V391" s="33">
        <v>1.2581914517164252</v>
      </c>
      <c r="W391" s="33">
        <v>0.5025838578767321</v>
      </c>
      <c r="X391" s="33">
        <v>0.75560759383969323</v>
      </c>
      <c r="Y391" s="30"/>
    </row>
    <row r="392" spans="1:25">
      <c r="A392" s="34" t="s">
        <v>112</v>
      </c>
      <c r="B392" s="35" t="s">
        <v>261</v>
      </c>
      <c r="C392" s="36">
        <v>1</v>
      </c>
      <c r="D392" s="6" t="s">
        <v>110</v>
      </c>
      <c r="E392" s="35" t="s">
        <v>21</v>
      </c>
      <c r="F392" s="36" t="s">
        <v>58</v>
      </c>
      <c r="G392" s="36" t="s">
        <v>84</v>
      </c>
      <c r="H392" s="36" t="s">
        <v>111</v>
      </c>
      <c r="I392" s="38">
        <v>308</v>
      </c>
      <c r="J392" s="36">
        <v>2030</v>
      </c>
      <c r="K392" s="39">
        <v>1</v>
      </c>
      <c r="L392" s="40" t="s">
        <v>85</v>
      </c>
      <c r="M392" s="41">
        <v>20.884909898883535</v>
      </c>
      <c r="N392" s="33">
        <v>1.7312909777699399</v>
      </c>
      <c r="O392" s="33">
        <v>19.153618921113594</v>
      </c>
      <c r="P392" s="33">
        <v>0</v>
      </c>
      <c r="Q392" s="34">
        <v>5.1456493105702643</v>
      </c>
      <c r="R392" s="33">
        <v>14.792059485743403</v>
      </c>
      <c r="S392" s="33">
        <v>1.3035533636895693</v>
      </c>
      <c r="T392" s="33">
        <v>13.488506122053833</v>
      </c>
      <c r="U392" s="33">
        <v>0</v>
      </c>
      <c r="V392" s="33">
        <v>6.1327041641610993</v>
      </c>
      <c r="W392" s="33">
        <v>5.1803044209726599</v>
      </c>
      <c r="X392" s="33">
        <v>0.95239974318843934</v>
      </c>
      <c r="Y392" s="30"/>
    </row>
    <row r="393" spans="1:25">
      <c r="A393" s="34" t="s">
        <v>262</v>
      </c>
      <c r="B393" s="35" t="s">
        <v>263</v>
      </c>
      <c r="C393" s="36">
        <v>1</v>
      </c>
      <c r="D393" s="6" t="s">
        <v>110</v>
      </c>
      <c r="E393" s="37" t="s">
        <v>17</v>
      </c>
      <c r="F393" s="36" t="s">
        <v>46</v>
      </c>
      <c r="G393" s="36" t="s">
        <v>86</v>
      </c>
      <c r="H393" s="36" t="s">
        <v>111</v>
      </c>
      <c r="I393" s="38" t="s">
        <v>85</v>
      </c>
      <c r="J393" s="36">
        <v>2030</v>
      </c>
      <c r="K393" s="39">
        <v>1</v>
      </c>
      <c r="L393" s="40" t="s">
        <v>85</v>
      </c>
      <c r="M393" s="41">
        <v>3.7049129565633208</v>
      </c>
      <c r="N393" s="33">
        <v>0.20250354103239371</v>
      </c>
      <c r="O393" s="33">
        <v>3.3227340099189391</v>
      </c>
      <c r="P393" s="33">
        <v>0.17967540561198786</v>
      </c>
      <c r="Q393" s="34">
        <v>1.3512975075180278</v>
      </c>
      <c r="R393" s="33">
        <v>3.6625815345005095</v>
      </c>
      <c r="S393" s="33">
        <v>0.19880259381514884</v>
      </c>
      <c r="T393" s="33">
        <v>3.2954341526448703</v>
      </c>
      <c r="U393" s="33">
        <v>0.16834478804049033</v>
      </c>
      <c r="V393" s="33">
        <v>1.2660825320412581</v>
      </c>
      <c r="W393" s="33">
        <v>1.0302386709829474</v>
      </c>
      <c r="X393" s="33">
        <v>0.23584386105831079</v>
      </c>
      <c r="Y393" s="30"/>
    </row>
    <row r="394" spans="1:25">
      <c r="A394" s="34" t="s">
        <v>112</v>
      </c>
      <c r="B394" s="35" t="s">
        <v>264</v>
      </c>
      <c r="C394" s="36">
        <v>1</v>
      </c>
      <c r="D394" s="6" t="s">
        <v>110</v>
      </c>
      <c r="E394" s="35" t="s">
        <v>17</v>
      </c>
      <c r="F394" s="36" t="s">
        <v>46</v>
      </c>
      <c r="G394" s="36" t="s">
        <v>86</v>
      </c>
      <c r="H394" s="36" t="s">
        <v>111</v>
      </c>
      <c r="I394" s="38">
        <v>301</v>
      </c>
      <c r="J394" s="36">
        <v>2030</v>
      </c>
      <c r="K394" s="39">
        <v>1</v>
      </c>
      <c r="L394" s="40" t="s">
        <v>85</v>
      </c>
      <c r="M394" s="41">
        <v>0.74241473972242844</v>
      </c>
      <c r="N394" s="33">
        <v>3.5697608664375331E-2</v>
      </c>
      <c r="O394" s="33">
        <v>0.70671713105805312</v>
      </c>
      <c r="P394" s="33">
        <v>0</v>
      </c>
      <c r="Q394" s="34">
        <v>0.82776892441843664</v>
      </c>
      <c r="R394" s="33">
        <v>0.75058977532625148</v>
      </c>
      <c r="S394" s="33">
        <v>3.5171234361109659E-2</v>
      </c>
      <c r="T394" s="33">
        <v>0.71541854096514179</v>
      </c>
      <c r="U394" s="33">
        <v>0</v>
      </c>
      <c r="V394" s="33">
        <v>0.77556849616166534</v>
      </c>
      <c r="W394" s="33">
        <v>0.62314123417852585</v>
      </c>
      <c r="X394" s="33">
        <v>0.15242726198313949</v>
      </c>
      <c r="Y394" s="30"/>
    </row>
    <row r="395" spans="1:25">
      <c r="A395" s="34" t="s">
        <v>112</v>
      </c>
      <c r="B395" s="35" t="s">
        <v>265</v>
      </c>
      <c r="C395" s="36">
        <v>1</v>
      </c>
      <c r="D395" s="6" t="s">
        <v>110</v>
      </c>
      <c r="E395" s="35" t="s">
        <v>17</v>
      </c>
      <c r="F395" s="36" t="s">
        <v>46</v>
      </c>
      <c r="G395" s="36" t="s">
        <v>86</v>
      </c>
      <c r="H395" s="36" t="s">
        <v>111</v>
      </c>
      <c r="I395" s="38">
        <v>302</v>
      </c>
      <c r="J395" s="36">
        <v>2030</v>
      </c>
      <c r="K395" s="39">
        <v>1</v>
      </c>
      <c r="L395" s="40" t="s">
        <v>85</v>
      </c>
      <c r="M395" s="41">
        <v>0.27567062536339815</v>
      </c>
      <c r="N395" s="33">
        <v>3.918778840274733E-2</v>
      </c>
      <c r="O395" s="33">
        <v>0.17330674084517028</v>
      </c>
      <c r="P395" s="33">
        <v>6.3176096115480515E-2</v>
      </c>
      <c r="Q395" s="34">
        <v>0.14542355433967857</v>
      </c>
      <c r="R395" s="33">
        <v>0.26649908330105165</v>
      </c>
      <c r="S395" s="33">
        <v>3.8366916772153786E-2</v>
      </c>
      <c r="T395" s="33">
        <v>0.16894005576915672</v>
      </c>
      <c r="U395" s="33">
        <v>5.9192110759741172E-2</v>
      </c>
      <c r="V395" s="33">
        <v>0.136252913124213</v>
      </c>
      <c r="W395" s="33">
        <v>9.459426948865321E-2</v>
      </c>
      <c r="X395" s="33">
        <v>4.1658643635559781E-2</v>
      </c>
      <c r="Y395" s="30"/>
    </row>
    <row r="396" spans="1:25">
      <c r="A396" s="34" t="s">
        <v>112</v>
      </c>
      <c r="B396" s="35" t="s">
        <v>266</v>
      </c>
      <c r="C396" s="36">
        <v>1</v>
      </c>
      <c r="D396" s="6" t="s">
        <v>110</v>
      </c>
      <c r="E396" s="35" t="s">
        <v>17</v>
      </c>
      <c r="F396" s="36" t="s">
        <v>46</v>
      </c>
      <c r="G396" s="36" t="s">
        <v>86</v>
      </c>
      <c r="H396" s="36" t="s">
        <v>111</v>
      </c>
      <c r="I396" s="38">
        <v>303</v>
      </c>
      <c r="J396" s="36">
        <v>2030</v>
      </c>
      <c r="K396" s="39">
        <v>1</v>
      </c>
      <c r="L396" s="40" t="s">
        <v>85</v>
      </c>
      <c r="M396" s="41">
        <v>0.63154844120148457</v>
      </c>
      <c r="N396" s="33">
        <v>2.6561780224571844E-2</v>
      </c>
      <c r="O396" s="33">
        <v>0.60498666097691267</v>
      </c>
      <c r="P396" s="33">
        <v>0</v>
      </c>
      <c r="Q396" s="34">
        <v>6.7779452088011158E-2</v>
      </c>
      <c r="R396" s="33">
        <v>0.55369745730001407</v>
      </c>
      <c r="S396" s="33">
        <v>2.6261462038732274E-2</v>
      </c>
      <c r="T396" s="33">
        <v>0.52743599526128182</v>
      </c>
      <c r="U396" s="33">
        <v>0</v>
      </c>
      <c r="V396" s="33">
        <v>6.3505171764563065E-2</v>
      </c>
      <c r="W396" s="33">
        <v>5.4103970636365822E-2</v>
      </c>
      <c r="X396" s="33">
        <v>9.4012011281972389E-3</v>
      </c>
      <c r="Y396" s="30"/>
    </row>
    <row r="397" spans="1:25">
      <c r="A397" s="34" t="s">
        <v>112</v>
      </c>
      <c r="B397" s="35" t="s">
        <v>267</v>
      </c>
      <c r="C397" s="36">
        <v>1</v>
      </c>
      <c r="D397" s="6" t="s">
        <v>110</v>
      </c>
      <c r="E397" s="35" t="s">
        <v>17</v>
      </c>
      <c r="F397" s="36" t="s">
        <v>46</v>
      </c>
      <c r="G397" s="36" t="s">
        <v>86</v>
      </c>
      <c r="H397" s="36" t="s">
        <v>111</v>
      </c>
      <c r="I397" s="38">
        <v>304</v>
      </c>
      <c r="J397" s="36">
        <v>2030</v>
      </c>
      <c r="K397" s="39">
        <v>1</v>
      </c>
      <c r="L397" s="40" t="s">
        <v>85</v>
      </c>
      <c r="M397" s="41">
        <v>9.1136075248652887E-2</v>
      </c>
      <c r="N397" s="33">
        <v>3.5037141493749237E-3</v>
      </c>
      <c r="O397" s="33">
        <v>8.7632361099277967E-2</v>
      </c>
      <c r="P397" s="33">
        <v>0</v>
      </c>
      <c r="Q397" s="34">
        <v>0.11192352286176126</v>
      </c>
      <c r="R397" s="33">
        <v>9.1148510575270528E-2</v>
      </c>
      <c r="S397" s="33">
        <v>3.3923444036812406E-3</v>
      </c>
      <c r="T397" s="33">
        <v>8.7756166171589281E-2</v>
      </c>
      <c r="U397" s="33">
        <v>0</v>
      </c>
      <c r="V397" s="33">
        <v>0.10486544704731142</v>
      </c>
      <c r="W397" s="33">
        <v>0.10091797327188734</v>
      </c>
      <c r="X397" s="33">
        <v>3.9474737754240834E-3</v>
      </c>
      <c r="Y397" s="30"/>
    </row>
    <row r="398" spans="1:25">
      <c r="A398" s="34" t="s">
        <v>112</v>
      </c>
      <c r="B398" s="35" t="s">
        <v>268</v>
      </c>
      <c r="C398" s="36">
        <v>1</v>
      </c>
      <c r="D398" s="6" t="s">
        <v>110</v>
      </c>
      <c r="E398" s="35" t="s">
        <v>17</v>
      </c>
      <c r="F398" s="36" t="s">
        <v>46</v>
      </c>
      <c r="G398" s="36" t="s">
        <v>86</v>
      </c>
      <c r="H398" s="36" t="s">
        <v>111</v>
      </c>
      <c r="I398" s="38">
        <v>305</v>
      </c>
      <c r="J398" s="36">
        <v>2030</v>
      </c>
      <c r="K398" s="39">
        <v>1</v>
      </c>
      <c r="L398" s="40" t="s">
        <v>85</v>
      </c>
      <c r="M398" s="41">
        <v>0.26702089488228442</v>
      </c>
      <c r="N398" s="33">
        <v>2.3649434696129408E-2</v>
      </c>
      <c r="O398" s="33">
        <v>0.190778148304767</v>
      </c>
      <c r="P398" s="33">
        <v>5.2593311881388029E-2</v>
      </c>
      <c r="Q398" s="34">
        <v>9.198150762037012E-3</v>
      </c>
      <c r="R398" s="33">
        <v>0.2715153739652012</v>
      </c>
      <c r="S398" s="33">
        <v>2.2937158247951929E-2</v>
      </c>
      <c r="T398" s="33">
        <v>0.19930152194348025</v>
      </c>
      <c r="U398" s="33">
        <v>4.9276693773769017E-2</v>
      </c>
      <c r="V398" s="33">
        <v>8.6181007084716269E-3</v>
      </c>
      <c r="W398" s="33">
        <v>3.245546985602304E-3</v>
      </c>
      <c r="X398" s="33">
        <v>5.372553722869323E-3</v>
      </c>
      <c r="Y398" s="30"/>
    </row>
    <row r="399" spans="1:25">
      <c r="A399" s="34" t="s">
        <v>112</v>
      </c>
      <c r="B399" s="35" t="s">
        <v>269</v>
      </c>
      <c r="C399" s="36">
        <v>1</v>
      </c>
      <c r="D399" s="6" t="s">
        <v>110</v>
      </c>
      <c r="E399" s="35" t="s">
        <v>17</v>
      </c>
      <c r="F399" s="36" t="s">
        <v>46</v>
      </c>
      <c r="G399" s="36" t="s">
        <v>86</v>
      </c>
      <c r="H399" s="36" t="s">
        <v>111</v>
      </c>
      <c r="I399" s="38">
        <v>306</v>
      </c>
      <c r="J399" s="36">
        <v>2030</v>
      </c>
      <c r="K399" s="39">
        <v>1</v>
      </c>
      <c r="L399" s="40" t="s">
        <v>85</v>
      </c>
      <c r="M399" s="41">
        <v>0.72727990670749632</v>
      </c>
      <c r="N399" s="33">
        <v>3.1753348988789856E-2</v>
      </c>
      <c r="O399" s="33">
        <v>0.63162056010358714</v>
      </c>
      <c r="P399" s="33">
        <v>6.3905997615119295E-2</v>
      </c>
      <c r="Q399" s="34">
        <v>2.8544786595853574E-2</v>
      </c>
      <c r="R399" s="33">
        <v>0.74586557426897804</v>
      </c>
      <c r="S399" s="33">
        <v>3.1168412617924031E-2</v>
      </c>
      <c r="T399" s="33">
        <v>0.65482117814407381</v>
      </c>
      <c r="U399" s="33">
        <v>5.9875983506980153E-2</v>
      </c>
      <c r="V399" s="33">
        <v>2.6744706838270814E-2</v>
      </c>
      <c r="W399" s="33">
        <v>2.1136479845325181E-2</v>
      </c>
      <c r="X399" s="33">
        <v>5.6082269929456311E-3</v>
      </c>
      <c r="Y399" s="30"/>
    </row>
    <row r="400" spans="1:25">
      <c r="A400" s="34" t="s">
        <v>112</v>
      </c>
      <c r="B400" s="35" t="s">
        <v>270</v>
      </c>
      <c r="C400" s="36">
        <v>1</v>
      </c>
      <c r="D400" s="6" t="s">
        <v>110</v>
      </c>
      <c r="E400" s="35" t="s">
        <v>17</v>
      </c>
      <c r="F400" s="36" t="s">
        <v>46</v>
      </c>
      <c r="G400" s="36" t="s">
        <v>86</v>
      </c>
      <c r="H400" s="36" t="s">
        <v>111</v>
      </c>
      <c r="I400" s="38">
        <v>307</v>
      </c>
      <c r="J400" s="36">
        <v>2030</v>
      </c>
      <c r="K400" s="39">
        <v>1</v>
      </c>
      <c r="L400" s="40" t="s">
        <v>85</v>
      </c>
      <c r="M400" s="41">
        <v>0.24789117740338634</v>
      </c>
      <c r="N400" s="33">
        <v>1.3306024403325791E-2</v>
      </c>
      <c r="O400" s="33">
        <v>0.23458515300006055</v>
      </c>
      <c r="P400" s="33">
        <v>0</v>
      </c>
      <c r="Q400" s="34">
        <v>2.511751955983061E-2</v>
      </c>
      <c r="R400" s="33">
        <v>0.25227265615165856</v>
      </c>
      <c r="S400" s="33">
        <v>1.3216435927046473E-2</v>
      </c>
      <c r="T400" s="33">
        <v>0.23905622022461209</v>
      </c>
      <c r="U400" s="33">
        <v>0</v>
      </c>
      <c r="V400" s="33">
        <v>2.3533568726339035E-2</v>
      </c>
      <c r="W400" s="33">
        <v>1.6520461136335346E-2</v>
      </c>
      <c r="X400" s="33">
        <v>7.0131075900036911E-3</v>
      </c>
      <c r="Y400" s="30"/>
    </row>
    <row r="401" spans="1:25">
      <c r="A401" s="34" t="s">
        <v>112</v>
      </c>
      <c r="B401" s="35" t="s">
        <v>271</v>
      </c>
      <c r="C401" s="36">
        <v>1</v>
      </c>
      <c r="D401" s="6" t="s">
        <v>110</v>
      </c>
      <c r="E401" s="35" t="s">
        <v>17</v>
      </c>
      <c r="F401" s="36" t="s">
        <v>46</v>
      </c>
      <c r="G401" s="36" t="s">
        <v>86</v>
      </c>
      <c r="H401" s="36" t="s">
        <v>111</v>
      </c>
      <c r="I401" s="38">
        <v>308</v>
      </c>
      <c r="J401" s="36">
        <v>2030</v>
      </c>
      <c r="K401" s="39">
        <v>1</v>
      </c>
      <c r="L401" s="40" t="s">
        <v>85</v>
      </c>
      <c r="M401" s="41">
        <v>0.72195109603418961</v>
      </c>
      <c r="N401" s="33">
        <v>2.8843841503079237E-2</v>
      </c>
      <c r="O401" s="33">
        <v>0.69310725453111033</v>
      </c>
      <c r="P401" s="33">
        <v>0</v>
      </c>
      <c r="Q401" s="34">
        <v>0.1355415968924191</v>
      </c>
      <c r="R401" s="33">
        <v>0.73099310361208381</v>
      </c>
      <c r="S401" s="33">
        <v>2.8288629446549435E-2</v>
      </c>
      <c r="T401" s="33">
        <v>0.70270447416553439</v>
      </c>
      <c r="U401" s="33">
        <v>0</v>
      </c>
      <c r="V401" s="33">
        <v>0.12699412767042384</v>
      </c>
      <c r="W401" s="33">
        <v>0.11657873544025228</v>
      </c>
      <c r="X401" s="33">
        <v>1.0415392230171556E-2</v>
      </c>
      <c r="Y401" s="30"/>
    </row>
    <row r="402" spans="1:25">
      <c r="A402" s="34" t="s">
        <v>272</v>
      </c>
      <c r="B402" s="35" t="s">
        <v>273</v>
      </c>
      <c r="C402" s="36">
        <v>1</v>
      </c>
      <c r="D402" s="6" t="s">
        <v>110</v>
      </c>
      <c r="E402" s="37" t="s">
        <v>19</v>
      </c>
      <c r="F402" s="36" t="s">
        <v>47</v>
      </c>
      <c r="G402" s="36" t="s">
        <v>86</v>
      </c>
      <c r="H402" s="36" t="s">
        <v>111</v>
      </c>
      <c r="I402" s="38" t="s">
        <v>85</v>
      </c>
      <c r="J402" s="36">
        <v>2030</v>
      </c>
      <c r="K402" s="39">
        <v>1</v>
      </c>
      <c r="L402" s="40" t="s">
        <v>85</v>
      </c>
      <c r="M402" s="41">
        <v>3.4459486597772027</v>
      </c>
      <c r="N402" s="33">
        <v>0.20798001870506116</v>
      </c>
      <c r="O402" s="33">
        <v>2.9705831477258391</v>
      </c>
      <c r="P402" s="33">
        <v>0.26738549334630235</v>
      </c>
      <c r="Q402" s="34">
        <v>1.8180883410870035</v>
      </c>
      <c r="R402" s="33">
        <v>3.6792457410922204</v>
      </c>
      <c r="S402" s="33">
        <v>0.21373001163854641</v>
      </c>
      <c r="T402" s="33">
        <v>3.2090780883084102</v>
      </c>
      <c r="U402" s="33">
        <v>0.25643764114526346</v>
      </c>
      <c r="V402" s="33">
        <v>1.7436483922417838</v>
      </c>
      <c r="W402" s="33">
        <v>1.2555277826236559</v>
      </c>
      <c r="X402" s="33">
        <v>0.48812060961812781</v>
      </c>
      <c r="Y402" s="30"/>
    </row>
    <row r="403" spans="1:25">
      <c r="A403" s="34" t="s">
        <v>112</v>
      </c>
      <c r="B403" s="35" t="s">
        <v>274</v>
      </c>
      <c r="C403" s="36">
        <v>1</v>
      </c>
      <c r="D403" s="6" t="s">
        <v>110</v>
      </c>
      <c r="E403" s="35" t="s">
        <v>19</v>
      </c>
      <c r="F403" s="36" t="s">
        <v>47</v>
      </c>
      <c r="G403" s="36" t="s">
        <v>86</v>
      </c>
      <c r="H403" s="36" t="s">
        <v>111</v>
      </c>
      <c r="I403" s="38">
        <v>301</v>
      </c>
      <c r="J403" s="36">
        <v>2030</v>
      </c>
      <c r="K403" s="39">
        <v>1</v>
      </c>
      <c r="L403" s="40" t="s">
        <v>85</v>
      </c>
      <c r="M403" s="41">
        <v>0.88546711577128068</v>
      </c>
      <c r="N403" s="33">
        <v>4.8609435501282314E-2</v>
      </c>
      <c r="O403" s="33">
        <v>0.83685768026999841</v>
      </c>
      <c r="P403" s="33">
        <v>0</v>
      </c>
      <c r="Q403" s="34">
        <v>1.2781080495154122</v>
      </c>
      <c r="R403" s="33">
        <v>0.94498231995653093</v>
      </c>
      <c r="S403" s="33">
        <v>5.164339509765295E-2</v>
      </c>
      <c r="T403" s="33">
        <v>0.893338924858878</v>
      </c>
      <c r="U403" s="33">
        <v>0</v>
      </c>
      <c r="V403" s="33">
        <v>1.2257770952518217</v>
      </c>
      <c r="W403" s="33">
        <v>0.90248665578505616</v>
      </c>
      <c r="X403" s="33">
        <v>0.32329043946676556</v>
      </c>
      <c r="Y403" s="30"/>
    </row>
    <row r="404" spans="1:25">
      <c r="A404" s="34" t="s">
        <v>112</v>
      </c>
      <c r="B404" s="35" t="s">
        <v>275</v>
      </c>
      <c r="C404" s="36">
        <v>1</v>
      </c>
      <c r="D404" s="6" t="s">
        <v>110</v>
      </c>
      <c r="E404" s="35" t="s">
        <v>19</v>
      </c>
      <c r="F404" s="36" t="s">
        <v>47</v>
      </c>
      <c r="G404" s="36" t="s">
        <v>86</v>
      </c>
      <c r="H404" s="36" t="s">
        <v>111</v>
      </c>
      <c r="I404" s="38">
        <v>302</v>
      </c>
      <c r="J404" s="36">
        <v>2030</v>
      </c>
      <c r="K404" s="39">
        <v>1</v>
      </c>
      <c r="L404" s="40" t="s">
        <v>85</v>
      </c>
      <c r="M404" s="41">
        <v>0.23588542515403277</v>
      </c>
      <c r="N404" s="33">
        <v>3.2906296676241918E-2</v>
      </c>
      <c r="O404" s="33">
        <v>0.13531421114935308</v>
      </c>
      <c r="P404" s="33">
        <v>6.7664917328437768E-2</v>
      </c>
      <c r="Q404" s="34">
        <v>0.17349618412181225</v>
      </c>
      <c r="R404" s="33">
        <v>0.24300355365590703</v>
      </c>
      <c r="S404" s="33">
        <v>3.3125495015644185E-2</v>
      </c>
      <c r="T404" s="33">
        <v>0.14498361889023229</v>
      </c>
      <c r="U404" s="33">
        <v>6.4894439750030578E-2</v>
      </c>
      <c r="V404" s="33">
        <v>0.16639254301758125</v>
      </c>
      <c r="W404" s="33">
        <v>9.298426300086618E-2</v>
      </c>
      <c r="X404" s="33">
        <v>7.3408280016715066E-2</v>
      </c>
      <c r="Y404" s="30"/>
    </row>
    <row r="405" spans="1:25">
      <c r="A405" s="34" t="s">
        <v>112</v>
      </c>
      <c r="B405" s="35" t="s">
        <v>276</v>
      </c>
      <c r="C405" s="36">
        <v>1</v>
      </c>
      <c r="D405" s="6" t="s">
        <v>110</v>
      </c>
      <c r="E405" s="35" t="s">
        <v>19</v>
      </c>
      <c r="F405" s="36" t="s">
        <v>47</v>
      </c>
      <c r="G405" s="36" t="s">
        <v>86</v>
      </c>
      <c r="H405" s="36" t="s">
        <v>111</v>
      </c>
      <c r="I405" s="38">
        <v>303</v>
      </c>
      <c r="J405" s="36">
        <v>2030</v>
      </c>
      <c r="K405" s="39">
        <v>1</v>
      </c>
      <c r="L405" s="40" t="s">
        <v>85</v>
      </c>
      <c r="M405" s="41">
        <v>0.33022190913762078</v>
      </c>
      <c r="N405" s="33">
        <v>1.5035820744222385E-2</v>
      </c>
      <c r="O405" s="33">
        <v>0.3151860883933984</v>
      </c>
      <c r="P405" s="33">
        <v>0</v>
      </c>
      <c r="Q405" s="34">
        <v>5.9177422575893583E-2</v>
      </c>
      <c r="R405" s="33">
        <v>0.34644636504008824</v>
      </c>
      <c r="S405" s="33">
        <v>1.6405632755439412E-2</v>
      </c>
      <c r="T405" s="33">
        <v>0.33004073228464881</v>
      </c>
      <c r="U405" s="33">
        <v>0</v>
      </c>
      <c r="V405" s="33">
        <v>5.6754457635307849E-2</v>
      </c>
      <c r="W405" s="33">
        <v>3.4737520433353077E-2</v>
      </c>
      <c r="X405" s="33">
        <v>2.2016937201954773E-2</v>
      </c>
      <c r="Y405" s="30"/>
    </row>
    <row r="406" spans="1:25">
      <c r="A406" s="34" t="s">
        <v>112</v>
      </c>
      <c r="B406" s="35" t="s">
        <v>277</v>
      </c>
      <c r="C406" s="36">
        <v>1</v>
      </c>
      <c r="D406" s="6" t="s">
        <v>110</v>
      </c>
      <c r="E406" s="35" t="s">
        <v>19</v>
      </c>
      <c r="F406" s="36" t="s">
        <v>47</v>
      </c>
      <c r="G406" s="36" t="s">
        <v>86</v>
      </c>
      <c r="H406" s="36" t="s">
        <v>111</v>
      </c>
      <c r="I406" s="38">
        <v>304</v>
      </c>
      <c r="J406" s="36">
        <v>2030</v>
      </c>
      <c r="K406" s="39">
        <v>1</v>
      </c>
      <c r="L406" s="40" t="s">
        <v>85</v>
      </c>
      <c r="M406" s="41">
        <v>5.3795289532505002E-2</v>
      </c>
      <c r="N406" s="33">
        <v>2.2851376784493354E-3</v>
      </c>
      <c r="O406" s="33">
        <v>5.1510151854055664E-2</v>
      </c>
      <c r="P406" s="33">
        <v>0</v>
      </c>
      <c r="Q406" s="34">
        <v>8.7644871277947969E-2</v>
      </c>
      <c r="R406" s="33">
        <v>5.8302629497245025E-2</v>
      </c>
      <c r="S406" s="33">
        <v>2.3261694735154793E-3</v>
      </c>
      <c r="T406" s="33">
        <v>5.5976460023729545E-2</v>
      </c>
      <c r="U406" s="33">
        <v>0</v>
      </c>
      <c r="V406" s="33">
        <v>8.4056332928609187E-2</v>
      </c>
      <c r="W406" s="33">
        <v>7.5392311381719854E-2</v>
      </c>
      <c r="X406" s="33">
        <v>8.6640215468893299E-3</v>
      </c>
      <c r="Y406" s="30"/>
    </row>
    <row r="407" spans="1:25">
      <c r="A407" s="34" t="s">
        <v>112</v>
      </c>
      <c r="B407" s="35" t="s">
        <v>278</v>
      </c>
      <c r="C407" s="36">
        <v>1</v>
      </c>
      <c r="D407" s="6" t="s">
        <v>110</v>
      </c>
      <c r="E407" s="35" t="s">
        <v>19</v>
      </c>
      <c r="F407" s="36" t="s">
        <v>47</v>
      </c>
      <c r="G407" s="36" t="s">
        <v>86</v>
      </c>
      <c r="H407" s="36" t="s">
        <v>111</v>
      </c>
      <c r="I407" s="38">
        <v>305</v>
      </c>
      <c r="J407" s="36">
        <v>2030</v>
      </c>
      <c r="K407" s="39">
        <v>1</v>
      </c>
      <c r="L407" s="40" t="s">
        <v>85</v>
      </c>
      <c r="M407" s="41">
        <v>0.34423195439948462</v>
      </c>
      <c r="N407" s="33">
        <v>3.0939844215027039E-2</v>
      </c>
      <c r="O407" s="33">
        <v>0.2267336812194701</v>
      </c>
      <c r="P407" s="33">
        <v>8.6558428964987472E-2</v>
      </c>
      <c r="Q407" s="34">
        <v>1.4378119670438578E-2</v>
      </c>
      <c r="R407" s="33">
        <v>0.35916376322620502</v>
      </c>
      <c r="S407" s="33">
        <v>2.9520637596778983E-2</v>
      </c>
      <c r="T407" s="33">
        <v>0.24662875163616996</v>
      </c>
      <c r="U407" s="33">
        <v>8.3014373993256063E-2</v>
      </c>
      <c r="V407" s="33">
        <v>1.3789420833000351E-2</v>
      </c>
      <c r="W407" s="33">
        <v>5.0493680688253589E-3</v>
      </c>
      <c r="X407" s="33">
        <v>8.7400527641749923E-3</v>
      </c>
      <c r="Y407" s="30"/>
    </row>
    <row r="408" spans="1:25">
      <c r="A408" s="34" t="s">
        <v>112</v>
      </c>
      <c r="B408" s="35" t="s">
        <v>279</v>
      </c>
      <c r="C408" s="36">
        <v>1</v>
      </c>
      <c r="D408" s="6" t="s">
        <v>110</v>
      </c>
      <c r="E408" s="35" t="s">
        <v>19</v>
      </c>
      <c r="F408" s="36" t="s">
        <v>47</v>
      </c>
      <c r="G408" s="36" t="s">
        <v>86</v>
      </c>
      <c r="H408" s="36" t="s">
        <v>111</v>
      </c>
      <c r="I408" s="38">
        <v>306</v>
      </c>
      <c r="J408" s="36">
        <v>2030</v>
      </c>
      <c r="K408" s="39">
        <v>1</v>
      </c>
      <c r="L408" s="40" t="s">
        <v>85</v>
      </c>
      <c r="M408" s="41">
        <v>0.99636051166717388</v>
      </c>
      <c r="N408" s="33">
        <v>4.7440967835049301E-2</v>
      </c>
      <c r="O408" s="33">
        <v>0.83575739677924754</v>
      </c>
      <c r="P408" s="33">
        <v>0.11316214705287708</v>
      </c>
      <c r="Q408" s="34">
        <v>4.8586277643529185E-2</v>
      </c>
      <c r="R408" s="33">
        <v>1.0751814083971072</v>
      </c>
      <c r="S408" s="33">
        <v>4.8718657014217355E-2</v>
      </c>
      <c r="T408" s="33">
        <v>0.917933923980913</v>
      </c>
      <c r="U408" s="33">
        <v>0.10852882740197681</v>
      </c>
      <c r="V408" s="33">
        <v>4.6596957355494274E-2</v>
      </c>
      <c r="W408" s="33">
        <v>3.5450417866413828E-2</v>
      </c>
      <c r="X408" s="33">
        <v>1.1146539489080448E-2</v>
      </c>
      <c r="Y408" s="30"/>
    </row>
    <row r="409" spans="1:25">
      <c r="A409" s="34" t="s">
        <v>112</v>
      </c>
      <c r="B409" s="35" t="s">
        <v>280</v>
      </c>
      <c r="C409" s="36">
        <v>1</v>
      </c>
      <c r="D409" s="6" t="s">
        <v>110</v>
      </c>
      <c r="E409" s="35" t="s">
        <v>19</v>
      </c>
      <c r="F409" s="36" t="s">
        <v>47</v>
      </c>
      <c r="G409" s="36" t="s">
        <v>86</v>
      </c>
      <c r="H409" s="36" t="s">
        <v>111</v>
      </c>
      <c r="I409" s="38">
        <v>307</v>
      </c>
      <c r="J409" s="36">
        <v>2030</v>
      </c>
      <c r="K409" s="39">
        <v>1</v>
      </c>
      <c r="L409" s="40" t="s">
        <v>85</v>
      </c>
      <c r="M409" s="41">
        <v>0.13321216219531978</v>
      </c>
      <c r="N409" s="33">
        <v>8.7449034445218343E-3</v>
      </c>
      <c r="O409" s="33">
        <v>0.12446725875079793</v>
      </c>
      <c r="P409" s="33">
        <v>0</v>
      </c>
      <c r="Q409" s="34">
        <v>2.8158110988135816E-2</v>
      </c>
      <c r="R409" s="33">
        <v>0.14024344422767274</v>
      </c>
      <c r="S409" s="33">
        <v>9.4552123899037718E-3</v>
      </c>
      <c r="T409" s="33">
        <v>0.13078823183776897</v>
      </c>
      <c r="U409" s="33">
        <v>0</v>
      </c>
      <c r="V409" s="33">
        <v>2.7005203126529057E-2</v>
      </c>
      <c r="W409" s="33">
        <v>1.1254504282442986E-2</v>
      </c>
      <c r="X409" s="33">
        <v>1.5750698844086069E-2</v>
      </c>
      <c r="Y409" s="30"/>
    </row>
    <row r="410" spans="1:25">
      <c r="A410" s="34" t="s">
        <v>112</v>
      </c>
      <c r="B410" s="35" t="s">
        <v>281</v>
      </c>
      <c r="C410" s="36">
        <v>1</v>
      </c>
      <c r="D410" s="6" t="s">
        <v>110</v>
      </c>
      <c r="E410" s="35" t="s">
        <v>19</v>
      </c>
      <c r="F410" s="36" t="s">
        <v>47</v>
      </c>
      <c r="G410" s="36" t="s">
        <v>86</v>
      </c>
      <c r="H410" s="36" t="s">
        <v>111</v>
      </c>
      <c r="I410" s="38">
        <v>308</v>
      </c>
      <c r="J410" s="36">
        <v>2030</v>
      </c>
      <c r="K410" s="39">
        <v>1</v>
      </c>
      <c r="L410" s="40" t="s">
        <v>85</v>
      </c>
      <c r="M410" s="41">
        <v>0.46677429191978498</v>
      </c>
      <c r="N410" s="33">
        <v>2.2017612610267044E-2</v>
      </c>
      <c r="O410" s="33">
        <v>0.44475667930951795</v>
      </c>
      <c r="P410" s="33">
        <v>0</v>
      </c>
      <c r="Q410" s="34">
        <v>0.12853930529383403</v>
      </c>
      <c r="R410" s="33">
        <v>0.51192225709146399</v>
      </c>
      <c r="S410" s="33">
        <v>2.2534812295394273E-2</v>
      </c>
      <c r="T410" s="33">
        <v>0.48938744479606971</v>
      </c>
      <c r="U410" s="33">
        <v>0</v>
      </c>
      <c r="V410" s="33">
        <v>0.12327638209343995</v>
      </c>
      <c r="W410" s="33">
        <v>9.8172741804978411E-2</v>
      </c>
      <c r="X410" s="33">
        <v>2.5103640288461539E-2</v>
      </c>
      <c r="Y410" s="30"/>
    </row>
    <row r="411" spans="1:25">
      <c r="A411" s="34" t="s">
        <v>282</v>
      </c>
      <c r="B411" s="35" t="s">
        <v>283</v>
      </c>
      <c r="C411" s="36">
        <v>1</v>
      </c>
      <c r="D411" s="6" t="s">
        <v>110</v>
      </c>
      <c r="E411" s="37" t="s">
        <v>18</v>
      </c>
      <c r="F411" s="36" t="s">
        <v>60</v>
      </c>
      <c r="G411" s="36" t="s">
        <v>86</v>
      </c>
      <c r="H411" s="36" t="s">
        <v>111</v>
      </c>
      <c r="I411" s="38" t="s">
        <v>85</v>
      </c>
      <c r="J411" s="36">
        <v>2030</v>
      </c>
      <c r="K411" s="39">
        <v>1</v>
      </c>
      <c r="L411" s="40" t="s">
        <v>85</v>
      </c>
      <c r="M411" s="41">
        <v>1.8186430252335468</v>
      </c>
      <c r="N411" s="33">
        <v>0.176362790271548</v>
      </c>
      <c r="O411" s="33">
        <v>1.5639781055071835</v>
      </c>
      <c r="P411" s="33">
        <v>7.8302129454815489E-2</v>
      </c>
      <c r="Q411" s="34">
        <v>2.0477999401736047</v>
      </c>
      <c r="R411" s="33">
        <v>1.6408458428313699</v>
      </c>
      <c r="S411" s="33">
        <v>0.12629364860240699</v>
      </c>
      <c r="T411" s="33">
        <v>1.4367699293011702</v>
      </c>
      <c r="U411" s="33">
        <v>7.7782264927792888E-2</v>
      </c>
      <c r="V411" s="33">
        <v>2.0342041598960088</v>
      </c>
      <c r="W411" s="33">
        <v>0.40743587013429539</v>
      </c>
      <c r="X411" s="33">
        <v>1.6267682897617135</v>
      </c>
      <c r="Y411" s="30"/>
    </row>
    <row r="412" spans="1:25">
      <c r="A412" s="34" t="s">
        <v>112</v>
      </c>
      <c r="B412" s="35" t="s">
        <v>284</v>
      </c>
      <c r="C412" s="36">
        <v>1</v>
      </c>
      <c r="D412" s="6" t="s">
        <v>110</v>
      </c>
      <c r="E412" s="35" t="s">
        <v>18</v>
      </c>
      <c r="F412" s="36" t="s">
        <v>60</v>
      </c>
      <c r="G412" s="36" t="s">
        <v>86</v>
      </c>
      <c r="H412" s="36" t="s">
        <v>111</v>
      </c>
      <c r="I412" s="38">
        <v>301</v>
      </c>
      <c r="J412" s="36">
        <v>2030</v>
      </c>
      <c r="K412" s="39">
        <v>1</v>
      </c>
      <c r="L412" s="40" t="s">
        <v>85</v>
      </c>
      <c r="M412" s="41">
        <v>0.20921871696921987</v>
      </c>
      <c r="N412" s="33">
        <v>1.7945592561308375E-2</v>
      </c>
      <c r="O412" s="33">
        <v>0.1912731244079115</v>
      </c>
      <c r="P412" s="33">
        <v>0</v>
      </c>
      <c r="Q412" s="34">
        <v>1.0924480342264904</v>
      </c>
      <c r="R412" s="33">
        <v>0.19193481309903862</v>
      </c>
      <c r="S412" s="33">
        <v>1.3173252398358209E-2</v>
      </c>
      <c r="T412" s="33">
        <v>0.17876156070068042</v>
      </c>
      <c r="U412" s="33">
        <v>0</v>
      </c>
      <c r="V412" s="33">
        <v>1.085195038879309</v>
      </c>
      <c r="W412" s="33">
        <v>9.636796936203848E-2</v>
      </c>
      <c r="X412" s="33">
        <v>0.98882706951727051</v>
      </c>
      <c r="Y412" s="30"/>
    </row>
    <row r="413" spans="1:25">
      <c r="A413" s="34" t="s">
        <v>112</v>
      </c>
      <c r="B413" s="35" t="s">
        <v>285</v>
      </c>
      <c r="C413" s="36">
        <v>1</v>
      </c>
      <c r="D413" s="6" t="s">
        <v>110</v>
      </c>
      <c r="E413" s="35" t="s">
        <v>18</v>
      </c>
      <c r="F413" s="36" t="s">
        <v>60</v>
      </c>
      <c r="G413" s="36" t="s">
        <v>86</v>
      </c>
      <c r="H413" s="36" t="s">
        <v>111</v>
      </c>
      <c r="I413" s="38">
        <v>302</v>
      </c>
      <c r="J413" s="36">
        <v>2030</v>
      </c>
      <c r="K413" s="39">
        <v>1</v>
      </c>
      <c r="L413" s="40" t="s">
        <v>85</v>
      </c>
      <c r="M413" s="41">
        <v>0.11300774636063482</v>
      </c>
      <c r="N413" s="33">
        <v>2.7249212909037774E-2</v>
      </c>
      <c r="O413" s="33">
        <v>6.6203518515067131E-2</v>
      </c>
      <c r="P413" s="33">
        <v>1.9555014936529915E-2</v>
      </c>
      <c r="Q413" s="34">
        <v>0.35258135541899466</v>
      </c>
      <c r="R413" s="33">
        <v>9.9919390282499951E-2</v>
      </c>
      <c r="S413" s="33">
        <v>1.9953181415729094E-2</v>
      </c>
      <c r="T413" s="33">
        <v>6.0541023842424498E-2</v>
      </c>
      <c r="U413" s="33">
        <v>1.9425185024346359E-2</v>
      </c>
      <c r="V413" s="33">
        <v>0.3502404926500241</v>
      </c>
      <c r="W413" s="33">
        <v>4.6540082471688761E-2</v>
      </c>
      <c r="X413" s="33">
        <v>0.30370041017833532</v>
      </c>
      <c r="Y413" s="30"/>
    </row>
    <row r="414" spans="1:25">
      <c r="A414" s="34" t="s">
        <v>112</v>
      </c>
      <c r="B414" s="35" t="s">
        <v>286</v>
      </c>
      <c r="C414" s="36">
        <v>1</v>
      </c>
      <c r="D414" s="6" t="s">
        <v>110</v>
      </c>
      <c r="E414" s="35" t="s">
        <v>18</v>
      </c>
      <c r="F414" s="36" t="s">
        <v>60</v>
      </c>
      <c r="G414" s="36" t="s">
        <v>86</v>
      </c>
      <c r="H414" s="36" t="s">
        <v>111</v>
      </c>
      <c r="I414" s="38">
        <v>303</v>
      </c>
      <c r="J414" s="36">
        <v>2030</v>
      </c>
      <c r="K414" s="39">
        <v>1</v>
      </c>
      <c r="L414" s="40" t="s">
        <v>85</v>
      </c>
      <c r="M414" s="41">
        <v>0.19222092626463716</v>
      </c>
      <c r="N414" s="33">
        <v>1.3690900611612385E-2</v>
      </c>
      <c r="O414" s="33">
        <v>0.17853002565302478</v>
      </c>
      <c r="P414" s="33">
        <v>0</v>
      </c>
      <c r="Q414" s="34">
        <v>8.5442763624213158E-2</v>
      </c>
      <c r="R414" s="33">
        <v>0.16587329410098967</v>
      </c>
      <c r="S414" s="33">
        <v>1.0431242637791266E-2</v>
      </c>
      <c r="T414" s="33">
        <v>0.15544205146319839</v>
      </c>
      <c r="U414" s="33">
        <v>0</v>
      </c>
      <c r="V414" s="33">
        <v>8.4875490904961826E-2</v>
      </c>
      <c r="W414" s="33">
        <v>1.4427557689612116E-2</v>
      </c>
      <c r="X414" s="33">
        <v>7.0447933215349715E-2</v>
      </c>
      <c r="Y414" s="30"/>
    </row>
    <row r="415" spans="1:25">
      <c r="A415" s="34" t="s">
        <v>112</v>
      </c>
      <c r="B415" s="35" t="s">
        <v>287</v>
      </c>
      <c r="C415" s="36">
        <v>1</v>
      </c>
      <c r="D415" s="6" t="s">
        <v>110</v>
      </c>
      <c r="E415" s="35" t="s">
        <v>18</v>
      </c>
      <c r="F415" s="36" t="s">
        <v>60</v>
      </c>
      <c r="G415" s="36" t="s">
        <v>86</v>
      </c>
      <c r="H415" s="36" t="s">
        <v>111</v>
      </c>
      <c r="I415" s="38">
        <v>304</v>
      </c>
      <c r="J415" s="36">
        <v>2030</v>
      </c>
      <c r="K415" s="39">
        <v>1</v>
      </c>
      <c r="L415" s="40" t="s">
        <v>85</v>
      </c>
      <c r="M415" s="41">
        <v>0.21162140962069761</v>
      </c>
      <c r="N415" s="33">
        <v>1.4060000249105874E-2</v>
      </c>
      <c r="O415" s="33">
        <v>0.19756140937159175</v>
      </c>
      <c r="P415" s="33">
        <v>0</v>
      </c>
      <c r="Q415" s="34">
        <v>0.17659284789897992</v>
      </c>
      <c r="R415" s="33">
        <v>0.19317838161019305</v>
      </c>
      <c r="S415" s="33">
        <v>9.8296739884323418E-3</v>
      </c>
      <c r="T415" s="33">
        <v>0.1833487076217607</v>
      </c>
      <c r="U415" s="33">
        <v>0</v>
      </c>
      <c r="V415" s="33">
        <v>0.17542041034220085</v>
      </c>
      <c r="W415" s="33">
        <v>0.14754136064760498</v>
      </c>
      <c r="X415" s="33">
        <v>2.7879049694595884E-2</v>
      </c>
      <c r="Y415" s="30"/>
    </row>
    <row r="416" spans="1:25">
      <c r="A416" s="34" t="s">
        <v>112</v>
      </c>
      <c r="B416" s="35" t="s">
        <v>288</v>
      </c>
      <c r="C416" s="36">
        <v>1</v>
      </c>
      <c r="D416" s="6" t="s">
        <v>110</v>
      </c>
      <c r="E416" s="35" t="s">
        <v>18</v>
      </c>
      <c r="F416" s="36" t="s">
        <v>60</v>
      </c>
      <c r="G416" s="36" t="s">
        <v>86</v>
      </c>
      <c r="H416" s="36" t="s">
        <v>111</v>
      </c>
      <c r="I416" s="38">
        <v>305</v>
      </c>
      <c r="J416" s="36">
        <v>2030</v>
      </c>
      <c r="K416" s="39">
        <v>1</v>
      </c>
      <c r="L416" s="40" t="s">
        <v>85</v>
      </c>
      <c r="M416" s="41">
        <v>0.1894473840845583</v>
      </c>
      <c r="N416" s="33">
        <v>2.8429354046659364E-2</v>
      </c>
      <c r="O416" s="33">
        <v>0.12507640316750507</v>
      </c>
      <c r="P416" s="33">
        <v>3.5941626870393859E-2</v>
      </c>
      <c r="Q416" s="34">
        <v>4.6999118544496565E-2</v>
      </c>
      <c r="R416" s="33">
        <v>0.16881631362499369</v>
      </c>
      <c r="S416" s="33">
        <v>1.9078062689648963E-2</v>
      </c>
      <c r="T416" s="33">
        <v>0.11403524818645937</v>
      </c>
      <c r="U416" s="33">
        <v>3.5703002748885354E-2</v>
      </c>
      <c r="V416" s="33">
        <v>4.6687081378933702E-2</v>
      </c>
      <c r="W416" s="33">
        <v>3.0082466249041371E-3</v>
      </c>
      <c r="X416" s="33">
        <v>4.3678834754029568E-2</v>
      </c>
      <c r="Y416" s="30"/>
    </row>
    <row r="417" spans="1:25">
      <c r="A417" s="34" t="s">
        <v>112</v>
      </c>
      <c r="B417" s="35" t="s">
        <v>289</v>
      </c>
      <c r="C417" s="36">
        <v>1</v>
      </c>
      <c r="D417" s="6" t="s">
        <v>110</v>
      </c>
      <c r="E417" s="35" t="s">
        <v>18</v>
      </c>
      <c r="F417" s="36" t="s">
        <v>60</v>
      </c>
      <c r="G417" s="36" t="s">
        <v>86</v>
      </c>
      <c r="H417" s="36" t="s">
        <v>111</v>
      </c>
      <c r="I417" s="38">
        <v>306</v>
      </c>
      <c r="J417" s="36">
        <v>2030</v>
      </c>
      <c r="K417" s="39">
        <v>1</v>
      </c>
      <c r="L417" s="40" t="s">
        <v>85</v>
      </c>
      <c r="M417" s="41">
        <v>0.357732242032681</v>
      </c>
      <c r="N417" s="33">
        <v>2.8393716438534101E-2</v>
      </c>
      <c r="O417" s="33">
        <v>0.30653303794625519</v>
      </c>
      <c r="P417" s="33">
        <v>2.2805487647891708E-2</v>
      </c>
      <c r="Q417" s="34">
        <v>5.901526214257688E-2</v>
      </c>
      <c r="R417" s="33">
        <v>0.32669414523893214</v>
      </c>
      <c r="S417" s="33">
        <v>2.04830155622935E-2</v>
      </c>
      <c r="T417" s="33">
        <v>0.28355705252207747</v>
      </c>
      <c r="U417" s="33">
        <v>2.2654077154561178E-2</v>
      </c>
      <c r="V417" s="33">
        <v>5.862344723850621E-2</v>
      </c>
      <c r="W417" s="33">
        <v>1.2073371320844958E-2</v>
      </c>
      <c r="X417" s="33">
        <v>4.6550075917661256E-2</v>
      </c>
      <c r="Y417" s="30"/>
    </row>
    <row r="418" spans="1:25">
      <c r="A418" s="34" t="s">
        <v>112</v>
      </c>
      <c r="B418" s="35" t="s">
        <v>290</v>
      </c>
      <c r="C418" s="36">
        <v>1</v>
      </c>
      <c r="D418" s="6" t="s">
        <v>110</v>
      </c>
      <c r="E418" s="35" t="s">
        <v>18</v>
      </c>
      <c r="F418" s="36" t="s">
        <v>60</v>
      </c>
      <c r="G418" s="36" t="s">
        <v>86</v>
      </c>
      <c r="H418" s="36" t="s">
        <v>111</v>
      </c>
      <c r="I418" s="38">
        <v>307</v>
      </c>
      <c r="J418" s="36">
        <v>2030</v>
      </c>
      <c r="K418" s="39">
        <v>1</v>
      </c>
      <c r="L418" s="40" t="s">
        <v>85</v>
      </c>
      <c r="M418" s="41">
        <v>0.19812115433893304</v>
      </c>
      <c r="N418" s="33">
        <v>2.1894752615648078E-2</v>
      </c>
      <c r="O418" s="33">
        <v>0.17622640172328496</v>
      </c>
      <c r="P418" s="33">
        <v>0</v>
      </c>
      <c r="Q418" s="34">
        <v>8.3501336544222773E-2</v>
      </c>
      <c r="R418" s="33">
        <v>0.17463786792642277</v>
      </c>
      <c r="S418" s="33">
        <v>1.6048772025024364E-2</v>
      </c>
      <c r="T418" s="33">
        <v>0.15858909590139841</v>
      </c>
      <c r="U418" s="33">
        <v>0</v>
      </c>
      <c r="V418" s="33">
        <v>8.2946953373157536E-2</v>
      </c>
      <c r="W418" s="33">
        <v>1.7024130690320813E-2</v>
      </c>
      <c r="X418" s="33">
        <v>6.5922822682836724E-2</v>
      </c>
      <c r="Y418" s="30"/>
    </row>
    <row r="419" spans="1:25">
      <c r="A419" s="34" t="s">
        <v>112</v>
      </c>
      <c r="B419" s="35" t="s">
        <v>291</v>
      </c>
      <c r="C419" s="36">
        <v>1</v>
      </c>
      <c r="D419" s="6" t="s">
        <v>110</v>
      </c>
      <c r="E419" s="35" t="s">
        <v>18</v>
      </c>
      <c r="F419" s="36" t="s">
        <v>60</v>
      </c>
      <c r="G419" s="36" t="s">
        <v>86</v>
      </c>
      <c r="H419" s="36" t="s">
        <v>111</v>
      </c>
      <c r="I419" s="38">
        <v>308</v>
      </c>
      <c r="J419" s="36">
        <v>2030</v>
      </c>
      <c r="K419" s="39">
        <v>1</v>
      </c>
      <c r="L419" s="40" t="s">
        <v>85</v>
      </c>
      <c r="M419" s="41">
        <v>0.34727344556218509</v>
      </c>
      <c r="N419" s="33">
        <v>2.4699260839642065E-2</v>
      </c>
      <c r="O419" s="33">
        <v>0.32257418472254301</v>
      </c>
      <c r="P419" s="33">
        <v>0</v>
      </c>
      <c r="Q419" s="34">
        <v>0.15121922177363023</v>
      </c>
      <c r="R419" s="33">
        <v>0.31979163694830015</v>
      </c>
      <c r="S419" s="33">
        <v>1.7296447885129261E-2</v>
      </c>
      <c r="T419" s="33">
        <v>0.30249518906317091</v>
      </c>
      <c r="U419" s="33">
        <v>0</v>
      </c>
      <c r="V419" s="33">
        <v>0.15021524512891538</v>
      </c>
      <c r="W419" s="33">
        <v>7.0453151327281166E-2</v>
      </c>
      <c r="X419" s="33">
        <v>7.976209380163421E-2</v>
      </c>
      <c r="Y419" s="30"/>
    </row>
    <row r="420" spans="1:25">
      <c r="A420" s="34" t="s">
        <v>292</v>
      </c>
      <c r="B420" s="35" t="s">
        <v>293</v>
      </c>
      <c r="C420" s="36">
        <v>1</v>
      </c>
      <c r="D420" s="6" t="s">
        <v>110</v>
      </c>
      <c r="E420" s="37" t="s">
        <v>14</v>
      </c>
      <c r="F420" s="36" t="s">
        <v>61</v>
      </c>
      <c r="G420" s="36" t="s">
        <v>86</v>
      </c>
      <c r="H420" s="36" t="s">
        <v>111</v>
      </c>
      <c r="I420" s="38" t="s">
        <v>85</v>
      </c>
      <c r="J420" s="36">
        <v>2030</v>
      </c>
      <c r="K420" s="39">
        <v>1</v>
      </c>
      <c r="L420" s="40" t="s">
        <v>85</v>
      </c>
      <c r="M420" s="41">
        <v>0.2140663723776898</v>
      </c>
      <c r="N420" s="33">
        <v>7.0956586644527517E-2</v>
      </c>
      <c r="O420" s="33">
        <v>8.5801894258462658E-2</v>
      </c>
      <c r="P420" s="33">
        <v>5.7307891474699633E-2</v>
      </c>
      <c r="Q420" s="34">
        <v>0.97625530339226052</v>
      </c>
      <c r="R420" s="33">
        <v>0.13891818625812519</v>
      </c>
      <c r="S420" s="33">
        <v>4.0830118118107259E-2</v>
      </c>
      <c r="T420" s="33">
        <v>9.8088068140017942E-2</v>
      </c>
      <c r="U420" s="33">
        <v>0</v>
      </c>
      <c r="V420" s="33">
        <v>0.98416919052794516</v>
      </c>
      <c r="W420" s="33">
        <v>0.8490554275790243</v>
      </c>
      <c r="X420" s="33">
        <v>0.13511376294892088</v>
      </c>
      <c r="Y420" s="30"/>
    </row>
    <row r="421" spans="1:25">
      <c r="A421" s="34" t="s">
        <v>112</v>
      </c>
      <c r="B421" s="35" t="s">
        <v>294</v>
      </c>
      <c r="C421" s="36">
        <v>1</v>
      </c>
      <c r="D421" s="6" t="s">
        <v>110</v>
      </c>
      <c r="E421" s="35" t="s">
        <v>14</v>
      </c>
      <c r="F421" s="36" t="s">
        <v>61</v>
      </c>
      <c r="G421" s="36" t="s">
        <v>86</v>
      </c>
      <c r="H421" s="36" t="s">
        <v>111</v>
      </c>
      <c r="I421" s="38">
        <v>301</v>
      </c>
      <c r="J421" s="36">
        <v>2030</v>
      </c>
      <c r="K421" s="39">
        <v>1</v>
      </c>
      <c r="L421" s="40" t="s">
        <v>85</v>
      </c>
      <c r="M421" s="41">
        <v>2.518321077521735E-2</v>
      </c>
      <c r="N421" s="33">
        <v>1.166182250301877E-2</v>
      </c>
      <c r="O421" s="33">
        <v>1.352138827219858E-2</v>
      </c>
      <c r="P421" s="33">
        <v>0</v>
      </c>
      <c r="Q421" s="34">
        <v>0.48030263315992111</v>
      </c>
      <c r="R421" s="33">
        <v>2.4800148456270318E-2</v>
      </c>
      <c r="S421" s="33">
        <v>7.3053671986409155E-3</v>
      </c>
      <c r="T421" s="33">
        <v>1.7494781257629401E-2</v>
      </c>
      <c r="U421" s="33">
        <v>0</v>
      </c>
      <c r="V421" s="33">
        <v>0.48419614422878982</v>
      </c>
      <c r="W421" s="33">
        <v>0.38837876855644132</v>
      </c>
      <c r="X421" s="33">
        <v>9.5817375672348506E-2</v>
      </c>
      <c r="Y421" s="30"/>
    </row>
    <row r="422" spans="1:25">
      <c r="A422" s="34" t="s">
        <v>112</v>
      </c>
      <c r="B422" s="35" t="s">
        <v>295</v>
      </c>
      <c r="C422" s="36">
        <v>1</v>
      </c>
      <c r="D422" s="6" t="s">
        <v>110</v>
      </c>
      <c r="E422" s="35" t="s">
        <v>14</v>
      </c>
      <c r="F422" s="36" t="s">
        <v>61</v>
      </c>
      <c r="G422" s="36" t="s">
        <v>86</v>
      </c>
      <c r="H422" s="36" t="s">
        <v>111</v>
      </c>
      <c r="I422" s="38">
        <v>302</v>
      </c>
      <c r="J422" s="36">
        <v>2030</v>
      </c>
      <c r="K422" s="39">
        <v>1</v>
      </c>
      <c r="L422" s="40" t="s">
        <v>85</v>
      </c>
      <c r="M422" s="41">
        <v>5.2883880235395538E-2</v>
      </c>
      <c r="N422" s="33">
        <v>2.1402530409939498E-2</v>
      </c>
      <c r="O422" s="33">
        <v>8.0543259742297639E-3</v>
      </c>
      <c r="P422" s="33">
        <v>2.3427023851226275E-2</v>
      </c>
      <c r="Q422" s="34">
        <v>0.2110972223770424</v>
      </c>
      <c r="R422" s="33">
        <v>2.0165564963137241E-2</v>
      </c>
      <c r="S422" s="33">
        <v>1.1273864741017721E-2</v>
      </c>
      <c r="T422" s="33">
        <v>8.8917002221195213E-3</v>
      </c>
      <c r="U422" s="33">
        <v>0</v>
      </c>
      <c r="V422" s="33">
        <v>0.21280845466099901</v>
      </c>
      <c r="W422" s="33">
        <v>0.19689187145384532</v>
      </c>
      <c r="X422" s="33">
        <v>1.5916583207153695E-2</v>
      </c>
      <c r="Y422" s="30"/>
    </row>
    <row r="423" spans="1:25">
      <c r="A423" s="34" t="s">
        <v>112</v>
      </c>
      <c r="B423" s="35" t="s">
        <v>296</v>
      </c>
      <c r="C423" s="36">
        <v>1</v>
      </c>
      <c r="D423" s="6" t="s">
        <v>110</v>
      </c>
      <c r="E423" s="35" t="s">
        <v>14</v>
      </c>
      <c r="F423" s="36" t="s">
        <v>61</v>
      </c>
      <c r="G423" s="36" t="s">
        <v>86</v>
      </c>
      <c r="H423" s="36" t="s">
        <v>111</v>
      </c>
      <c r="I423" s="38">
        <v>303</v>
      </c>
      <c r="J423" s="36">
        <v>2030</v>
      </c>
      <c r="K423" s="39">
        <v>1</v>
      </c>
      <c r="L423" s="40" t="s">
        <v>85</v>
      </c>
      <c r="M423" s="41">
        <v>1.3534051329098384E-2</v>
      </c>
      <c r="N423" s="33">
        <v>5.119864371004635E-3</v>
      </c>
      <c r="O423" s="33">
        <v>8.414186958093749E-3</v>
      </c>
      <c r="P423" s="33">
        <v>0</v>
      </c>
      <c r="Q423" s="34">
        <v>3.428675064976465E-2</v>
      </c>
      <c r="R423" s="33">
        <v>1.2729837082942681E-2</v>
      </c>
      <c r="S423" s="33">
        <v>3.0909349585763191E-3</v>
      </c>
      <c r="T423" s="33">
        <v>9.6389021243663622E-3</v>
      </c>
      <c r="U423" s="33">
        <v>0</v>
      </c>
      <c r="V423" s="33">
        <v>3.456469175179884E-2</v>
      </c>
      <c r="W423" s="33">
        <v>3.0108122271223194E-2</v>
      </c>
      <c r="X423" s="33">
        <v>4.4565694805756484E-3</v>
      </c>
      <c r="Y423" s="30"/>
    </row>
    <row r="424" spans="1:25">
      <c r="A424" s="34" t="s">
        <v>112</v>
      </c>
      <c r="B424" s="35" t="s">
        <v>297</v>
      </c>
      <c r="C424" s="36">
        <v>1</v>
      </c>
      <c r="D424" s="6" t="s">
        <v>110</v>
      </c>
      <c r="E424" s="35" t="s">
        <v>14</v>
      </c>
      <c r="F424" s="36" t="s">
        <v>61</v>
      </c>
      <c r="G424" s="36" t="s">
        <v>86</v>
      </c>
      <c r="H424" s="36" t="s">
        <v>111</v>
      </c>
      <c r="I424" s="38">
        <v>304</v>
      </c>
      <c r="J424" s="36">
        <v>2030</v>
      </c>
      <c r="K424" s="39">
        <v>1</v>
      </c>
      <c r="L424" s="40" t="s">
        <v>85</v>
      </c>
      <c r="M424" s="41">
        <v>5.5378348035485855E-3</v>
      </c>
      <c r="N424" s="33">
        <v>1.6461693712704092E-3</v>
      </c>
      <c r="O424" s="33">
        <v>3.8916654322781758E-3</v>
      </c>
      <c r="P424" s="33">
        <v>0</v>
      </c>
      <c r="Q424" s="34">
        <v>9.6595612866707078E-2</v>
      </c>
      <c r="R424" s="33">
        <v>5.4929121727092063E-3</v>
      </c>
      <c r="S424" s="33">
        <v>9.9670566909641832E-4</v>
      </c>
      <c r="T424" s="33">
        <v>4.4962065036127877E-3</v>
      </c>
      <c r="U424" s="33">
        <v>0</v>
      </c>
      <c r="V424" s="33">
        <v>9.7378652687718337E-2</v>
      </c>
      <c r="W424" s="33">
        <v>9.519014117366241E-2</v>
      </c>
      <c r="X424" s="33">
        <v>2.1885115140559226E-3</v>
      </c>
      <c r="Y424" s="30"/>
    </row>
    <row r="425" spans="1:25">
      <c r="A425" s="34" t="s">
        <v>112</v>
      </c>
      <c r="B425" s="35" t="s">
        <v>298</v>
      </c>
      <c r="C425" s="36">
        <v>1</v>
      </c>
      <c r="D425" s="6" t="s">
        <v>110</v>
      </c>
      <c r="E425" s="35" t="s">
        <v>14</v>
      </c>
      <c r="F425" s="36" t="s">
        <v>61</v>
      </c>
      <c r="G425" s="36" t="s">
        <v>86</v>
      </c>
      <c r="H425" s="36" t="s">
        <v>111</v>
      </c>
      <c r="I425" s="38">
        <v>305</v>
      </c>
      <c r="J425" s="36">
        <v>2030</v>
      </c>
      <c r="K425" s="39">
        <v>1</v>
      </c>
      <c r="L425" s="40" t="s">
        <v>85</v>
      </c>
      <c r="M425" s="41">
        <v>3.6617342403935341E-2</v>
      </c>
      <c r="N425" s="33">
        <v>8.6631170194975925E-3</v>
      </c>
      <c r="O425" s="33">
        <v>9.2048959480381509E-3</v>
      </c>
      <c r="P425" s="33">
        <v>1.8749329436399596E-2</v>
      </c>
      <c r="Q425" s="34">
        <v>9.8987453101428442E-3</v>
      </c>
      <c r="R425" s="33">
        <v>1.4260602784647271E-2</v>
      </c>
      <c r="S425" s="33">
        <v>4.7645528932878057E-3</v>
      </c>
      <c r="T425" s="33">
        <v>9.4960498913594666E-3</v>
      </c>
      <c r="U425" s="33">
        <v>0</v>
      </c>
      <c r="V425" s="33">
        <v>9.9789882065421196E-3</v>
      </c>
      <c r="W425" s="33">
        <v>6.4575802530995007E-3</v>
      </c>
      <c r="X425" s="33">
        <v>3.5214079534426194E-3</v>
      </c>
      <c r="Y425" s="30"/>
    </row>
    <row r="426" spans="1:25">
      <c r="A426" s="34" t="s">
        <v>112</v>
      </c>
      <c r="B426" s="35" t="s">
        <v>299</v>
      </c>
      <c r="C426" s="36">
        <v>1</v>
      </c>
      <c r="D426" s="6" t="s">
        <v>110</v>
      </c>
      <c r="E426" s="35" t="s">
        <v>14</v>
      </c>
      <c r="F426" s="36" t="s">
        <v>61</v>
      </c>
      <c r="G426" s="36" t="s">
        <v>86</v>
      </c>
      <c r="H426" s="36" t="s">
        <v>111</v>
      </c>
      <c r="I426" s="38">
        <v>306</v>
      </c>
      <c r="J426" s="36">
        <v>2030</v>
      </c>
      <c r="K426" s="39">
        <v>1</v>
      </c>
      <c r="L426" s="40" t="s">
        <v>85</v>
      </c>
      <c r="M426" s="41">
        <v>4.5599883504343471E-2</v>
      </c>
      <c r="N426" s="33">
        <v>9.7984132957078269E-3</v>
      </c>
      <c r="O426" s="33">
        <v>2.0669932021561876E-2</v>
      </c>
      <c r="P426" s="33">
        <v>1.5131538187073766E-2</v>
      </c>
      <c r="Q426" s="34">
        <v>3.13299819813075E-2</v>
      </c>
      <c r="R426" s="33">
        <v>2.7782641195912134E-2</v>
      </c>
      <c r="S426" s="33">
        <v>5.6632537505137562E-3</v>
      </c>
      <c r="T426" s="33">
        <v>2.2119387445398379E-2</v>
      </c>
      <c r="U426" s="33">
        <v>0</v>
      </c>
      <c r="V426" s="33">
        <v>3.158395442120264E-2</v>
      </c>
      <c r="W426" s="33">
        <v>2.833753799307737E-2</v>
      </c>
      <c r="X426" s="33">
        <v>3.2464164281252668E-3</v>
      </c>
      <c r="Y426" s="30"/>
    </row>
    <row r="427" spans="1:25">
      <c r="A427" s="34" t="s">
        <v>112</v>
      </c>
      <c r="B427" s="35" t="s">
        <v>300</v>
      </c>
      <c r="C427" s="36">
        <v>1</v>
      </c>
      <c r="D427" s="6" t="s">
        <v>110</v>
      </c>
      <c r="E427" s="35" t="s">
        <v>14</v>
      </c>
      <c r="F427" s="36" t="s">
        <v>61</v>
      </c>
      <c r="G427" s="36" t="s">
        <v>86</v>
      </c>
      <c r="H427" s="36" t="s">
        <v>111</v>
      </c>
      <c r="I427" s="38">
        <v>307</v>
      </c>
      <c r="J427" s="36">
        <v>2030</v>
      </c>
      <c r="K427" s="39">
        <v>1</v>
      </c>
      <c r="L427" s="40" t="s">
        <v>85</v>
      </c>
      <c r="M427" s="41">
        <v>9.7476240915589148E-3</v>
      </c>
      <c r="N427" s="33">
        <v>5.3746045368817724E-3</v>
      </c>
      <c r="O427" s="33">
        <v>4.3730195546771424E-3</v>
      </c>
      <c r="P427" s="33">
        <v>0</v>
      </c>
      <c r="Q427" s="34">
        <v>1.9813971344590307E-2</v>
      </c>
      <c r="R427" s="33">
        <v>9.8506903462674718E-3</v>
      </c>
      <c r="S427" s="33">
        <v>3.3805737182771817E-3</v>
      </c>
      <c r="T427" s="33">
        <v>6.4701166279902897E-3</v>
      </c>
      <c r="U427" s="33">
        <v>0</v>
      </c>
      <c r="V427" s="33">
        <v>1.997459073624527E-2</v>
      </c>
      <c r="W427" s="33">
        <v>1.5947329907937652E-2</v>
      </c>
      <c r="X427" s="33">
        <v>4.0272608283076191E-3</v>
      </c>
      <c r="Y427" s="30"/>
    </row>
    <row r="428" spans="1:25">
      <c r="A428" s="34" t="s">
        <v>112</v>
      </c>
      <c r="B428" s="35" t="s">
        <v>301</v>
      </c>
      <c r="C428" s="36">
        <v>1</v>
      </c>
      <c r="D428" s="6" t="s">
        <v>110</v>
      </c>
      <c r="E428" s="35" t="s">
        <v>14</v>
      </c>
      <c r="F428" s="36" t="s">
        <v>61</v>
      </c>
      <c r="G428" s="36" t="s">
        <v>86</v>
      </c>
      <c r="H428" s="36" t="s">
        <v>111</v>
      </c>
      <c r="I428" s="38">
        <v>308</v>
      </c>
      <c r="J428" s="36">
        <v>2030</v>
      </c>
      <c r="K428" s="39">
        <v>1</v>
      </c>
      <c r="L428" s="40" t="s">
        <v>85</v>
      </c>
      <c r="M428" s="41">
        <v>2.4962545234592234E-2</v>
      </c>
      <c r="N428" s="33">
        <v>7.2900651372070175E-3</v>
      </c>
      <c r="O428" s="33">
        <v>1.7672480097385215E-2</v>
      </c>
      <c r="P428" s="33">
        <v>0</v>
      </c>
      <c r="Q428" s="34">
        <v>9.2930385702784862E-2</v>
      </c>
      <c r="R428" s="33">
        <v>2.3835789256238884E-2</v>
      </c>
      <c r="S428" s="33">
        <v>4.3548651886971433E-3</v>
      </c>
      <c r="T428" s="33">
        <v>1.948092406754174E-2</v>
      </c>
      <c r="U428" s="33">
        <v>0</v>
      </c>
      <c r="V428" s="33">
        <v>9.3683713834649185E-2</v>
      </c>
      <c r="W428" s="33">
        <v>8.7744075969737573E-2</v>
      </c>
      <c r="X428" s="33">
        <v>5.9396378649116104E-3</v>
      </c>
      <c r="Y428" s="30"/>
    </row>
    <row r="429" spans="1:25">
      <c r="A429" s="34" t="s">
        <v>302</v>
      </c>
      <c r="B429" s="35" t="s">
        <v>303</v>
      </c>
      <c r="C429" s="36">
        <v>1</v>
      </c>
      <c r="D429" s="6" t="s">
        <v>110</v>
      </c>
      <c r="E429" s="37" t="s">
        <v>13</v>
      </c>
      <c r="F429" s="36" t="s">
        <v>62</v>
      </c>
      <c r="G429" s="36" t="s">
        <v>84</v>
      </c>
      <c r="H429" s="36" t="s">
        <v>111</v>
      </c>
      <c r="I429" s="38" t="s">
        <v>85</v>
      </c>
      <c r="J429" s="36">
        <v>2030</v>
      </c>
      <c r="K429" s="39">
        <v>1</v>
      </c>
      <c r="L429" s="40" t="s">
        <v>85</v>
      </c>
      <c r="M429" s="41">
        <v>40.47093507798035</v>
      </c>
      <c r="N429" s="33">
        <v>3.4443756403861165</v>
      </c>
      <c r="O429" s="33">
        <v>34.277503926380078</v>
      </c>
      <c r="P429" s="33">
        <v>2.7490555112141584</v>
      </c>
      <c r="Q429" s="34">
        <v>20.195583019412378</v>
      </c>
      <c r="R429" s="33">
        <v>29.795805205555101</v>
      </c>
      <c r="S429" s="33">
        <v>2.7981136619295661</v>
      </c>
      <c r="T429" s="33">
        <v>26.997691543625535</v>
      </c>
      <c r="U429" s="33">
        <v>0</v>
      </c>
      <c r="V429" s="33">
        <v>19.463138134441905</v>
      </c>
      <c r="W429" s="33">
        <v>2.6385496164728042</v>
      </c>
      <c r="X429" s="33">
        <v>16.824588517969101</v>
      </c>
      <c r="Y429" s="30"/>
    </row>
    <row r="430" spans="1:25">
      <c r="A430" s="34" t="s">
        <v>112</v>
      </c>
      <c r="B430" s="35" t="s">
        <v>304</v>
      </c>
      <c r="C430" s="36">
        <v>1</v>
      </c>
      <c r="D430" s="6" t="s">
        <v>110</v>
      </c>
      <c r="E430" s="35" t="s">
        <v>13</v>
      </c>
      <c r="F430" s="36" t="s">
        <v>62</v>
      </c>
      <c r="G430" s="36" t="s">
        <v>84</v>
      </c>
      <c r="H430" s="36" t="s">
        <v>111</v>
      </c>
      <c r="I430" s="38">
        <v>301</v>
      </c>
      <c r="J430" s="36">
        <v>2030</v>
      </c>
      <c r="K430" s="39">
        <v>1</v>
      </c>
      <c r="L430" s="40" t="s">
        <v>85</v>
      </c>
      <c r="M430" s="41">
        <v>6.5549896689638008</v>
      </c>
      <c r="N430" s="33">
        <v>0.45530108066863595</v>
      </c>
      <c r="O430" s="33">
        <v>6.099688588295165</v>
      </c>
      <c r="P430" s="33">
        <v>0</v>
      </c>
      <c r="Q430" s="34">
        <v>13.847727608829086</v>
      </c>
      <c r="R430" s="33">
        <v>5.2970237771639272</v>
      </c>
      <c r="S430" s="33">
        <v>0.38878056305282627</v>
      </c>
      <c r="T430" s="33">
        <v>4.908243214111101</v>
      </c>
      <c r="U430" s="33">
        <v>0</v>
      </c>
      <c r="V430" s="33">
        <v>13.233221204010523</v>
      </c>
      <c r="W430" s="33">
        <v>1.542757671566275</v>
      </c>
      <c r="X430" s="33">
        <v>11.690463532444248</v>
      </c>
      <c r="Y430" s="30"/>
    </row>
    <row r="431" spans="1:25">
      <c r="A431" s="34" t="s">
        <v>112</v>
      </c>
      <c r="B431" s="35" t="s">
        <v>305</v>
      </c>
      <c r="C431" s="36">
        <v>1</v>
      </c>
      <c r="D431" s="6" t="s">
        <v>110</v>
      </c>
      <c r="E431" s="35" t="s">
        <v>13</v>
      </c>
      <c r="F431" s="36" t="s">
        <v>62</v>
      </c>
      <c r="G431" s="36" t="s">
        <v>84</v>
      </c>
      <c r="H431" s="36" t="s">
        <v>111</v>
      </c>
      <c r="I431" s="38">
        <v>302</v>
      </c>
      <c r="J431" s="36">
        <v>2030</v>
      </c>
      <c r="K431" s="39">
        <v>1</v>
      </c>
      <c r="L431" s="40" t="s">
        <v>85</v>
      </c>
      <c r="M431" s="41">
        <v>4.2637355458708326</v>
      </c>
      <c r="N431" s="33">
        <v>0.81897282112424152</v>
      </c>
      <c r="O431" s="33">
        <v>2.686995035528787</v>
      </c>
      <c r="P431" s="33">
        <v>0.7577676892178038</v>
      </c>
      <c r="Q431" s="34">
        <v>3.0902993855262215</v>
      </c>
      <c r="R431" s="33">
        <v>2.7967182347229378</v>
      </c>
      <c r="S431" s="33">
        <v>0.67413560279808904</v>
      </c>
      <c r="T431" s="33">
        <v>2.1225826319248489</v>
      </c>
      <c r="U431" s="33">
        <v>0</v>
      </c>
      <c r="V431" s="33">
        <v>2.9652609327232589</v>
      </c>
      <c r="W431" s="33">
        <v>0.40121855942165541</v>
      </c>
      <c r="X431" s="33">
        <v>2.5640423733016036</v>
      </c>
      <c r="Y431" s="30"/>
    </row>
    <row r="432" spans="1:25">
      <c r="A432" s="34" t="s">
        <v>112</v>
      </c>
      <c r="B432" s="35" t="s">
        <v>306</v>
      </c>
      <c r="C432" s="36">
        <v>1</v>
      </c>
      <c r="D432" s="6" t="s">
        <v>110</v>
      </c>
      <c r="E432" s="35" t="s">
        <v>13</v>
      </c>
      <c r="F432" s="36" t="s">
        <v>62</v>
      </c>
      <c r="G432" s="36" t="s">
        <v>84</v>
      </c>
      <c r="H432" s="36" t="s">
        <v>111</v>
      </c>
      <c r="I432" s="38">
        <v>303</v>
      </c>
      <c r="J432" s="36">
        <v>2030</v>
      </c>
      <c r="K432" s="39">
        <v>1</v>
      </c>
      <c r="L432" s="40" t="s">
        <v>85</v>
      </c>
      <c r="M432" s="41">
        <v>2.9500247817468934</v>
      </c>
      <c r="N432" s="33">
        <v>0.16900164480646526</v>
      </c>
      <c r="O432" s="33">
        <v>2.7810231369404281</v>
      </c>
      <c r="P432" s="33">
        <v>0</v>
      </c>
      <c r="Q432" s="34">
        <v>0.70834609616227329</v>
      </c>
      <c r="R432" s="33">
        <v>2.4330782848832859</v>
      </c>
      <c r="S432" s="33">
        <v>0.14670658242302889</v>
      </c>
      <c r="T432" s="33">
        <v>2.286371702460257</v>
      </c>
      <c r="U432" s="33">
        <v>0</v>
      </c>
      <c r="V432" s="33">
        <v>0.66732198482857641</v>
      </c>
      <c r="W432" s="33">
        <v>5.6076349875615404E-2</v>
      </c>
      <c r="X432" s="33">
        <v>0.61124563495296103</v>
      </c>
      <c r="Y432" s="30"/>
    </row>
    <row r="433" spans="1:25">
      <c r="A433" s="34" t="s">
        <v>112</v>
      </c>
      <c r="B433" s="35" t="s">
        <v>307</v>
      </c>
      <c r="C433" s="36">
        <v>1</v>
      </c>
      <c r="D433" s="6" t="s">
        <v>110</v>
      </c>
      <c r="E433" s="35" t="s">
        <v>13</v>
      </c>
      <c r="F433" s="36" t="s">
        <v>62</v>
      </c>
      <c r="G433" s="36" t="s">
        <v>84</v>
      </c>
      <c r="H433" s="36" t="s">
        <v>111</v>
      </c>
      <c r="I433" s="38">
        <v>304</v>
      </c>
      <c r="J433" s="36">
        <v>2030</v>
      </c>
      <c r="K433" s="39">
        <v>1</v>
      </c>
      <c r="L433" s="40" t="s">
        <v>85</v>
      </c>
      <c r="M433" s="41">
        <v>1.2278581986877068</v>
      </c>
      <c r="N433" s="33">
        <v>6.0263747983932782E-2</v>
      </c>
      <c r="O433" s="33">
        <v>1.1675944507037741</v>
      </c>
      <c r="P433" s="33">
        <v>0</v>
      </c>
      <c r="Q433" s="34">
        <v>0.42362083060251887</v>
      </c>
      <c r="R433" s="33">
        <v>0.95879545385745601</v>
      </c>
      <c r="S433" s="33">
        <v>4.9949055953240347E-2</v>
      </c>
      <c r="T433" s="33">
        <v>0.90884639790421562</v>
      </c>
      <c r="U433" s="33">
        <v>0</v>
      </c>
      <c r="V433" s="33">
        <v>0.45571864269320694</v>
      </c>
      <c r="W433" s="33">
        <v>0.21299225556397772</v>
      </c>
      <c r="X433" s="33">
        <v>0.24272638712922923</v>
      </c>
      <c r="Y433" s="30"/>
    </row>
    <row r="434" spans="1:25">
      <c r="A434" s="34" t="s">
        <v>112</v>
      </c>
      <c r="B434" s="35" t="s">
        <v>308</v>
      </c>
      <c r="C434" s="36">
        <v>1</v>
      </c>
      <c r="D434" s="6" t="s">
        <v>110</v>
      </c>
      <c r="E434" s="35" t="s">
        <v>13</v>
      </c>
      <c r="F434" s="36" t="s">
        <v>62</v>
      </c>
      <c r="G434" s="36" t="s">
        <v>84</v>
      </c>
      <c r="H434" s="36" t="s">
        <v>111</v>
      </c>
      <c r="I434" s="38">
        <v>305</v>
      </c>
      <c r="J434" s="36">
        <v>2030</v>
      </c>
      <c r="K434" s="39">
        <v>1</v>
      </c>
      <c r="L434" s="40" t="s">
        <v>85</v>
      </c>
      <c r="M434" s="41">
        <v>9.0846525345861657</v>
      </c>
      <c r="N434" s="33">
        <v>1.0086872990857951</v>
      </c>
      <c r="O434" s="33">
        <v>6.6200847449739442</v>
      </c>
      <c r="P434" s="33">
        <v>1.4558804905264258</v>
      </c>
      <c r="Q434" s="34">
        <v>0.37674408170577789</v>
      </c>
      <c r="R434" s="33">
        <v>5.6417569431173309</v>
      </c>
      <c r="S434" s="33">
        <v>0.75973802148139458</v>
      </c>
      <c r="T434" s="33">
        <v>4.882018921635936</v>
      </c>
      <c r="U434" s="33">
        <v>0</v>
      </c>
      <c r="V434" s="33">
        <v>0.35088280066692484</v>
      </c>
      <c r="W434" s="33">
        <v>1.8151079729670234E-2</v>
      </c>
      <c r="X434" s="33">
        <v>0.33273172093725462</v>
      </c>
      <c r="Y434" s="30"/>
    </row>
    <row r="435" spans="1:25">
      <c r="A435" s="34" t="s">
        <v>112</v>
      </c>
      <c r="B435" s="35" t="s">
        <v>309</v>
      </c>
      <c r="C435" s="36">
        <v>1</v>
      </c>
      <c r="D435" s="6" t="s">
        <v>110</v>
      </c>
      <c r="E435" s="35" t="s">
        <v>13</v>
      </c>
      <c r="F435" s="36" t="s">
        <v>62</v>
      </c>
      <c r="G435" s="36" t="s">
        <v>84</v>
      </c>
      <c r="H435" s="36" t="s">
        <v>111</v>
      </c>
      <c r="I435" s="38">
        <v>306</v>
      </c>
      <c r="J435" s="36">
        <v>2030</v>
      </c>
      <c r="K435" s="39">
        <v>1</v>
      </c>
      <c r="L435" s="40" t="s">
        <v>85</v>
      </c>
      <c r="M435" s="41">
        <v>7.2412891429606319</v>
      </c>
      <c r="N435" s="33">
        <v>0.41514885664534018</v>
      </c>
      <c r="O435" s="33">
        <v>6.290732954845363</v>
      </c>
      <c r="P435" s="33">
        <v>0.53540733146992925</v>
      </c>
      <c r="Q435" s="34">
        <v>0.4368815591454438</v>
      </c>
      <c r="R435" s="33">
        <v>5.3999474078462422</v>
      </c>
      <c r="S435" s="33">
        <v>0.34606377407637995</v>
      </c>
      <c r="T435" s="33">
        <v>5.0538836337698623</v>
      </c>
      <c r="U435" s="33">
        <v>0</v>
      </c>
      <c r="V435" s="33">
        <v>0.42051432847848708</v>
      </c>
      <c r="W435" s="33">
        <v>5.9954922463900787E-2</v>
      </c>
      <c r="X435" s="33">
        <v>0.3605594060145863</v>
      </c>
      <c r="Y435" s="30"/>
    </row>
    <row r="436" spans="1:25">
      <c r="A436" s="34" t="s">
        <v>112</v>
      </c>
      <c r="B436" s="35" t="s">
        <v>310</v>
      </c>
      <c r="C436" s="36">
        <v>1</v>
      </c>
      <c r="D436" s="6" t="s">
        <v>110</v>
      </c>
      <c r="E436" s="35" t="s">
        <v>13</v>
      </c>
      <c r="F436" s="36" t="s">
        <v>62</v>
      </c>
      <c r="G436" s="36" t="s">
        <v>84</v>
      </c>
      <c r="H436" s="36" t="s">
        <v>111</v>
      </c>
      <c r="I436" s="38">
        <v>307</v>
      </c>
      <c r="J436" s="36">
        <v>2030</v>
      </c>
      <c r="K436" s="39">
        <v>1</v>
      </c>
      <c r="L436" s="40" t="s">
        <v>85</v>
      </c>
      <c r="M436" s="41">
        <v>1.5040020196271751</v>
      </c>
      <c r="N436" s="33">
        <v>0.11740210229269402</v>
      </c>
      <c r="O436" s="33">
        <v>1.386599917334481</v>
      </c>
      <c r="P436" s="33">
        <v>0</v>
      </c>
      <c r="Q436" s="34">
        <v>0.48695873534244705</v>
      </c>
      <c r="R436" s="33">
        <v>1.2573660998173579</v>
      </c>
      <c r="S436" s="33">
        <v>0.10168278461911132</v>
      </c>
      <c r="T436" s="33">
        <v>1.1556833151982466</v>
      </c>
      <c r="U436" s="33">
        <v>0</v>
      </c>
      <c r="V436" s="33">
        <v>0.45011114891445092</v>
      </c>
      <c r="W436" s="33">
        <v>1.8625406720959456E-2</v>
      </c>
      <c r="X436" s="33">
        <v>0.43148574219349145</v>
      </c>
      <c r="Y436" s="30"/>
    </row>
    <row r="437" spans="1:25">
      <c r="A437" s="34" t="s">
        <v>112</v>
      </c>
      <c r="B437" s="35" t="s">
        <v>311</v>
      </c>
      <c r="C437" s="36">
        <v>1</v>
      </c>
      <c r="D437" s="6" t="s">
        <v>110</v>
      </c>
      <c r="E437" s="35" t="s">
        <v>13</v>
      </c>
      <c r="F437" s="36" t="s">
        <v>62</v>
      </c>
      <c r="G437" s="36" t="s">
        <v>84</v>
      </c>
      <c r="H437" s="36" t="s">
        <v>111</v>
      </c>
      <c r="I437" s="38">
        <v>308</v>
      </c>
      <c r="J437" s="36">
        <v>2030</v>
      </c>
      <c r="K437" s="39">
        <v>1</v>
      </c>
      <c r="L437" s="40" t="s">
        <v>85</v>
      </c>
      <c r="M437" s="41">
        <v>7.6443831855371416</v>
      </c>
      <c r="N437" s="33">
        <v>0.39959808777901162</v>
      </c>
      <c r="O437" s="33">
        <v>7.2447850977581298</v>
      </c>
      <c r="P437" s="33">
        <v>0</v>
      </c>
      <c r="Q437" s="34">
        <v>0.82500472209860654</v>
      </c>
      <c r="R437" s="33">
        <v>6.0111190041465639</v>
      </c>
      <c r="S437" s="33">
        <v>0.33105727752549602</v>
      </c>
      <c r="T437" s="33">
        <v>5.6800617266210676</v>
      </c>
      <c r="U437" s="33">
        <v>0</v>
      </c>
      <c r="V437" s="33">
        <v>0.92010709212647801</v>
      </c>
      <c r="W437" s="33">
        <v>0.32877337113075084</v>
      </c>
      <c r="X437" s="33">
        <v>0.59133372099572712</v>
      </c>
      <c r="Y437" s="30"/>
    </row>
    <row r="438" spans="1:25">
      <c r="A438" s="34" t="s">
        <v>312</v>
      </c>
      <c r="B438" s="35" t="s">
        <v>313</v>
      </c>
      <c r="C438" s="36">
        <v>1</v>
      </c>
      <c r="D438" s="6" t="s">
        <v>110</v>
      </c>
      <c r="E438" s="37" t="s">
        <v>11</v>
      </c>
      <c r="F438" s="36" t="s">
        <v>48</v>
      </c>
      <c r="G438" s="36" t="s">
        <v>84</v>
      </c>
      <c r="H438" s="36" t="s">
        <v>111</v>
      </c>
      <c r="I438" s="38" t="s">
        <v>85</v>
      </c>
      <c r="J438" s="36">
        <v>2030</v>
      </c>
      <c r="K438" s="39">
        <v>1</v>
      </c>
      <c r="L438" s="40" t="s">
        <v>85</v>
      </c>
      <c r="M438" s="41">
        <v>48.736494511065615</v>
      </c>
      <c r="N438" s="33">
        <v>2.9786097813940779</v>
      </c>
      <c r="O438" s="33">
        <v>43.165169597676837</v>
      </c>
      <c r="P438" s="33">
        <v>2.5927151319947042</v>
      </c>
      <c r="Q438" s="34">
        <v>10.588040499243082</v>
      </c>
      <c r="R438" s="33">
        <v>39.811885504605662</v>
      </c>
      <c r="S438" s="33">
        <v>2.5834192512022311</v>
      </c>
      <c r="T438" s="33">
        <v>34.659492286860349</v>
      </c>
      <c r="U438" s="33">
        <v>2.5689739665430835</v>
      </c>
      <c r="V438" s="33">
        <v>12.972942147044776</v>
      </c>
      <c r="W438" s="33">
        <v>4.5788486904693348</v>
      </c>
      <c r="X438" s="33">
        <v>8.3940934565754421</v>
      </c>
      <c r="Y438" s="30"/>
    </row>
    <row r="439" spans="1:25">
      <c r="A439" s="34" t="s">
        <v>112</v>
      </c>
      <c r="B439" s="35" t="s">
        <v>314</v>
      </c>
      <c r="C439" s="36">
        <v>1</v>
      </c>
      <c r="D439" s="6" t="s">
        <v>110</v>
      </c>
      <c r="E439" s="35" t="s">
        <v>11</v>
      </c>
      <c r="F439" s="36" t="s">
        <v>48</v>
      </c>
      <c r="G439" s="36" t="s">
        <v>84</v>
      </c>
      <c r="H439" s="36" t="s">
        <v>111</v>
      </c>
      <c r="I439" s="38">
        <v>301</v>
      </c>
      <c r="J439" s="36">
        <v>2030</v>
      </c>
      <c r="K439" s="39">
        <v>1</v>
      </c>
      <c r="L439" s="40" t="s">
        <v>85</v>
      </c>
      <c r="M439" s="41">
        <v>11.115013151725851</v>
      </c>
      <c r="N439" s="33">
        <v>0.62703334536781652</v>
      </c>
      <c r="O439" s="33">
        <v>10.487979806358034</v>
      </c>
      <c r="P439" s="33">
        <v>0</v>
      </c>
      <c r="Q439" s="34">
        <v>6.97059461365797</v>
      </c>
      <c r="R439" s="33">
        <v>8.9310974901313518</v>
      </c>
      <c r="S439" s="33">
        <v>0.55684677144216199</v>
      </c>
      <c r="T439" s="33">
        <v>8.3742507186891899</v>
      </c>
      <c r="U439" s="33">
        <v>0</v>
      </c>
      <c r="V439" s="33">
        <v>8.5101568779373196</v>
      </c>
      <c r="W439" s="33">
        <v>2.7883820022050325</v>
      </c>
      <c r="X439" s="33">
        <v>5.7217748757322875</v>
      </c>
      <c r="Y439" s="30"/>
    </row>
    <row r="440" spans="1:25">
      <c r="A440" s="34" t="s">
        <v>112</v>
      </c>
      <c r="B440" s="35" t="s">
        <v>315</v>
      </c>
      <c r="C440" s="36">
        <v>1</v>
      </c>
      <c r="D440" s="6" t="s">
        <v>110</v>
      </c>
      <c r="E440" s="35" t="s">
        <v>11</v>
      </c>
      <c r="F440" s="36" t="s">
        <v>48</v>
      </c>
      <c r="G440" s="36" t="s">
        <v>84</v>
      </c>
      <c r="H440" s="36" t="s">
        <v>111</v>
      </c>
      <c r="I440" s="38">
        <v>302</v>
      </c>
      <c r="J440" s="36">
        <v>2030</v>
      </c>
      <c r="K440" s="39">
        <v>1</v>
      </c>
      <c r="L440" s="40" t="s">
        <v>85</v>
      </c>
      <c r="M440" s="41">
        <v>2.6537760643451742</v>
      </c>
      <c r="N440" s="33">
        <v>0.40515907760853326</v>
      </c>
      <c r="O440" s="33">
        <v>1.6277458353010652</v>
      </c>
      <c r="P440" s="33">
        <v>0.6208711514355757</v>
      </c>
      <c r="Q440" s="34">
        <v>1.5136920049089131</v>
      </c>
      <c r="R440" s="33">
        <v>2.2785510100010704</v>
      </c>
      <c r="S440" s="33">
        <v>0.34733753594578143</v>
      </c>
      <c r="T440" s="33">
        <v>1.3160275614446291</v>
      </c>
      <c r="U440" s="33">
        <v>0.61518591261065991</v>
      </c>
      <c r="V440" s="33">
        <v>1.6729993317976539</v>
      </c>
      <c r="W440" s="33">
        <v>0.3222766251186297</v>
      </c>
      <c r="X440" s="33">
        <v>1.3507227066790242</v>
      </c>
      <c r="Y440" s="30"/>
    </row>
    <row r="441" spans="1:25">
      <c r="A441" s="34" t="s">
        <v>112</v>
      </c>
      <c r="B441" s="35" t="s">
        <v>316</v>
      </c>
      <c r="C441" s="36">
        <v>1</v>
      </c>
      <c r="D441" s="6" t="s">
        <v>110</v>
      </c>
      <c r="E441" s="35" t="s">
        <v>11</v>
      </c>
      <c r="F441" s="36" t="s">
        <v>48</v>
      </c>
      <c r="G441" s="36" t="s">
        <v>84</v>
      </c>
      <c r="H441" s="36" t="s">
        <v>111</v>
      </c>
      <c r="I441" s="38">
        <v>303</v>
      </c>
      <c r="J441" s="36">
        <v>2030</v>
      </c>
      <c r="K441" s="39">
        <v>1</v>
      </c>
      <c r="L441" s="40" t="s">
        <v>85</v>
      </c>
      <c r="M441" s="41">
        <v>6.0341932003610053</v>
      </c>
      <c r="N441" s="33">
        <v>0.27958575083629239</v>
      </c>
      <c r="O441" s="33">
        <v>5.7546074495247126</v>
      </c>
      <c r="P441" s="33">
        <v>0</v>
      </c>
      <c r="Q441" s="34">
        <v>0.39299958900882925</v>
      </c>
      <c r="R441" s="33">
        <v>4.7322419415770058</v>
      </c>
      <c r="S441" s="33">
        <v>0.24338886278405789</v>
      </c>
      <c r="T441" s="33">
        <v>4.4888530787929479</v>
      </c>
      <c r="U441" s="33">
        <v>0</v>
      </c>
      <c r="V441" s="33">
        <v>0.47746449228983479</v>
      </c>
      <c r="W441" s="33">
        <v>0.18419978941952467</v>
      </c>
      <c r="X441" s="33">
        <v>0.29326470287031015</v>
      </c>
      <c r="Y441" s="30"/>
    </row>
    <row r="442" spans="1:25">
      <c r="A442" s="34" t="s">
        <v>112</v>
      </c>
      <c r="B442" s="35" t="s">
        <v>317</v>
      </c>
      <c r="C442" s="36">
        <v>1</v>
      </c>
      <c r="D442" s="6" t="s">
        <v>110</v>
      </c>
      <c r="E442" s="35" t="s">
        <v>11</v>
      </c>
      <c r="F442" s="36" t="s">
        <v>48</v>
      </c>
      <c r="G442" s="36" t="s">
        <v>84</v>
      </c>
      <c r="H442" s="36" t="s">
        <v>111</v>
      </c>
      <c r="I442" s="38">
        <v>304</v>
      </c>
      <c r="J442" s="36">
        <v>2030</v>
      </c>
      <c r="K442" s="39">
        <v>1</v>
      </c>
      <c r="L442" s="40" t="s">
        <v>85</v>
      </c>
      <c r="M442" s="41">
        <v>1.4317533690694544</v>
      </c>
      <c r="N442" s="33">
        <v>5.9741571395951383E-2</v>
      </c>
      <c r="O442" s="33">
        <v>1.3720117976735029</v>
      </c>
      <c r="P442" s="33">
        <v>0</v>
      </c>
      <c r="Q442" s="34">
        <v>0.50240927083584364</v>
      </c>
      <c r="R442" s="33">
        <v>1.1310594842388959</v>
      </c>
      <c r="S442" s="33">
        <v>5.0623161928409613E-2</v>
      </c>
      <c r="T442" s="33">
        <v>1.0804363223104863</v>
      </c>
      <c r="U442" s="33">
        <v>0</v>
      </c>
      <c r="V442" s="33">
        <v>0.68893230871707134</v>
      </c>
      <c r="W442" s="33">
        <v>0.55923152176064472</v>
      </c>
      <c r="X442" s="33">
        <v>0.12970078695642656</v>
      </c>
      <c r="Y442" s="30"/>
    </row>
    <row r="443" spans="1:25">
      <c r="A443" s="34" t="s">
        <v>112</v>
      </c>
      <c r="B443" s="35" t="s">
        <v>318</v>
      </c>
      <c r="C443" s="36">
        <v>1</v>
      </c>
      <c r="D443" s="6" t="s">
        <v>110</v>
      </c>
      <c r="E443" s="35" t="s">
        <v>11</v>
      </c>
      <c r="F443" s="36" t="s">
        <v>48</v>
      </c>
      <c r="G443" s="36" t="s">
        <v>84</v>
      </c>
      <c r="H443" s="36" t="s">
        <v>111</v>
      </c>
      <c r="I443" s="38">
        <v>305</v>
      </c>
      <c r="J443" s="36">
        <v>2030</v>
      </c>
      <c r="K443" s="39">
        <v>1</v>
      </c>
      <c r="L443" s="40" t="s">
        <v>85</v>
      </c>
      <c r="M443" s="41">
        <v>4.6231313694745468</v>
      </c>
      <c r="N443" s="33">
        <v>0.44934170299976067</v>
      </c>
      <c r="O443" s="33">
        <v>3.2217810916839777</v>
      </c>
      <c r="P443" s="33">
        <v>0.95200857479080814</v>
      </c>
      <c r="Q443" s="34">
        <v>0.1671669572553785</v>
      </c>
      <c r="R443" s="33">
        <v>3.9132305392245663</v>
      </c>
      <c r="S443" s="33">
        <v>0.37121796351876168</v>
      </c>
      <c r="T443" s="33">
        <v>2.5987214233601272</v>
      </c>
      <c r="U443" s="33">
        <v>0.94329115234567729</v>
      </c>
      <c r="V443" s="33">
        <v>0.1776849845083619</v>
      </c>
      <c r="W443" s="33">
        <v>2.0100559061028631E-2</v>
      </c>
      <c r="X443" s="33">
        <v>0.15758442544733328</v>
      </c>
      <c r="Y443" s="30"/>
    </row>
    <row r="444" spans="1:25">
      <c r="A444" s="34" t="s">
        <v>112</v>
      </c>
      <c r="B444" s="35" t="s">
        <v>319</v>
      </c>
      <c r="C444" s="36">
        <v>1</v>
      </c>
      <c r="D444" s="6" t="s">
        <v>110</v>
      </c>
      <c r="E444" s="35" t="s">
        <v>11</v>
      </c>
      <c r="F444" s="36" t="s">
        <v>48</v>
      </c>
      <c r="G444" s="36" t="s">
        <v>84</v>
      </c>
      <c r="H444" s="36" t="s">
        <v>111</v>
      </c>
      <c r="I444" s="38">
        <v>306</v>
      </c>
      <c r="J444" s="36">
        <v>2030</v>
      </c>
      <c r="K444" s="39">
        <v>1</v>
      </c>
      <c r="L444" s="40" t="s">
        <v>85</v>
      </c>
      <c r="M444" s="41">
        <v>10.764512243508044</v>
      </c>
      <c r="N444" s="33">
        <v>0.53068934771729692</v>
      </c>
      <c r="O444" s="33">
        <v>9.2139874900224257</v>
      </c>
      <c r="P444" s="33">
        <v>1.0198354057683205</v>
      </c>
      <c r="Q444" s="34">
        <v>0.2253793308139001</v>
      </c>
      <c r="R444" s="33">
        <v>9.0959057845659768</v>
      </c>
      <c r="S444" s="33">
        <v>0.46500898536486235</v>
      </c>
      <c r="T444" s="33">
        <v>7.6203998976143685</v>
      </c>
      <c r="U444" s="33">
        <v>1.0104969015867464</v>
      </c>
      <c r="V444" s="33">
        <v>0.28576902045128894</v>
      </c>
      <c r="W444" s="33">
        <v>0.11752950815487199</v>
      </c>
      <c r="X444" s="33">
        <v>0.16823951229641693</v>
      </c>
      <c r="Y444" s="30"/>
    </row>
    <row r="445" spans="1:25">
      <c r="A445" s="34" t="s">
        <v>112</v>
      </c>
      <c r="B445" s="35" t="s">
        <v>320</v>
      </c>
      <c r="C445" s="36">
        <v>1</v>
      </c>
      <c r="D445" s="6" t="s">
        <v>110</v>
      </c>
      <c r="E445" s="35" t="s">
        <v>11</v>
      </c>
      <c r="F445" s="36" t="s">
        <v>48</v>
      </c>
      <c r="G445" s="36" t="s">
        <v>84</v>
      </c>
      <c r="H445" s="36" t="s">
        <v>111</v>
      </c>
      <c r="I445" s="38">
        <v>307</v>
      </c>
      <c r="J445" s="36">
        <v>2030</v>
      </c>
      <c r="K445" s="39">
        <v>1</v>
      </c>
      <c r="L445" s="40" t="s">
        <v>85</v>
      </c>
      <c r="M445" s="41">
        <v>3.741909222203093</v>
      </c>
      <c r="N445" s="33">
        <v>0.25388540635743684</v>
      </c>
      <c r="O445" s="33">
        <v>3.488023815845656</v>
      </c>
      <c r="P445" s="33">
        <v>0</v>
      </c>
      <c r="Q445" s="34">
        <v>0.32774616671101775</v>
      </c>
      <c r="R445" s="33">
        <v>2.9459863088222789</v>
      </c>
      <c r="S445" s="33">
        <v>0.2265163911844929</v>
      </c>
      <c r="T445" s="33">
        <v>2.7194699176377859</v>
      </c>
      <c r="U445" s="33">
        <v>0</v>
      </c>
      <c r="V445" s="33">
        <v>0.38589414292217333</v>
      </c>
      <c r="W445" s="33">
        <v>0.10340931123633164</v>
      </c>
      <c r="X445" s="33">
        <v>0.28248483168584171</v>
      </c>
      <c r="Y445" s="30"/>
    </row>
    <row r="446" spans="1:25">
      <c r="A446" s="34" t="s">
        <v>112</v>
      </c>
      <c r="B446" s="35" t="s">
        <v>321</v>
      </c>
      <c r="C446" s="36">
        <v>1</v>
      </c>
      <c r="D446" s="6" t="s">
        <v>110</v>
      </c>
      <c r="E446" s="35" t="s">
        <v>11</v>
      </c>
      <c r="F446" s="36" t="s">
        <v>48</v>
      </c>
      <c r="G446" s="36" t="s">
        <v>84</v>
      </c>
      <c r="H446" s="36" t="s">
        <v>111</v>
      </c>
      <c r="I446" s="38">
        <v>308</v>
      </c>
      <c r="J446" s="36">
        <v>2030</v>
      </c>
      <c r="K446" s="39">
        <v>1</v>
      </c>
      <c r="L446" s="40" t="s">
        <v>85</v>
      </c>
      <c r="M446" s="41">
        <v>8.3722058903784546</v>
      </c>
      <c r="N446" s="33">
        <v>0.37317357911098969</v>
      </c>
      <c r="O446" s="33">
        <v>7.9990323112674657</v>
      </c>
      <c r="P446" s="33">
        <v>0</v>
      </c>
      <c r="Q446" s="34">
        <v>0.4880525660512291</v>
      </c>
      <c r="R446" s="33">
        <v>6.7838129460445176</v>
      </c>
      <c r="S446" s="33">
        <v>0.32247957903370306</v>
      </c>
      <c r="T446" s="33">
        <v>6.4613333670108144</v>
      </c>
      <c r="U446" s="33">
        <v>0</v>
      </c>
      <c r="V446" s="33">
        <v>0.77404098842107183</v>
      </c>
      <c r="W446" s="33">
        <v>0.48371937351327066</v>
      </c>
      <c r="X446" s="33">
        <v>0.29032161490780117</v>
      </c>
      <c r="Y446" s="30"/>
    </row>
    <row r="447" spans="1:25">
      <c r="A447" s="34" t="s">
        <v>322</v>
      </c>
      <c r="B447" s="35" t="s">
        <v>323</v>
      </c>
      <c r="C447" s="36">
        <v>1</v>
      </c>
      <c r="D447" s="6" t="s">
        <v>110</v>
      </c>
      <c r="E447" s="37" t="s">
        <v>10</v>
      </c>
      <c r="F447" s="36" t="s">
        <v>49</v>
      </c>
      <c r="G447" s="36" t="s">
        <v>86</v>
      </c>
      <c r="H447" s="36" t="s">
        <v>111</v>
      </c>
      <c r="I447" s="38" t="s">
        <v>85</v>
      </c>
      <c r="J447" s="36">
        <v>2030</v>
      </c>
      <c r="K447" s="39">
        <v>1</v>
      </c>
      <c r="L447" s="40" t="s">
        <v>85</v>
      </c>
      <c r="M447" s="41">
        <v>6.2390322347030613</v>
      </c>
      <c r="N447" s="33">
        <v>1.7560404066606654</v>
      </c>
      <c r="O447" s="33">
        <v>3.4348594077607517</v>
      </c>
      <c r="P447" s="33">
        <v>1.0481324202816442</v>
      </c>
      <c r="Q447" s="34">
        <v>22.560842298359638</v>
      </c>
      <c r="R447" s="33">
        <v>5.0643991539945246</v>
      </c>
      <c r="S447" s="33">
        <v>1.4850192763131782</v>
      </c>
      <c r="T447" s="33">
        <v>3.5793798776813466</v>
      </c>
      <c r="U447" s="33">
        <v>0</v>
      </c>
      <c r="V447" s="33">
        <v>22.663277518419239</v>
      </c>
      <c r="W447" s="33">
        <v>20.824034266263634</v>
      </c>
      <c r="X447" s="33">
        <v>1.839243252155603</v>
      </c>
      <c r="Y447" s="30"/>
    </row>
    <row r="448" spans="1:25">
      <c r="A448" s="34" t="s">
        <v>112</v>
      </c>
      <c r="B448" s="35" t="s">
        <v>324</v>
      </c>
      <c r="C448" s="36">
        <v>1</v>
      </c>
      <c r="D448" s="6" t="s">
        <v>110</v>
      </c>
      <c r="E448" s="35" t="s">
        <v>10</v>
      </c>
      <c r="F448" s="36" t="s">
        <v>49</v>
      </c>
      <c r="G448" s="36" t="s">
        <v>86</v>
      </c>
      <c r="H448" s="36" t="s">
        <v>111</v>
      </c>
      <c r="I448" s="38">
        <v>301</v>
      </c>
      <c r="J448" s="36">
        <v>2030</v>
      </c>
      <c r="K448" s="39">
        <v>1</v>
      </c>
      <c r="L448" s="40" t="s">
        <v>85</v>
      </c>
      <c r="M448" s="41">
        <v>1.1532068471516923</v>
      </c>
      <c r="N448" s="33">
        <v>0.35466516642155266</v>
      </c>
      <c r="O448" s="33">
        <v>0.79854168073013954</v>
      </c>
      <c r="P448" s="33">
        <v>0</v>
      </c>
      <c r="Q448" s="34">
        <v>14.769687895435524</v>
      </c>
      <c r="R448" s="33">
        <v>1.2592139990261355</v>
      </c>
      <c r="S448" s="33">
        <v>0.30643556659179094</v>
      </c>
      <c r="T448" s="33">
        <v>0.95277843243434457</v>
      </c>
      <c r="U448" s="33">
        <v>0</v>
      </c>
      <c r="V448" s="33">
        <v>14.836748167821312</v>
      </c>
      <c r="W448" s="33">
        <v>13.603496912567241</v>
      </c>
      <c r="X448" s="33">
        <v>1.2332512552540713</v>
      </c>
      <c r="Y448" s="30"/>
    </row>
    <row r="449" spans="1:25">
      <c r="A449" s="34" t="s">
        <v>112</v>
      </c>
      <c r="B449" s="35" t="s">
        <v>325</v>
      </c>
      <c r="C449" s="36">
        <v>1</v>
      </c>
      <c r="D449" s="6" t="s">
        <v>110</v>
      </c>
      <c r="E449" s="35" t="s">
        <v>10</v>
      </c>
      <c r="F449" s="36" t="s">
        <v>49</v>
      </c>
      <c r="G449" s="36" t="s">
        <v>86</v>
      </c>
      <c r="H449" s="36" t="s">
        <v>111</v>
      </c>
      <c r="I449" s="38">
        <v>302</v>
      </c>
      <c r="J449" s="36">
        <v>2030</v>
      </c>
      <c r="K449" s="39">
        <v>1</v>
      </c>
      <c r="L449" s="40" t="s">
        <v>85</v>
      </c>
      <c r="M449" s="41">
        <v>1.501060757433146</v>
      </c>
      <c r="N449" s="33">
        <v>0.64112598724925918</v>
      </c>
      <c r="O449" s="33">
        <v>0.40469355947301094</v>
      </c>
      <c r="P449" s="33">
        <v>0.45524121071087592</v>
      </c>
      <c r="Q449" s="34">
        <v>4.2555772506139267</v>
      </c>
      <c r="R449" s="33">
        <v>0.95884050589884107</v>
      </c>
      <c r="S449" s="33">
        <v>0.53877265840318811</v>
      </c>
      <c r="T449" s="33">
        <v>0.42006784749565296</v>
      </c>
      <c r="U449" s="33">
        <v>0</v>
      </c>
      <c r="V449" s="33">
        <v>4.274899268222236</v>
      </c>
      <c r="W449" s="33">
        <v>4.0065946392039971</v>
      </c>
      <c r="X449" s="33">
        <v>0.26830462901823904</v>
      </c>
      <c r="Y449" s="30"/>
    </row>
    <row r="450" spans="1:25">
      <c r="A450" s="34" t="s">
        <v>112</v>
      </c>
      <c r="B450" s="35" t="s">
        <v>326</v>
      </c>
      <c r="C450" s="36">
        <v>1</v>
      </c>
      <c r="D450" s="6" t="s">
        <v>110</v>
      </c>
      <c r="E450" s="35" t="s">
        <v>10</v>
      </c>
      <c r="F450" s="36" t="s">
        <v>49</v>
      </c>
      <c r="G450" s="36" t="s">
        <v>86</v>
      </c>
      <c r="H450" s="36" t="s">
        <v>111</v>
      </c>
      <c r="I450" s="38">
        <v>303</v>
      </c>
      <c r="J450" s="36">
        <v>2030</v>
      </c>
      <c r="K450" s="39">
        <v>1</v>
      </c>
      <c r="L450" s="40" t="s">
        <v>85</v>
      </c>
      <c r="M450" s="41">
        <v>0.20220814775664281</v>
      </c>
      <c r="N450" s="33">
        <v>5.0378568415170404E-2</v>
      </c>
      <c r="O450" s="33">
        <v>0.1518295793414724</v>
      </c>
      <c r="P450" s="33">
        <v>0</v>
      </c>
      <c r="Q450" s="34">
        <v>0.3024929966191866</v>
      </c>
      <c r="R450" s="33">
        <v>0.16263520757916622</v>
      </c>
      <c r="S450" s="33">
        <v>4.2761136974782052E-2</v>
      </c>
      <c r="T450" s="33">
        <v>0.11987407060438418</v>
      </c>
      <c r="U450" s="33">
        <v>0</v>
      </c>
      <c r="V450" s="33">
        <v>0.30386643544143394</v>
      </c>
      <c r="W450" s="33">
        <v>0.23129637806007017</v>
      </c>
      <c r="X450" s="33">
        <v>7.2570057381363753E-2</v>
      </c>
      <c r="Y450" s="30"/>
    </row>
    <row r="451" spans="1:25">
      <c r="A451" s="34" t="s">
        <v>112</v>
      </c>
      <c r="B451" s="35" t="s">
        <v>327</v>
      </c>
      <c r="C451" s="36">
        <v>1</v>
      </c>
      <c r="D451" s="6" t="s">
        <v>110</v>
      </c>
      <c r="E451" s="35" t="s">
        <v>10</v>
      </c>
      <c r="F451" s="36" t="s">
        <v>49</v>
      </c>
      <c r="G451" s="36" t="s">
        <v>86</v>
      </c>
      <c r="H451" s="36" t="s">
        <v>111</v>
      </c>
      <c r="I451" s="38">
        <v>304</v>
      </c>
      <c r="J451" s="36">
        <v>2030</v>
      </c>
      <c r="K451" s="39">
        <v>1</v>
      </c>
      <c r="L451" s="40" t="s">
        <v>85</v>
      </c>
      <c r="M451" s="41">
        <v>0.13720465027388587</v>
      </c>
      <c r="N451" s="33">
        <v>2.7077312306077728E-2</v>
      </c>
      <c r="O451" s="33">
        <v>0.11012733796780813</v>
      </c>
      <c r="P451" s="33">
        <v>0</v>
      </c>
      <c r="Q451" s="34">
        <v>1.0139406167850391</v>
      </c>
      <c r="R451" s="33">
        <v>0.1343280164016025</v>
      </c>
      <c r="S451" s="33">
        <v>2.2417553960687193E-2</v>
      </c>
      <c r="T451" s="33">
        <v>0.11191046244091529</v>
      </c>
      <c r="U451" s="33">
        <v>0</v>
      </c>
      <c r="V451" s="33">
        <v>1.0185443114890782</v>
      </c>
      <c r="W451" s="33">
        <v>0.98067901094529919</v>
      </c>
      <c r="X451" s="33">
        <v>3.7865300543779082E-2</v>
      </c>
      <c r="Y451" s="30"/>
    </row>
    <row r="452" spans="1:25">
      <c r="A452" s="34" t="s">
        <v>112</v>
      </c>
      <c r="B452" s="35" t="s">
        <v>328</v>
      </c>
      <c r="C452" s="36">
        <v>1</v>
      </c>
      <c r="D452" s="6" t="s">
        <v>110</v>
      </c>
      <c r="E452" s="35" t="s">
        <v>10</v>
      </c>
      <c r="F452" s="36" t="s">
        <v>49</v>
      </c>
      <c r="G452" s="36" t="s">
        <v>86</v>
      </c>
      <c r="H452" s="36" t="s">
        <v>111</v>
      </c>
      <c r="I452" s="38">
        <v>305</v>
      </c>
      <c r="J452" s="36">
        <v>2030</v>
      </c>
      <c r="K452" s="39">
        <v>1</v>
      </c>
      <c r="L452" s="40" t="s">
        <v>85</v>
      </c>
      <c r="M452" s="41">
        <v>1.0381954495514465</v>
      </c>
      <c r="N452" s="33">
        <v>0.24828168020721358</v>
      </c>
      <c r="O452" s="33">
        <v>0.44525324102439545</v>
      </c>
      <c r="P452" s="33">
        <v>0.3446605283198374</v>
      </c>
      <c r="Q452" s="34">
        <v>0.13353644231519726</v>
      </c>
      <c r="R452" s="33">
        <v>0.62491929556162551</v>
      </c>
      <c r="S452" s="33">
        <v>0.20716068887100217</v>
      </c>
      <c r="T452" s="33">
        <v>0.41775860669062337</v>
      </c>
      <c r="U452" s="33">
        <v>0</v>
      </c>
      <c r="V452" s="33">
        <v>0.13414275101030854</v>
      </c>
      <c r="W452" s="33">
        <v>9.0747711434628092E-2</v>
      </c>
      <c r="X452" s="33">
        <v>4.3395039575680451E-2</v>
      </c>
      <c r="Y452" s="30"/>
    </row>
    <row r="453" spans="1:25">
      <c r="A453" s="34" t="s">
        <v>112</v>
      </c>
      <c r="B453" s="35" t="s">
        <v>329</v>
      </c>
      <c r="C453" s="36">
        <v>1</v>
      </c>
      <c r="D453" s="6" t="s">
        <v>110</v>
      </c>
      <c r="E453" s="35" t="s">
        <v>10</v>
      </c>
      <c r="F453" s="36" t="s">
        <v>49</v>
      </c>
      <c r="G453" s="36" t="s">
        <v>86</v>
      </c>
      <c r="H453" s="36" t="s">
        <v>111</v>
      </c>
      <c r="I453" s="38">
        <v>306</v>
      </c>
      <c r="J453" s="36">
        <v>2030</v>
      </c>
      <c r="K453" s="39">
        <v>1</v>
      </c>
      <c r="L453" s="40" t="s">
        <v>85</v>
      </c>
      <c r="M453" s="41">
        <v>1.5477671042256991</v>
      </c>
      <c r="N453" s="33">
        <v>0.27652203781983015</v>
      </c>
      <c r="O453" s="33">
        <v>1.023014385154938</v>
      </c>
      <c r="P453" s="33">
        <v>0.2482306812509309</v>
      </c>
      <c r="Q453" s="34">
        <v>0.55424025498534435</v>
      </c>
      <c r="R453" s="33">
        <v>1.2900762896932423</v>
      </c>
      <c r="S453" s="33">
        <v>0.23297766948042481</v>
      </c>
      <c r="T453" s="33">
        <v>1.0570986202128174</v>
      </c>
      <c r="U453" s="33">
        <v>0</v>
      </c>
      <c r="V453" s="33">
        <v>0.5567567267435567</v>
      </c>
      <c r="W453" s="33">
        <v>0.5093267847781815</v>
      </c>
      <c r="X453" s="33">
        <v>4.7429941965375214E-2</v>
      </c>
      <c r="Y453" s="30"/>
    </row>
    <row r="454" spans="1:25">
      <c r="A454" s="34" t="s">
        <v>112</v>
      </c>
      <c r="B454" s="35" t="s">
        <v>330</v>
      </c>
      <c r="C454" s="36">
        <v>1</v>
      </c>
      <c r="D454" s="6" t="s">
        <v>110</v>
      </c>
      <c r="E454" s="35" t="s">
        <v>10</v>
      </c>
      <c r="F454" s="36" t="s">
        <v>49</v>
      </c>
      <c r="G454" s="36" t="s">
        <v>86</v>
      </c>
      <c r="H454" s="36" t="s">
        <v>111</v>
      </c>
      <c r="I454" s="38">
        <v>307</v>
      </c>
      <c r="J454" s="36">
        <v>2030</v>
      </c>
      <c r="K454" s="39">
        <v>1</v>
      </c>
      <c r="L454" s="40" t="s">
        <v>85</v>
      </c>
      <c r="M454" s="41">
        <v>0.12616732851211507</v>
      </c>
      <c r="N454" s="33">
        <v>5.0173947274775497E-2</v>
      </c>
      <c r="O454" s="33">
        <v>7.5993381237339563E-2</v>
      </c>
      <c r="P454" s="33">
        <v>0</v>
      </c>
      <c r="Q454" s="34">
        <v>0.2381244148975733</v>
      </c>
      <c r="R454" s="33">
        <v>0.13916113820974801</v>
      </c>
      <c r="S454" s="33">
        <v>4.4055695541705936E-2</v>
      </c>
      <c r="T454" s="33">
        <v>9.5105442668042078E-2</v>
      </c>
      <c r="U454" s="33">
        <v>0</v>
      </c>
      <c r="V454" s="33">
        <v>0.23920559469214905</v>
      </c>
      <c r="W454" s="33">
        <v>0.18631565201528938</v>
      </c>
      <c r="X454" s="33">
        <v>5.2889942676859668E-2</v>
      </c>
      <c r="Y454" s="30"/>
    </row>
    <row r="455" spans="1:25">
      <c r="A455" s="34" t="s">
        <v>112</v>
      </c>
      <c r="B455" s="35" t="s">
        <v>331</v>
      </c>
      <c r="C455" s="36">
        <v>1</v>
      </c>
      <c r="D455" s="6" t="s">
        <v>110</v>
      </c>
      <c r="E455" s="35" t="s">
        <v>10</v>
      </c>
      <c r="F455" s="36" t="s">
        <v>49</v>
      </c>
      <c r="G455" s="36" t="s">
        <v>86</v>
      </c>
      <c r="H455" s="36" t="s">
        <v>111</v>
      </c>
      <c r="I455" s="38">
        <v>308</v>
      </c>
      <c r="J455" s="36">
        <v>2030</v>
      </c>
      <c r="K455" s="39">
        <v>1</v>
      </c>
      <c r="L455" s="40" t="s">
        <v>85</v>
      </c>
      <c r="M455" s="41">
        <v>0.53322194979843396</v>
      </c>
      <c r="N455" s="33">
        <v>0.10781570696678626</v>
      </c>
      <c r="O455" s="33">
        <v>0.42540624283164769</v>
      </c>
      <c r="P455" s="33">
        <v>0</v>
      </c>
      <c r="Q455" s="34">
        <v>1.2932424267078479</v>
      </c>
      <c r="R455" s="33">
        <v>0.49522470162416382</v>
      </c>
      <c r="S455" s="33">
        <v>9.0438306489596831E-2</v>
      </c>
      <c r="T455" s="33">
        <v>0.40478639513456699</v>
      </c>
      <c r="U455" s="33">
        <v>0</v>
      </c>
      <c r="V455" s="33">
        <v>1.2991142629991659</v>
      </c>
      <c r="W455" s="33">
        <v>1.215577177258931</v>
      </c>
      <c r="X455" s="33">
        <v>8.3537085740234829E-2</v>
      </c>
      <c r="Y455" s="30"/>
    </row>
    <row r="456" spans="1:25">
      <c r="A456" s="34" t="s">
        <v>332</v>
      </c>
      <c r="B456" s="35" t="s">
        <v>333</v>
      </c>
      <c r="C456" s="36">
        <v>1</v>
      </c>
      <c r="D456" s="6" t="s">
        <v>110</v>
      </c>
      <c r="E456" s="37" t="s">
        <v>9</v>
      </c>
      <c r="F456" s="36" t="s">
        <v>50</v>
      </c>
      <c r="G456" s="36" t="s">
        <v>84</v>
      </c>
      <c r="H456" s="36" t="s">
        <v>111</v>
      </c>
      <c r="I456" s="38" t="s">
        <v>85</v>
      </c>
      <c r="J456" s="36">
        <v>2030</v>
      </c>
      <c r="K456" s="39">
        <v>1</v>
      </c>
      <c r="L456" s="40" t="s">
        <v>85</v>
      </c>
      <c r="M456" s="41">
        <v>12.266221166821579</v>
      </c>
      <c r="N456" s="33">
        <v>1.1636431717267581</v>
      </c>
      <c r="O456" s="33">
        <v>10.812617002491029</v>
      </c>
      <c r="P456" s="33">
        <v>0.2899609926037911</v>
      </c>
      <c r="Q456" s="34">
        <v>3.2362516566482054</v>
      </c>
      <c r="R456" s="33">
        <v>10.548250366551665</v>
      </c>
      <c r="S456" s="33">
        <v>0.76576174030016797</v>
      </c>
      <c r="T456" s="33">
        <v>8.7801759464940901</v>
      </c>
      <c r="U456" s="33">
        <v>1.002312679757408</v>
      </c>
      <c r="V456" s="33">
        <v>5.0901574884870344</v>
      </c>
      <c r="W456" s="33">
        <v>3.6467456256893742</v>
      </c>
      <c r="X456" s="33">
        <v>1.44341186279766</v>
      </c>
      <c r="Y456" s="30"/>
    </row>
    <row r="457" spans="1:25">
      <c r="A457" s="34" t="s">
        <v>112</v>
      </c>
      <c r="B457" s="35" t="s">
        <v>334</v>
      </c>
      <c r="C457" s="36">
        <v>1</v>
      </c>
      <c r="D457" s="6" t="s">
        <v>110</v>
      </c>
      <c r="E457" s="35" t="s">
        <v>9</v>
      </c>
      <c r="F457" s="36" t="s">
        <v>50</v>
      </c>
      <c r="G457" s="36" t="s">
        <v>84</v>
      </c>
      <c r="H457" s="36" t="s">
        <v>111</v>
      </c>
      <c r="I457" s="38">
        <v>301</v>
      </c>
      <c r="J457" s="36">
        <v>2030</v>
      </c>
      <c r="K457" s="39">
        <v>1</v>
      </c>
      <c r="L457" s="40" t="s">
        <v>85</v>
      </c>
      <c r="M457" s="41">
        <v>3.5496198081800134</v>
      </c>
      <c r="N457" s="33">
        <v>0.30107401434615333</v>
      </c>
      <c r="O457" s="33">
        <v>3.24854579383386</v>
      </c>
      <c r="P457" s="33">
        <v>0</v>
      </c>
      <c r="Q457" s="34">
        <v>2.0216636225030804</v>
      </c>
      <c r="R457" s="33">
        <v>2.9424719683078506</v>
      </c>
      <c r="S457" s="33">
        <v>0.20708623353105876</v>
      </c>
      <c r="T457" s="33">
        <v>2.7353857347767918</v>
      </c>
      <c r="U457" s="33">
        <v>0</v>
      </c>
      <c r="V457" s="33">
        <v>3.3196654531024752</v>
      </c>
      <c r="W457" s="33">
        <v>2.3242407473574862</v>
      </c>
      <c r="X457" s="33">
        <v>0.99542470574498909</v>
      </c>
      <c r="Y457" s="30"/>
    </row>
    <row r="458" spans="1:25">
      <c r="A458" s="34" t="s">
        <v>112</v>
      </c>
      <c r="B458" s="35" t="s">
        <v>335</v>
      </c>
      <c r="C458" s="36">
        <v>1</v>
      </c>
      <c r="D458" s="6" t="s">
        <v>110</v>
      </c>
      <c r="E458" s="35" t="s">
        <v>9</v>
      </c>
      <c r="F458" s="36" t="s">
        <v>50</v>
      </c>
      <c r="G458" s="36" t="s">
        <v>84</v>
      </c>
      <c r="H458" s="36" t="s">
        <v>111</v>
      </c>
      <c r="I458" s="38">
        <v>302</v>
      </c>
      <c r="J458" s="36">
        <v>2030</v>
      </c>
      <c r="K458" s="39">
        <v>1</v>
      </c>
      <c r="L458" s="40" t="s">
        <v>85</v>
      </c>
      <c r="M458" s="41">
        <v>0.78410527057294721</v>
      </c>
      <c r="N458" s="33">
        <v>0.21467881555402477</v>
      </c>
      <c r="O458" s="33">
        <v>0.56942645501892242</v>
      </c>
      <c r="P458" s="33">
        <v>0</v>
      </c>
      <c r="Q458" s="34">
        <v>0.38940247893945801</v>
      </c>
      <c r="R458" s="33">
        <v>0.91872751481918868</v>
      </c>
      <c r="S458" s="33">
        <v>0.13397526839790419</v>
      </c>
      <c r="T458" s="33">
        <v>0.42494686262047349</v>
      </c>
      <c r="U458" s="33">
        <v>0.35980538380081112</v>
      </c>
      <c r="V458" s="33">
        <v>0.55479733384072671</v>
      </c>
      <c r="W458" s="33">
        <v>0.31120671720743204</v>
      </c>
      <c r="X458" s="33">
        <v>0.24359061663329465</v>
      </c>
      <c r="Y458" s="30"/>
    </row>
    <row r="459" spans="1:25">
      <c r="A459" s="34" t="s">
        <v>112</v>
      </c>
      <c r="B459" s="35" t="s">
        <v>336</v>
      </c>
      <c r="C459" s="36">
        <v>1</v>
      </c>
      <c r="D459" s="6" t="s">
        <v>110</v>
      </c>
      <c r="E459" s="35" t="s">
        <v>9</v>
      </c>
      <c r="F459" s="36" t="s">
        <v>50</v>
      </c>
      <c r="G459" s="36" t="s">
        <v>84</v>
      </c>
      <c r="H459" s="36" t="s">
        <v>111</v>
      </c>
      <c r="I459" s="38">
        <v>303</v>
      </c>
      <c r="J459" s="36">
        <v>2030</v>
      </c>
      <c r="K459" s="39">
        <v>1</v>
      </c>
      <c r="L459" s="40" t="s">
        <v>85</v>
      </c>
      <c r="M459" s="41">
        <v>1.885449091032958</v>
      </c>
      <c r="N459" s="33">
        <v>0.12233435361403847</v>
      </c>
      <c r="O459" s="33">
        <v>1.7631147374189196</v>
      </c>
      <c r="P459" s="33">
        <v>0</v>
      </c>
      <c r="Q459" s="34">
        <v>0.16729520677828555</v>
      </c>
      <c r="R459" s="33">
        <v>1.4210225330406869</v>
      </c>
      <c r="S459" s="33">
        <v>8.5078236424366183E-2</v>
      </c>
      <c r="T459" s="33">
        <v>1.3359442966163206</v>
      </c>
      <c r="U459" s="33">
        <v>0</v>
      </c>
      <c r="V459" s="33">
        <v>0.24199460447464907</v>
      </c>
      <c r="W459" s="33">
        <v>0.19451057220219362</v>
      </c>
      <c r="X459" s="33">
        <v>4.7484032272455463E-2</v>
      </c>
      <c r="Y459" s="30"/>
    </row>
    <row r="460" spans="1:25">
      <c r="A460" s="34" t="s">
        <v>112</v>
      </c>
      <c r="B460" s="35" t="s">
        <v>337</v>
      </c>
      <c r="C460" s="36">
        <v>1</v>
      </c>
      <c r="D460" s="6" t="s">
        <v>110</v>
      </c>
      <c r="E460" s="35" t="s">
        <v>9</v>
      </c>
      <c r="F460" s="36" t="s">
        <v>50</v>
      </c>
      <c r="G460" s="36" t="s">
        <v>84</v>
      </c>
      <c r="H460" s="36" t="s">
        <v>111</v>
      </c>
      <c r="I460" s="38">
        <v>304</v>
      </c>
      <c r="J460" s="36">
        <v>2030</v>
      </c>
      <c r="K460" s="39">
        <v>1</v>
      </c>
      <c r="L460" s="40" t="s">
        <v>85</v>
      </c>
      <c r="M460" s="41">
        <v>0.25194385158752908</v>
      </c>
      <c r="N460" s="33">
        <v>1.5638121733887799E-2</v>
      </c>
      <c r="O460" s="33">
        <v>0.23630572985364129</v>
      </c>
      <c r="P460" s="33">
        <v>0</v>
      </c>
      <c r="Q460" s="34">
        <v>0.33433210179029937</v>
      </c>
      <c r="R460" s="33">
        <v>0.20308281625184751</v>
      </c>
      <c r="S460" s="33">
        <v>1.0116198500987524E-2</v>
      </c>
      <c r="T460" s="33">
        <v>0.19296661775085999</v>
      </c>
      <c r="U460" s="33">
        <v>0</v>
      </c>
      <c r="V460" s="33">
        <v>0.40953023554711987</v>
      </c>
      <c r="W460" s="33">
        <v>0.38808904446542447</v>
      </c>
      <c r="X460" s="33">
        <v>2.1441191081695385E-2</v>
      </c>
      <c r="Y460" s="30"/>
    </row>
    <row r="461" spans="1:25">
      <c r="A461" s="34" t="s">
        <v>112</v>
      </c>
      <c r="B461" s="35" t="s">
        <v>338</v>
      </c>
      <c r="C461" s="36">
        <v>1</v>
      </c>
      <c r="D461" s="6" t="s">
        <v>110</v>
      </c>
      <c r="E461" s="35" t="s">
        <v>9</v>
      </c>
      <c r="F461" s="36" t="s">
        <v>50</v>
      </c>
      <c r="G461" s="36" t="s">
        <v>84</v>
      </c>
      <c r="H461" s="36" t="s">
        <v>111</v>
      </c>
      <c r="I461" s="38">
        <v>305</v>
      </c>
      <c r="J461" s="36">
        <v>2030</v>
      </c>
      <c r="K461" s="39">
        <v>1</v>
      </c>
      <c r="L461" s="40" t="s">
        <v>85</v>
      </c>
      <c r="M461" s="41">
        <v>0.87682350992795455</v>
      </c>
      <c r="N461" s="33">
        <v>0.15077255837009829</v>
      </c>
      <c r="O461" s="33">
        <v>0.72605095155785626</v>
      </c>
      <c r="P461" s="33">
        <v>0</v>
      </c>
      <c r="Q461" s="34">
        <v>3.063195147166952E-2</v>
      </c>
      <c r="R461" s="33">
        <v>0.99786404463014722</v>
      </c>
      <c r="S461" s="33">
        <v>8.9102187480278233E-2</v>
      </c>
      <c r="T461" s="33">
        <v>0.54879865561839369</v>
      </c>
      <c r="U461" s="33">
        <v>0.35996320153147526</v>
      </c>
      <c r="V461" s="33">
        <v>3.7139067042705684E-2</v>
      </c>
      <c r="W461" s="33">
        <v>1.2843592566452866E-2</v>
      </c>
      <c r="X461" s="33">
        <v>2.4295474476252816E-2</v>
      </c>
      <c r="Y461" s="30"/>
    </row>
    <row r="462" spans="1:25">
      <c r="A462" s="34" t="s">
        <v>112</v>
      </c>
      <c r="B462" s="35" t="s">
        <v>339</v>
      </c>
      <c r="C462" s="36">
        <v>1</v>
      </c>
      <c r="D462" s="6" t="s">
        <v>110</v>
      </c>
      <c r="E462" s="35" t="s">
        <v>9</v>
      </c>
      <c r="F462" s="36" t="s">
        <v>50</v>
      </c>
      <c r="G462" s="36" t="s">
        <v>84</v>
      </c>
      <c r="H462" s="36" t="s">
        <v>111</v>
      </c>
      <c r="I462" s="38">
        <v>306</v>
      </c>
      <c r="J462" s="36">
        <v>2030</v>
      </c>
      <c r="K462" s="39">
        <v>1</v>
      </c>
      <c r="L462" s="40" t="s">
        <v>85</v>
      </c>
      <c r="M462" s="41">
        <v>2.0626411316574713</v>
      </c>
      <c r="N462" s="33">
        <v>0.13728083643026132</v>
      </c>
      <c r="O462" s="33">
        <v>1.6353993026234188</v>
      </c>
      <c r="P462" s="33">
        <v>0.2899609926037911</v>
      </c>
      <c r="Q462" s="34">
        <v>5.1667589114634517E-2</v>
      </c>
      <c r="R462" s="33">
        <v>1.6790630887574172</v>
      </c>
      <c r="S462" s="33">
        <v>8.9902686324766987E-2</v>
      </c>
      <c r="T462" s="33">
        <v>1.3066163080075284</v>
      </c>
      <c r="U462" s="33">
        <v>0.28254409442512174</v>
      </c>
      <c r="V462" s="33">
        <v>7.6599674851021843E-2</v>
      </c>
      <c r="W462" s="33">
        <v>5.3116210677732541E-2</v>
      </c>
      <c r="X462" s="33">
        <v>2.3483464173289302E-2</v>
      </c>
      <c r="Y462" s="30"/>
    </row>
    <row r="463" spans="1:25">
      <c r="A463" s="34" t="s">
        <v>112</v>
      </c>
      <c r="B463" s="35" t="s">
        <v>340</v>
      </c>
      <c r="C463" s="36">
        <v>1</v>
      </c>
      <c r="D463" s="6" t="s">
        <v>110</v>
      </c>
      <c r="E463" s="35" t="s">
        <v>9</v>
      </c>
      <c r="F463" s="36" t="s">
        <v>50</v>
      </c>
      <c r="G463" s="36" t="s">
        <v>84</v>
      </c>
      <c r="H463" s="36" t="s">
        <v>111</v>
      </c>
      <c r="I463" s="38">
        <v>307</v>
      </c>
      <c r="J463" s="36">
        <v>2030</v>
      </c>
      <c r="K463" s="39">
        <v>1</v>
      </c>
      <c r="L463" s="40" t="s">
        <v>85</v>
      </c>
      <c r="M463" s="41">
        <v>0.98294423532276831</v>
      </c>
      <c r="N463" s="33">
        <v>9.2307945096372704E-2</v>
      </c>
      <c r="O463" s="33">
        <v>0.89063629022639557</v>
      </c>
      <c r="P463" s="33">
        <v>0</v>
      </c>
      <c r="Q463" s="34">
        <v>6.6606319672529987E-2</v>
      </c>
      <c r="R463" s="33">
        <v>0.82967535815568794</v>
      </c>
      <c r="S463" s="33">
        <v>6.4341910910608827E-2</v>
      </c>
      <c r="T463" s="33">
        <v>0.76533344724507912</v>
      </c>
      <c r="U463" s="33">
        <v>0</v>
      </c>
      <c r="V463" s="33">
        <v>0.10052692543807462</v>
      </c>
      <c r="W463" s="33">
        <v>6.5419536959866201E-2</v>
      </c>
      <c r="X463" s="33">
        <v>3.5107388478208421E-2</v>
      </c>
      <c r="Y463" s="30"/>
    </row>
    <row r="464" spans="1:25">
      <c r="A464" s="34" t="s">
        <v>112</v>
      </c>
      <c r="B464" s="35" t="s">
        <v>341</v>
      </c>
      <c r="C464" s="36">
        <v>1</v>
      </c>
      <c r="D464" s="6" t="s">
        <v>110</v>
      </c>
      <c r="E464" s="35" t="s">
        <v>9</v>
      </c>
      <c r="F464" s="36" t="s">
        <v>50</v>
      </c>
      <c r="G464" s="36" t="s">
        <v>84</v>
      </c>
      <c r="H464" s="36" t="s">
        <v>111</v>
      </c>
      <c r="I464" s="38">
        <v>308</v>
      </c>
      <c r="J464" s="36">
        <v>2030</v>
      </c>
      <c r="K464" s="39">
        <v>1</v>
      </c>
      <c r="L464" s="40" t="s">
        <v>85</v>
      </c>
      <c r="M464" s="41">
        <v>1.8726942685399357</v>
      </c>
      <c r="N464" s="33">
        <v>0.12955652658192129</v>
      </c>
      <c r="O464" s="33">
        <v>1.7431377419580143</v>
      </c>
      <c r="P464" s="33">
        <v>0</v>
      </c>
      <c r="Q464" s="34">
        <v>0.17465238637824787</v>
      </c>
      <c r="R464" s="33">
        <v>1.55634304258884</v>
      </c>
      <c r="S464" s="33">
        <v>8.6159018730197282E-2</v>
      </c>
      <c r="T464" s="33">
        <v>1.4701840238586428</v>
      </c>
      <c r="U464" s="33">
        <v>0</v>
      </c>
      <c r="V464" s="33">
        <v>0.34990419419025937</v>
      </c>
      <c r="W464" s="33">
        <v>0.29731920425278474</v>
      </c>
      <c r="X464" s="33">
        <v>5.2584989937474617E-2</v>
      </c>
      <c r="Y464" s="30"/>
    </row>
    <row r="465" spans="1:25">
      <c r="A465" s="34" t="s">
        <v>342</v>
      </c>
      <c r="B465" s="35" t="s">
        <v>343</v>
      </c>
      <c r="C465" s="36">
        <v>1</v>
      </c>
      <c r="D465" s="6" t="s">
        <v>110</v>
      </c>
      <c r="E465" s="37" t="s">
        <v>5</v>
      </c>
      <c r="F465" s="36" t="s">
        <v>88</v>
      </c>
      <c r="G465" s="36" t="s">
        <v>86</v>
      </c>
      <c r="H465" s="36" t="s">
        <v>111</v>
      </c>
      <c r="I465" s="38" t="s">
        <v>85</v>
      </c>
      <c r="J465" s="36">
        <v>2030</v>
      </c>
      <c r="K465" s="39">
        <v>1</v>
      </c>
      <c r="L465" s="40" t="s">
        <v>85</v>
      </c>
      <c r="M465" s="41">
        <v>7.9805309710667132</v>
      </c>
      <c r="N465" s="33">
        <v>0.67580581549953656</v>
      </c>
      <c r="O465" s="33">
        <v>6.8859532964812598</v>
      </c>
      <c r="P465" s="33">
        <v>0.41877185908591646</v>
      </c>
      <c r="Q465" s="34">
        <v>4.9992689990822798</v>
      </c>
      <c r="R465" s="33">
        <v>6.7528902822724985</v>
      </c>
      <c r="S465" s="33">
        <v>0.498941410163874</v>
      </c>
      <c r="T465" s="33">
        <v>5.7956770780190139</v>
      </c>
      <c r="U465" s="33">
        <v>0.45827179408961083</v>
      </c>
      <c r="V465" s="33">
        <v>5.4708164448938641</v>
      </c>
      <c r="W465" s="33">
        <v>4.3719252671212478</v>
      </c>
      <c r="X465" s="33">
        <v>1.098891177772616</v>
      </c>
      <c r="Y465" s="30"/>
    </row>
    <row r="466" spans="1:25">
      <c r="A466" s="34" t="s">
        <v>112</v>
      </c>
      <c r="B466" s="35" t="s">
        <v>344</v>
      </c>
      <c r="C466" s="36">
        <v>1</v>
      </c>
      <c r="D466" s="6" t="s">
        <v>110</v>
      </c>
      <c r="E466" s="35" t="s">
        <v>5</v>
      </c>
      <c r="F466" s="36" t="s">
        <v>88</v>
      </c>
      <c r="G466" s="36" t="s">
        <v>86</v>
      </c>
      <c r="H466" s="36" t="s">
        <v>111</v>
      </c>
      <c r="I466" s="38">
        <v>301</v>
      </c>
      <c r="J466" s="36">
        <v>2030</v>
      </c>
      <c r="K466" s="39">
        <v>1</v>
      </c>
      <c r="L466" s="40" t="s">
        <v>85</v>
      </c>
      <c r="M466" s="41">
        <v>1.5050901525206091</v>
      </c>
      <c r="N466" s="33">
        <v>9.9008523677646232E-2</v>
      </c>
      <c r="O466" s="33">
        <v>1.4060816288429627</v>
      </c>
      <c r="P466" s="33">
        <v>0</v>
      </c>
      <c r="Q466" s="34">
        <v>2.8635918195358445</v>
      </c>
      <c r="R466" s="33">
        <v>1.2512082342030664</v>
      </c>
      <c r="S466" s="33">
        <v>7.3630729225349176E-2</v>
      </c>
      <c r="T466" s="33">
        <v>1.1775775049777173</v>
      </c>
      <c r="U466" s="33">
        <v>0</v>
      </c>
      <c r="V466" s="33">
        <v>3.1336951903680532</v>
      </c>
      <c r="W466" s="33">
        <v>2.3905141017082543</v>
      </c>
      <c r="X466" s="33">
        <v>0.74318108865979871</v>
      </c>
      <c r="Y466" s="30"/>
    </row>
    <row r="467" spans="1:25">
      <c r="A467" s="34" t="s">
        <v>112</v>
      </c>
      <c r="B467" s="35" t="s">
        <v>345</v>
      </c>
      <c r="C467" s="36">
        <v>1</v>
      </c>
      <c r="D467" s="6" t="s">
        <v>110</v>
      </c>
      <c r="E467" s="35" t="s">
        <v>5</v>
      </c>
      <c r="F467" s="36" t="s">
        <v>88</v>
      </c>
      <c r="G467" s="36" t="s">
        <v>86</v>
      </c>
      <c r="H467" s="36" t="s">
        <v>111</v>
      </c>
      <c r="I467" s="38">
        <v>302</v>
      </c>
      <c r="J467" s="36">
        <v>2030</v>
      </c>
      <c r="K467" s="39">
        <v>1</v>
      </c>
      <c r="L467" s="40" t="s">
        <v>85</v>
      </c>
      <c r="M467" s="41">
        <v>1.025451940670175</v>
      </c>
      <c r="N467" s="33">
        <v>0.20380132090177977</v>
      </c>
      <c r="O467" s="33">
        <v>0.63376090636461568</v>
      </c>
      <c r="P467" s="33">
        <v>0.18788971340377947</v>
      </c>
      <c r="Q467" s="34">
        <v>0.94620495471421973</v>
      </c>
      <c r="R467" s="33">
        <v>0.88124177143122784</v>
      </c>
      <c r="S467" s="33">
        <v>0.1490245629810312</v>
      </c>
      <c r="T467" s="33">
        <v>0.52660512114213498</v>
      </c>
      <c r="U467" s="33">
        <v>0.20561208730806169</v>
      </c>
      <c r="V467" s="33">
        <v>1.0354541088788904</v>
      </c>
      <c r="W467" s="33">
        <v>0.85418888879085897</v>
      </c>
      <c r="X467" s="33">
        <v>0.18126522008803139</v>
      </c>
      <c r="Y467" s="30"/>
    </row>
    <row r="468" spans="1:25">
      <c r="A468" s="34" t="s">
        <v>112</v>
      </c>
      <c r="B468" s="35" t="s">
        <v>346</v>
      </c>
      <c r="C468" s="36">
        <v>1</v>
      </c>
      <c r="D468" s="6" t="s">
        <v>110</v>
      </c>
      <c r="E468" s="35" t="s">
        <v>5</v>
      </c>
      <c r="F468" s="36" t="s">
        <v>88</v>
      </c>
      <c r="G468" s="36" t="s">
        <v>86</v>
      </c>
      <c r="H468" s="36" t="s">
        <v>111</v>
      </c>
      <c r="I468" s="38">
        <v>303</v>
      </c>
      <c r="J468" s="36">
        <v>2030</v>
      </c>
      <c r="K468" s="39">
        <v>1</v>
      </c>
      <c r="L468" s="40" t="s">
        <v>85</v>
      </c>
      <c r="M468" s="41">
        <v>1.0274994747757038</v>
      </c>
      <c r="N468" s="33">
        <v>5.4732667990107474E-2</v>
      </c>
      <c r="O468" s="33">
        <v>0.97276680678559624</v>
      </c>
      <c r="P468" s="33">
        <v>0</v>
      </c>
      <c r="Q468" s="34">
        <v>0.17547823605190288</v>
      </c>
      <c r="R468" s="33">
        <v>0.83544516193891172</v>
      </c>
      <c r="S468" s="33">
        <v>4.102424807098403E-2</v>
      </c>
      <c r="T468" s="33">
        <v>0.79442091386792768</v>
      </c>
      <c r="U468" s="33">
        <v>0</v>
      </c>
      <c r="V468" s="33">
        <v>0.19202991871210484</v>
      </c>
      <c r="W468" s="33">
        <v>0.15271184031255625</v>
      </c>
      <c r="X468" s="33">
        <v>3.9318078399548602E-2</v>
      </c>
      <c r="Y468" s="30"/>
    </row>
    <row r="469" spans="1:25">
      <c r="A469" s="34" t="s">
        <v>112</v>
      </c>
      <c r="B469" s="35" t="s">
        <v>347</v>
      </c>
      <c r="C469" s="36">
        <v>1</v>
      </c>
      <c r="D469" s="6" t="s">
        <v>110</v>
      </c>
      <c r="E469" s="35" t="s">
        <v>5</v>
      </c>
      <c r="F469" s="36" t="s">
        <v>88</v>
      </c>
      <c r="G469" s="36" t="s">
        <v>86</v>
      </c>
      <c r="H469" s="36" t="s">
        <v>111</v>
      </c>
      <c r="I469" s="38">
        <v>304</v>
      </c>
      <c r="J469" s="36">
        <v>2030</v>
      </c>
      <c r="K469" s="39">
        <v>1</v>
      </c>
      <c r="L469" s="40" t="s">
        <v>85</v>
      </c>
      <c r="M469" s="41">
        <v>0.18191431225457247</v>
      </c>
      <c r="N469" s="33">
        <v>8.6446231180303812E-3</v>
      </c>
      <c r="O469" s="33">
        <v>0.17326968913654209</v>
      </c>
      <c r="P469" s="33">
        <v>0</v>
      </c>
      <c r="Q469" s="34">
        <v>0.23153688714635828</v>
      </c>
      <c r="R469" s="33">
        <v>0.15009904819123696</v>
      </c>
      <c r="S469" s="33">
        <v>6.2498205684210625E-3</v>
      </c>
      <c r="T469" s="33">
        <v>0.14384922762281591</v>
      </c>
      <c r="U469" s="33">
        <v>0</v>
      </c>
      <c r="V469" s="33">
        <v>0.25337620560773122</v>
      </c>
      <c r="W469" s="33">
        <v>0.24108693160948913</v>
      </c>
      <c r="X469" s="33">
        <v>1.2289273998242065E-2</v>
      </c>
      <c r="Y469" s="30"/>
    </row>
    <row r="470" spans="1:25">
      <c r="A470" s="34" t="s">
        <v>112</v>
      </c>
      <c r="B470" s="35" t="s">
        <v>348</v>
      </c>
      <c r="C470" s="36">
        <v>1</v>
      </c>
      <c r="D470" s="6" t="s">
        <v>110</v>
      </c>
      <c r="E470" s="35" t="s">
        <v>5</v>
      </c>
      <c r="F470" s="36" t="s">
        <v>88</v>
      </c>
      <c r="G470" s="36" t="s">
        <v>86</v>
      </c>
      <c r="H470" s="36" t="s">
        <v>111</v>
      </c>
      <c r="I470" s="38">
        <v>305</v>
      </c>
      <c r="J470" s="36">
        <v>2030</v>
      </c>
      <c r="K470" s="39">
        <v>1</v>
      </c>
      <c r="L470" s="40" t="s">
        <v>85</v>
      </c>
      <c r="M470" s="41">
        <v>0.76263672916390701</v>
      </c>
      <c r="N470" s="33">
        <v>9.6049235409493214E-2</v>
      </c>
      <c r="O470" s="33">
        <v>0.53789285010912602</v>
      </c>
      <c r="P470" s="33">
        <v>0.12869464364528779</v>
      </c>
      <c r="Q470" s="34">
        <v>4.2075857678991399E-2</v>
      </c>
      <c r="R470" s="33">
        <v>0.67840651951708852</v>
      </c>
      <c r="S470" s="33">
        <v>6.9139563768373158E-2</v>
      </c>
      <c r="T470" s="33">
        <v>0.46843341129378779</v>
      </c>
      <c r="U470" s="33">
        <v>0.14083354445492755</v>
      </c>
      <c r="V470" s="33">
        <v>4.6044590552237911E-2</v>
      </c>
      <c r="W470" s="33">
        <v>2.3596563297698773E-2</v>
      </c>
      <c r="X470" s="33">
        <v>2.2448027254539139E-2</v>
      </c>
      <c r="Y470" s="30"/>
    </row>
    <row r="471" spans="1:25">
      <c r="A471" s="34" t="s">
        <v>112</v>
      </c>
      <c r="B471" s="35" t="s">
        <v>349</v>
      </c>
      <c r="C471" s="36">
        <v>1</v>
      </c>
      <c r="D471" s="6" t="s">
        <v>110</v>
      </c>
      <c r="E471" s="35" t="s">
        <v>5</v>
      </c>
      <c r="F471" s="36" t="s">
        <v>88</v>
      </c>
      <c r="G471" s="36" t="s">
        <v>86</v>
      </c>
      <c r="H471" s="36" t="s">
        <v>111</v>
      </c>
      <c r="I471" s="38">
        <v>306</v>
      </c>
      <c r="J471" s="36">
        <v>2030</v>
      </c>
      <c r="K471" s="39">
        <v>1</v>
      </c>
      <c r="L471" s="40" t="s">
        <v>85</v>
      </c>
      <c r="M471" s="41">
        <v>1.4808783511054293</v>
      </c>
      <c r="N471" s="33">
        <v>8.8575997800395379E-2</v>
      </c>
      <c r="O471" s="33">
        <v>1.2901148512681848</v>
      </c>
      <c r="P471" s="33">
        <v>0.10218750203684916</v>
      </c>
      <c r="Q471" s="34">
        <v>0.11455764633328291</v>
      </c>
      <c r="R471" s="33">
        <v>1.2842360813100258</v>
      </c>
      <c r="S471" s="33">
        <v>6.620134979804411E-2</v>
      </c>
      <c r="T471" s="33">
        <v>1.1062085691853603</v>
      </c>
      <c r="U471" s="33">
        <v>0.11182616232662157</v>
      </c>
      <c r="V471" s="33">
        <v>0.12536309919780411</v>
      </c>
      <c r="W471" s="33">
        <v>0.10356386778241944</v>
      </c>
      <c r="X471" s="33">
        <v>2.179923141538468E-2</v>
      </c>
      <c r="Y471" s="30"/>
    </row>
    <row r="472" spans="1:25">
      <c r="A472" s="34" t="s">
        <v>112</v>
      </c>
      <c r="B472" s="35" t="s">
        <v>350</v>
      </c>
      <c r="C472" s="36">
        <v>1</v>
      </c>
      <c r="D472" s="6" t="s">
        <v>110</v>
      </c>
      <c r="E472" s="35" t="s">
        <v>5</v>
      </c>
      <c r="F472" s="36" t="s">
        <v>88</v>
      </c>
      <c r="G472" s="36" t="s">
        <v>86</v>
      </c>
      <c r="H472" s="36" t="s">
        <v>111</v>
      </c>
      <c r="I472" s="38">
        <v>307</v>
      </c>
      <c r="J472" s="36">
        <v>2030</v>
      </c>
      <c r="K472" s="39">
        <v>1</v>
      </c>
      <c r="L472" s="40" t="s">
        <v>85</v>
      </c>
      <c r="M472" s="41">
        <v>0.70944125520819457</v>
      </c>
      <c r="N472" s="33">
        <v>5.5247125463680782E-2</v>
      </c>
      <c r="O472" s="33">
        <v>0.65419412974451374</v>
      </c>
      <c r="P472" s="33">
        <v>0</v>
      </c>
      <c r="Q472" s="34">
        <v>0.15187143740670628</v>
      </c>
      <c r="R472" s="33">
        <v>0.58657358947901028</v>
      </c>
      <c r="S472" s="33">
        <v>4.1524283461405187E-2</v>
      </c>
      <c r="T472" s="33">
        <v>0.54504930601760504</v>
      </c>
      <c r="U472" s="33">
        <v>0</v>
      </c>
      <c r="V472" s="33">
        <v>0.16619644940626216</v>
      </c>
      <c r="W472" s="33">
        <v>0.12342983900507416</v>
      </c>
      <c r="X472" s="33">
        <v>4.2766610401187982E-2</v>
      </c>
      <c r="Y472" s="30"/>
    </row>
    <row r="473" spans="1:25">
      <c r="A473" s="34" t="s">
        <v>112</v>
      </c>
      <c r="B473" s="35" t="s">
        <v>351</v>
      </c>
      <c r="C473" s="36">
        <v>1</v>
      </c>
      <c r="D473" s="6" t="s">
        <v>110</v>
      </c>
      <c r="E473" s="35" t="s">
        <v>5</v>
      </c>
      <c r="F473" s="36" t="s">
        <v>88</v>
      </c>
      <c r="G473" s="36" t="s">
        <v>86</v>
      </c>
      <c r="H473" s="36" t="s">
        <v>111</v>
      </c>
      <c r="I473" s="38">
        <v>308</v>
      </c>
      <c r="J473" s="36">
        <v>2030</v>
      </c>
      <c r="K473" s="39">
        <v>1</v>
      </c>
      <c r="L473" s="40" t="s">
        <v>85</v>
      </c>
      <c r="M473" s="41">
        <v>1.287618755368122</v>
      </c>
      <c r="N473" s="33">
        <v>6.9746321138403303E-2</v>
      </c>
      <c r="O473" s="33">
        <v>1.2178724342297187</v>
      </c>
      <c r="P473" s="33">
        <v>0</v>
      </c>
      <c r="Q473" s="34">
        <v>0.47395216021497422</v>
      </c>
      <c r="R473" s="33">
        <v>1.0856798762019313</v>
      </c>
      <c r="S473" s="33">
        <v>5.2146852290266117E-2</v>
      </c>
      <c r="T473" s="33">
        <v>1.0335330239116651</v>
      </c>
      <c r="U473" s="33">
        <v>0</v>
      </c>
      <c r="V473" s="33">
        <v>0.51865688217077988</v>
      </c>
      <c r="W473" s="33">
        <v>0.48283323461489641</v>
      </c>
      <c r="X473" s="33">
        <v>3.5823647555883437E-2</v>
      </c>
      <c r="Y473" s="30"/>
    </row>
    <row r="474" spans="1:25">
      <c r="A474" s="34" t="s">
        <v>352</v>
      </c>
      <c r="B474" s="35" t="s">
        <v>353</v>
      </c>
      <c r="C474" s="36">
        <v>1</v>
      </c>
      <c r="D474" s="6" t="s">
        <v>110</v>
      </c>
      <c r="E474" s="37" t="s">
        <v>6</v>
      </c>
      <c r="F474" s="36" t="s">
        <v>51</v>
      </c>
      <c r="G474" s="36" t="s">
        <v>86</v>
      </c>
      <c r="H474" s="36" t="s">
        <v>111</v>
      </c>
      <c r="I474" s="38" t="s">
        <v>85</v>
      </c>
      <c r="J474" s="36">
        <v>2030</v>
      </c>
      <c r="K474" s="39">
        <v>1</v>
      </c>
      <c r="L474" s="40" t="s">
        <v>85</v>
      </c>
      <c r="M474" s="41">
        <v>2.5314776789556568</v>
      </c>
      <c r="N474" s="33">
        <v>0.19014395810456128</v>
      </c>
      <c r="O474" s="33">
        <v>2.0496939762514557</v>
      </c>
      <c r="P474" s="33">
        <v>0.29163974459963948</v>
      </c>
      <c r="Q474" s="34">
        <v>2.6024290999930533</v>
      </c>
      <c r="R474" s="33">
        <v>3.6899969204738681</v>
      </c>
      <c r="S474" s="33">
        <v>0.26720432785913373</v>
      </c>
      <c r="T474" s="33">
        <v>3.1268637470278211</v>
      </c>
      <c r="U474" s="33">
        <v>0.29592884558691324</v>
      </c>
      <c r="V474" s="33">
        <v>2.6407026255628114</v>
      </c>
      <c r="W474" s="33">
        <v>1.7396292370382664</v>
      </c>
      <c r="X474" s="33">
        <v>0.9010733885245451</v>
      </c>
      <c r="Y474" s="30"/>
    </row>
    <row r="475" spans="1:25">
      <c r="A475" s="34" t="s">
        <v>112</v>
      </c>
      <c r="B475" s="35" t="s">
        <v>354</v>
      </c>
      <c r="C475" s="36">
        <v>1</v>
      </c>
      <c r="D475" s="6" t="s">
        <v>110</v>
      </c>
      <c r="E475" s="35" t="s">
        <v>6</v>
      </c>
      <c r="F475" s="36" t="s">
        <v>51</v>
      </c>
      <c r="G475" s="36" t="s">
        <v>86</v>
      </c>
      <c r="H475" s="36" t="s">
        <v>111</v>
      </c>
      <c r="I475" s="38">
        <v>301</v>
      </c>
      <c r="J475" s="36">
        <v>2030</v>
      </c>
      <c r="K475" s="39">
        <v>1</v>
      </c>
      <c r="L475" s="40" t="s">
        <v>85</v>
      </c>
      <c r="M475" s="41">
        <v>0.4150599387511501</v>
      </c>
      <c r="N475" s="33">
        <v>2.7644209925729201E-2</v>
      </c>
      <c r="O475" s="33">
        <v>0.38741572882542091</v>
      </c>
      <c r="P475" s="33">
        <v>0</v>
      </c>
      <c r="Q475" s="34">
        <v>1.4488807710020521</v>
      </c>
      <c r="R475" s="33">
        <v>0.61264072571557748</v>
      </c>
      <c r="S475" s="33">
        <v>3.6268188466024115E-2</v>
      </c>
      <c r="T475" s="33">
        <v>0.5763725372495534</v>
      </c>
      <c r="U475" s="33">
        <v>0</v>
      </c>
      <c r="V475" s="33">
        <v>1.4701892382477608</v>
      </c>
      <c r="W475" s="33">
        <v>0.8877575635117767</v>
      </c>
      <c r="X475" s="33">
        <v>0.58243167473598412</v>
      </c>
      <c r="Y475" s="30"/>
    </row>
    <row r="476" spans="1:25">
      <c r="A476" s="34" t="s">
        <v>112</v>
      </c>
      <c r="B476" s="35" t="s">
        <v>355</v>
      </c>
      <c r="C476" s="36">
        <v>1</v>
      </c>
      <c r="D476" s="6" t="s">
        <v>110</v>
      </c>
      <c r="E476" s="35" t="s">
        <v>6</v>
      </c>
      <c r="F476" s="36" t="s">
        <v>51</v>
      </c>
      <c r="G476" s="36" t="s">
        <v>86</v>
      </c>
      <c r="H476" s="36" t="s">
        <v>111</v>
      </c>
      <c r="I476" s="38">
        <v>302</v>
      </c>
      <c r="J476" s="36">
        <v>2030</v>
      </c>
      <c r="K476" s="39">
        <v>1</v>
      </c>
      <c r="L476" s="40" t="s">
        <v>85</v>
      </c>
      <c r="M476" s="41">
        <v>0.34290408108329412</v>
      </c>
      <c r="N476" s="33">
        <v>5.1820255159005006E-2</v>
      </c>
      <c r="O476" s="33">
        <v>0.17225046670802355</v>
      </c>
      <c r="P476" s="33">
        <v>0.11883335921626556</v>
      </c>
      <c r="Q476" s="34">
        <v>0.48954255635851462</v>
      </c>
      <c r="R476" s="33">
        <v>0.47199593795930833</v>
      </c>
      <c r="S476" s="33">
        <v>7.6121079252437621E-2</v>
      </c>
      <c r="T476" s="33">
        <v>0.27529383550524766</v>
      </c>
      <c r="U476" s="33">
        <v>0.12058102320162307</v>
      </c>
      <c r="V476" s="33">
        <v>0.49674218364070344</v>
      </c>
      <c r="W476" s="33">
        <v>0.32507980641803053</v>
      </c>
      <c r="X476" s="33">
        <v>0.17166237722267289</v>
      </c>
      <c r="Y476" s="30"/>
    </row>
    <row r="477" spans="1:25">
      <c r="A477" s="34" t="s">
        <v>112</v>
      </c>
      <c r="B477" s="35" t="s">
        <v>356</v>
      </c>
      <c r="C477" s="36">
        <v>1</v>
      </c>
      <c r="D477" s="6" t="s">
        <v>110</v>
      </c>
      <c r="E477" s="35" t="s">
        <v>6</v>
      </c>
      <c r="F477" s="36" t="s">
        <v>51</v>
      </c>
      <c r="G477" s="36" t="s">
        <v>86</v>
      </c>
      <c r="H477" s="36" t="s">
        <v>111</v>
      </c>
      <c r="I477" s="38">
        <v>303</v>
      </c>
      <c r="J477" s="36">
        <v>2030</v>
      </c>
      <c r="K477" s="39">
        <v>1</v>
      </c>
      <c r="L477" s="40" t="s">
        <v>85</v>
      </c>
      <c r="M477" s="41">
        <v>0.2755144781064634</v>
      </c>
      <c r="N477" s="33">
        <v>1.4833192544510296E-2</v>
      </c>
      <c r="O477" s="33">
        <v>0.26068128556195308</v>
      </c>
      <c r="P477" s="33">
        <v>0</v>
      </c>
      <c r="Q477" s="34">
        <v>9.509408830091215E-2</v>
      </c>
      <c r="R477" s="33">
        <v>0.41044915412885952</v>
      </c>
      <c r="S477" s="33">
        <v>2.0605963634374329E-2</v>
      </c>
      <c r="T477" s="33">
        <v>0.38984319049448518</v>
      </c>
      <c r="U477" s="33">
        <v>0</v>
      </c>
      <c r="V477" s="33">
        <v>9.6492622470441491E-2</v>
      </c>
      <c r="W477" s="33">
        <v>6.2871762684011567E-2</v>
      </c>
      <c r="X477" s="33">
        <v>3.3620859786429924E-2</v>
      </c>
      <c r="Y477" s="30"/>
    </row>
    <row r="478" spans="1:25">
      <c r="A478" s="34" t="s">
        <v>112</v>
      </c>
      <c r="B478" s="35" t="s">
        <v>357</v>
      </c>
      <c r="C478" s="36">
        <v>1</v>
      </c>
      <c r="D478" s="6" t="s">
        <v>110</v>
      </c>
      <c r="E478" s="35" t="s">
        <v>6</v>
      </c>
      <c r="F478" s="36" t="s">
        <v>51</v>
      </c>
      <c r="G478" s="36" t="s">
        <v>86</v>
      </c>
      <c r="H478" s="36" t="s">
        <v>111</v>
      </c>
      <c r="I478" s="38">
        <v>304</v>
      </c>
      <c r="J478" s="36">
        <v>2030</v>
      </c>
      <c r="K478" s="39">
        <v>1</v>
      </c>
      <c r="L478" s="40" t="s">
        <v>85</v>
      </c>
      <c r="M478" s="41">
        <v>7.4777766630728687E-2</v>
      </c>
      <c r="N478" s="33">
        <v>3.6791126127515552E-3</v>
      </c>
      <c r="O478" s="33">
        <v>7.1098654017977131E-2</v>
      </c>
      <c r="P478" s="33">
        <v>0</v>
      </c>
      <c r="Q478" s="34">
        <v>0.16871291116126083</v>
      </c>
      <c r="R478" s="33">
        <v>0.10852666050164955</v>
      </c>
      <c r="S478" s="33">
        <v>5.1327332945510793E-3</v>
      </c>
      <c r="T478" s="33">
        <v>0.10339392720709847</v>
      </c>
      <c r="U478" s="33">
        <v>0</v>
      </c>
      <c r="V478" s="33">
        <v>0.17119414606571873</v>
      </c>
      <c r="W478" s="33">
        <v>0.15837838398506862</v>
      </c>
      <c r="X478" s="33">
        <v>1.2815762080650113E-2</v>
      </c>
      <c r="Y478" s="30"/>
    </row>
    <row r="479" spans="1:25">
      <c r="A479" s="34" t="s">
        <v>112</v>
      </c>
      <c r="B479" s="35" t="s">
        <v>358</v>
      </c>
      <c r="C479" s="36">
        <v>1</v>
      </c>
      <c r="D479" s="6" t="s">
        <v>110</v>
      </c>
      <c r="E479" s="35" t="s">
        <v>6</v>
      </c>
      <c r="F479" s="36" t="s">
        <v>51</v>
      </c>
      <c r="G479" s="36" t="s">
        <v>86</v>
      </c>
      <c r="H479" s="36" t="s">
        <v>111</v>
      </c>
      <c r="I479" s="38">
        <v>305</v>
      </c>
      <c r="J479" s="36">
        <v>2030</v>
      </c>
      <c r="K479" s="39">
        <v>1</v>
      </c>
      <c r="L479" s="40" t="s">
        <v>85</v>
      </c>
      <c r="M479" s="41">
        <v>0.25261138844417347</v>
      </c>
      <c r="N479" s="33">
        <v>2.4844739141734039E-2</v>
      </c>
      <c r="O479" s="33">
        <v>0.14740639068024561</v>
      </c>
      <c r="P479" s="33">
        <v>8.0360258622193828E-2</v>
      </c>
      <c r="Q479" s="34">
        <v>2.8669920401919881E-2</v>
      </c>
      <c r="R479" s="33">
        <v>0.36671465321388852</v>
      </c>
      <c r="S479" s="33">
        <v>3.7156532576518547E-2</v>
      </c>
      <c r="T479" s="33">
        <v>0.24801601601861226</v>
      </c>
      <c r="U479" s="33">
        <v>8.1542104618757716E-2</v>
      </c>
      <c r="V479" s="33">
        <v>2.9091564523401905E-2</v>
      </c>
      <c r="W479" s="33">
        <v>8.9666908733608344E-3</v>
      </c>
      <c r="X479" s="33">
        <v>2.0124873650041071E-2</v>
      </c>
      <c r="Y479" s="30"/>
    </row>
    <row r="480" spans="1:25">
      <c r="A480" s="34" t="s">
        <v>112</v>
      </c>
      <c r="B480" s="35" t="s">
        <v>359</v>
      </c>
      <c r="C480" s="36">
        <v>1</v>
      </c>
      <c r="D480" s="6" t="s">
        <v>110</v>
      </c>
      <c r="E480" s="35" t="s">
        <v>6</v>
      </c>
      <c r="F480" s="36" t="s">
        <v>51</v>
      </c>
      <c r="G480" s="36" t="s">
        <v>86</v>
      </c>
      <c r="H480" s="36" t="s">
        <v>111</v>
      </c>
      <c r="I480" s="38">
        <v>306</v>
      </c>
      <c r="J480" s="36">
        <v>2030</v>
      </c>
      <c r="K480" s="39">
        <v>1</v>
      </c>
      <c r="L480" s="40" t="s">
        <v>85</v>
      </c>
      <c r="M480" s="41">
        <v>0.60693368048704932</v>
      </c>
      <c r="N480" s="33">
        <v>3.3983019244664986E-2</v>
      </c>
      <c r="O480" s="33">
        <v>0.48050453448120434</v>
      </c>
      <c r="P480" s="33">
        <v>9.2446126761180081E-2</v>
      </c>
      <c r="Q480" s="34">
        <v>7.7092285031499133E-2</v>
      </c>
      <c r="R480" s="33">
        <v>0.87548806868972295</v>
      </c>
      <c r="S480" s="33">
        <v>4.6936512828827173E-2</v>
      </c>
      <c r="T480" s="33">
        <v>0.73474583809436333</v>
      </c>
      <c r="U480" s="33">
        <v>9.3805717766532473E-2</v>
      </c>
      <c r="V480" s="33">
        <v>7.8226069441761137E-2</v>
      </c>
      <c r="W480" s="33">
        <v>5.6070120978691906E-2</v>
      </c>
      <c r="X480" s="33">
        <v>2.2155948463069227E-2</v>
      </c>
      <c r="Y480" s="30"/>
    </row>
    <row r="481" spans="1:25">
      <c r="A481" s="34" t="s">
        <v>112</v>
      </c>
      <c r="B481" s="35" t="s">
        <v>360</v>
      </c>
      <c r="C481" s="36">
        <v>1</v>
      </c>
      <c r="D481" s="6" t="s">
        <v>110</v>
      </c>
      <c r="E481" s="35" t="s">
        <v>6</v>
      </c>
      <c r="F481" s="36" t="s">
        <v>51</v>
      </c>
      <c r="G481" s="36" t="s">
        <v>86</v>
      </c>
      <c r="H481" s="36" t="s">
        <v>111</v>
      </c>
      <c r="I481" s="38">
        <v>307</v>
      </c>
      <c r="J481" s="36">
        <v>2030</v>
      </c>
      <c r="K481" s="39">
        <v>1</v>
      </c>
      <c r="L481" s="40" t="s">
        <v>85</v>
      </c>
      <c r="M481" s="41">
        <v>0.15940116269227494</v>
      </c>
      <c r="N481" s="33">
        <v>1.2525999602140098E-2</v>
      </c>
      <c r="O481" s="33">
        <v>0.14687516309013485</v>
      </c>
      <c r="P481" s="33">
        <v>0</v>
      </c>
      <c r="Q481" s="34">
        <v>6.3405177976023075E-2</v>
      </c>
      <c r="R481" s="33">
        <v>0.22638687341061273</v>
      </c>
      <c r="S481" s="33">
        <v>1.6045584997379823E-2</v>
      </c>
      <c r="T481" s="33">
        <v>0.21034128841323291</v>
      </c>
      <c r="U481" s="33">
        <v>0</v>
      </c>
      <c r="V481" s="33">
        <v>6.4337668202376116E-2</v>
      </c>
      <c r="W481" s="33">
        <v>3.5815503466370677E-2</v>
      </c>
      <c r="X481" s="33">
        <v>2.8522164736005436E-2</v>
      </c>
      <c r="Y481" s="30"/>
    </row>
    <row r="482" spans="1:25">
      <c r="A482" s="34" t="s">
        <v>112</v>
      </c>
      <c r="B482" s="35" t="s">
        <v>361</v>
      </c>
      <c r="C482" s="36">
        <v>1</v>
      </c>
      <c r="D482" s="6" t="s">
        <v>110</v>
      </c>
      <c r="E482" s="35" t="s">
        <v>6</v>
      </c>
      <c r="F482" s="36" t="s">
        <v>51</v>
      </c>
      <c r="G482" s="36" t="s">
        <v>86</v>
      </c>
      <c r="H482" s="36" t="s">
        <v>111</v>
      </c>
      <c r="I482" s="38">
        <v>308</v>
      </c>
      <c r="J482" s="36">
        <v>2030</v>
      </c>
      <c r="K482" s="39">
        <v>1</v>
      </c>
      <c r="L482" s="40" t="s">
        <v>85</v>
      </c>
      <c r="M482" s="41">
        <v>0.40427518276052249</v>
      </c>
      <c r="N482" s="33">
        <v>2.0813429874026099E-2</v>
      </c>
      <c r="O482" s="33">
        <v>0.38346175288649637</v>
      </c>
      <c r="P482" s="33">
        <v>0</v>
      </c>
      <c r="Q482" s="34">
        <v>0.23103138976087101</v>
      </c>
      <c r="R482" s="33">
        <v>0.61779484685424868</v>
      </c>
      <c r="S482" s="33">
        <v>2.8937732809021011E-2</v>
      </c>
      <c r="T482" s="33">
        <v>0.58885711404522767</v>
      </c>
      <c r="U482" s="33">
        <v>0</v>
      </c>
      <c r="V482" s="33">
        <v>0.2344291329706481</v>
      </c>
      <c r="W482" s="33">
        <v>0.20468940512095579</v>
      </c>
      <c r="X482" s="33">
        <v>2.97397278496923E-2</v>
      </c>
      <c r="Y482" s="30"/>
    </row>
    <row r="483" spans="1:25">
      <c r="A483" s="34" t="s">
        <v>362</v>
      </c>
      <c r="B483" s="35" t="s">
        <v>363</v>
      </c>
      <c r="C483" s="36">
        <v>1</v>
      </c>
      <c r="D483" s="6" t="s">
        <v>110</v>
      </c>
      <c r="E483" s="37" t="s">
        <v>28</v>
      </c>
      <c r="F483" s="36" t="s">
        <v>56</v>
      </c>
      <c r="G483" s="36" t="s">
        <v>84</v>
      </c>
      <c r="H483" s="36" t="s">
        <v>111</v>
      </c>
      <c r="I483" s="38" t="s">
        <v>85</v>
      </c>
      <c r="J483" s="36">
        <v>2030</v>
      </c>
      <c r="K483" s="39">
        <v>1</v>
      </c>
      <c r="L483" s="40" t="s">
        <v>85</v>
      </c>
      <c r="M483" s="41">
        <v>37.06431979652892</v>
      </c>
      <c r="N483" s="33">
        <v>4.642338348155497</v>
      </c>
      <c r="O483" s="33">
        <v>27.356823185919971</v>
      </c>
      <c r="P483" s="33">
        <v>5.065158262453453</v>
      </c>
      <c r="Q483" s="34">
        <v>48.954482941075725</v>
      </c>
      <c r="R483" s="33">
        <v>47.702639555789389</v>
      </c>
      <c r="S483" s="33">
        <v>6.4576456307764234</v>
      </c>
      <c r="T483" s="33">
        <v>36.853912686333864</v>
      </c>
      <c r="U483" s="33">
        <v>4.3910812386791029</v>
      </c>
      <c r="V483" s="33">
        <v>48.365494234815799</v>
      </c>
      <c r="W483" s="33">
        <v>35.823978877890781</v>
      </c>
      <c r="X483" s="33">
        <v>12.541515356925018</v>
      </c>
      <c r="Y483" s="30"/>
    </row>
    <row r="484" spans="1:25">
      <c r="A484" s="34" t="s">
        <v>112</v>
      </c>
      <c r="B484" s="35" t="s">
        <v>364</v>
      </c>
      <c r="C484" s="36">
        <v>1</v>
      </c>
      <c r="D484" s="6" t="s">
        <v>110</v>
      </c>
      <c r="E484" s="35" t="s">
        <v>28</v>
      </c>
      <c r="F484" s="36" t="s">
        <v>56</v>
      </c>
      <c r="G484" s="36" t="s">
        <v>84</v>
      </c>
      <c r="H484" s="36" t="s">
        <v>111</v>
      </c>
      <c r="I484" s="38">
        <v>301</v>
      </c>
      <c r="J484" s="36">
        <v>2030</v>
      </c>
      <c r="K484" s="39">
        <v>1</v>
      </c>
      <c r="L484" s="40" t="s">
        <v>85</v>
      </c>
      <c r="M484" s="41">
        <v>7.7200502666804338</v>
      </c>
      <c r="N484" s="33">
        <v>0.86878454139130934</v>
      </c>
      <c r="O484" s="33">
        <v>6.8512657252891245</v>
      </c>
      <c r="P484" s="33">
        <v>0</v>
      </c>
      <c r="Q484" s="34">
        <v>29.682394816720901</v>
      </c>
      <c r="R484" s="33">
        <v>11.137217087322336</v>
      </c>
      <c r="S484" s="33">
        <v>1.2895021475775104</v>
      </c>
      <c r="T484" s="33">
        <v>9.8477149397448258</v>
      </c>
      <c r="U484" s="33">
        <v>0</v>
      </c>
      <c r="V484" s="33">
        <v>28.617023597260442</v>
      </c>
      <c r="W484" s="33">
        <v>20.197312266941228</v>
      </c>
      <c r="X484" s="33">
        <v>8.4197113303192133</v>
      </c>
      <c r="Y484" s="30"/>
    </row>
    <row r="485" spans="1:25">
      <c r="A485" s="34" t="s">
        <v>112</v>
      </c>
      <c r="B485" s="35" t="s">
        <v>365</v>
      </c>
      <c r="C485" s="36">
        <v>1</v>
      </c>
      <c r="D485" s="6" t="s">
        <v>110</v>
      </c>
      <c r="E485" s="35" t="s">
        <v>28</v>
      </c>
      <c r="F485" s="36" t="s">
        <v>56</v>
      </c>
      <c r="G485" s="36" t="s">
        <v>84</v>
      </c>
      <c r="H485" s="36" t="s">
        <v>111</v>
      </c>
      <c r="I485" s="38">
        <v>302</v>
      </c>
      <c r="J485" s="36">
        <v>2030</v>
      </c>
      <c r="K485" s="39">
        <v>1</v>
      </c>
      <c r="L485" s="40" t="s">
        <v>85</v>
      </c>
      <c r="M485" s="41">
        <v>8.2295659319257961</v>
      </c>
      <c r="N485" s="33">
        <v>1.795322287867871</v>
      </c>
      <c r="O485" s="33">
        <v>3.652577975291706</v>
      </c>
      <c r="P485" s="33">
        <v>2.7816656687662196</v>
      </c>
      <c r="Q485" s="34">
        <v>9.9801824344944148</v>
      </c>
      <c r="R485" s="33">
        <v>9.382176695379556</v>
      </c>
      <c r="S485" s="33">
        <v>2.3985543042246014</v>
      </c>
      <c r="T485" s="33">
        <v>4.5721439540565862</v>
      </c>
      <c r="U485" s="33">
        <v>2.4114784370983693</v>
      </c>
      <c r="V485" s="33">
        <v>9.0429942280211772</v>
      </c>
      <c r="W485" s="33">
        <v>7.005009889750748</v>
      </c>
      <c r="X485" s="33">
        <v>2.0379843382704297</v>
      </c>
      <c r="Y485" s="30"/>
    </row>
    <row r="486" spans="1:25">
      <c r="A486" s="34" t="s">
        <v>112</v>
      </c>
      <c r="B486" s="35" t="s">
        <v>366</v>
      </c>
      <c r="C486" s="36">
        <v>1</v>
      </c>
      <c r="D486" s="6" t="s">
        <v>110</v>
      </c>
      <c r="E486" s="35" t="s">
        <v>28</v>
      </c>
      <c r="F486" s="36" t="s">
        <v>56</v>
      </c>
      <c r="G486" s="36" t="s">
        <v>84</v>
      </c>
      <c r="H486" s="36" t="s">
        <v>111</v>
      </c>
      <c r="I486" s="38">
        <v>303</v>
      </c>
      <c r="J486" s="36">
        <v>2030</v>
      </c>
      <c r="K486" s="39">
        <v>1</v>
      </c>
      <c r="L486" s="40" t="s">
        <v>85</v>
      </c>
      <c r="M486" s="41">
        <v>2.596014997095327</v>
      </c>
      <c r="N486" s="33">
        <v>0.23963184201957352</v>
      </c>
      <c r="O486" s="33">
        <v>2.3563831550757537</v>
      </c>
      <c r="P486" s="33">
        <v>0</v>
      </c>
      <c r="Q486" s="34">
        <v>1.182522315426775</v>
      </c>
      <c r="R486" s="33">
        <v>3.6798772295038309</v>
      </c>
      <c r="S486" s="33">
        <v>0.35859515472484971</v>
      </c>
      <c r="T486" s="33">
        <v>3.3212820747789813</v>
      </c>
      <c r="U486" s="33">
        <v>0</v>
      </c>
      <c r="V486" s="33">
        <v>1.5809560850390625</v>
      </c>
      <c r="W486" s="33">
        <v>1.1189185594772035</v>
      </c>
      <c r="X486" s="33">
        <v>0.46203752556185901</v>
      </c>
      <c r="Y486" s="30"/>
    </row>
    <row r="487" spans="1:25">
      <c r="A487" s="34" t="s">
        <v>112</v>
      </c>
      <c r="B487" s="35" t="s">
        <v>367</v>
      </c>
      <c r="C487" s="36">
        <v>1</v>
      </c>
      <c r="D487" s="6" t="s">
        <v>110</v>
      </c>
      <c r="E487" s="35" t="s">
        <v>28</v>
      </c>
      <c r="F487" s="36" t="s">
        <v>56</v>
      </c>
      <c r="G487" s="36" t="s">
        <v>84</v>
      </c>
      <c r="H487" s="36" t="s">
        <v>111</v>
      </c>
      <c r="I487" s="38">
        <v>304</v>
      </c>
      <c r="J487" s="36">
        <v>2030</v>
      </c>
      <c r="K487" s="39">
        <v>1</v>
      </c>
      <c r="L487" s="40" t="s">
        <v>85</v>
      </c>
      <c r="M487" s="41">
        <v>1.1324672743696127</v>
      </c>
      <c r="N487" s="33">
        <v>8.5614402070262663E-2</v>
      </c>
      <c r="O487" s="33">
        <v>1.04685287229935</v>
      </c>
      <c r="P487" s="33">
        <v>0</v>
      </c>
      <c r="Q487" s="34">
        <v>2.4779641014141882</v>
      </c>
      <c r="R487" s="33">
        <v>1.4626451674525542</v>
      </c>
      <c r="S487" s="33">
        <v>0.11741754158931746</v>
      </c>
      <c r="T487" s="33">
        <v>1.3452276258632367</v>
      </c>
      <c r="U487" s="33">
        <v>0</v>
      </c>
      <c r="V487" s="33">
        <v>2.3754761003486595</v>
      </c>
      <c r="W487" s="33">
        <v>2.1881505410033886</v>
      </c>
      <c r="X487" s="33">
        <v>0.18732555934527109</v>
      </c>
      <c r="Y487" s="30"/>
    </row>
    <row r="488" spans="1:25">
      <c r="A488" s="34" t="s">
        <v>112</v>
      </c>
      <c r="B488" s="35" t="s">
        <v>368</v>
      </c>
      <c r="C488" s="36">
        <v>1</v>
      </c>
      <c r="D488" s="6" t="s">
        <v>110</v>
      </c>
      <c r="E488" s="35" t="s">
        <v>28</v>
      </c>
      <c r="F488" s="36" t="s">
        <v>56</v>
      </c>
      <c r="G488" s="36" t="s">
        <v>84</v>
      </c>
      <c r="H488" s="36" t="s">
        <v>111</v>
      </c>
      <c r="I488" s="38">
        <v>305</v>
      </c>
      <c r="J488" s="36">
        <v>2030</v>
      </c>
      <c r="K488" s="39">
        <v>1</v>
      </c>
      <c r="L488" s="40" t="s">
        <v>85</v>
      </c>
      <c r="M488" s="41">
        <v>4.1305793369060702</v>
      </c>
      <c r="N488" s="33">
        <v>0.5180704924841002</v>
      </c>
      <c r="O488" s="33">
        <v>2.2480574806296043</v>
      </c>
      <c r="P488" s="33">
        <v>1.3644513637923659</v>
      </c>
      <c r="Q488" s="34">
        <v>0.4771180102318508</v>
      </c>
      <c r="R488" s="33">
        <v>4.3947497647249412</v>
      </c>
      <c r="S488" s="33">
        <v>0.64712750500931804</v>
      </c>
      <c r="T488" s="33">
        <v>2.5647536356389793</v>
      </c>
      <c r="U488" s="33">
        <v>1.1828686240766437</v>
      </c>
      <c r="V488" s="33">
        <v>0.52061446339580575</v>
      </c>
      <c r="W488" s="33">
        <v>0.22339354580809073</v>
      </c>
      <c r="X488" s="33">
        <v>0.29722091758771502</v>
      </c>
      <c r="Y488" s="30"/>
    </row>
    <row r="489" spans="1:25">
      <c r="A489" s="34" t="s">
        <v>112</v>
      </c>
      <c r="B489" s="35" t="s">
        <v>369</v>
      </c>
      <c r="C489" s="36">
        <v>1</v>
      </c>
      <c r="D489" s="6" t="s">
        <v>110</v>
      </c>
      <c r="E489" s="35" t="s">
        <v>28</v>
      </c>
      <c r="F489" s="36" t="s">
        <v>56</v>
      </c>
      <c r="G489" s="36" t="s">
        <v>84</v>
      </c>
      <c r="H489" s="36" t="s">
        <v>111</v>
      </c>
      <c r="I489" s="38">
        <v>306</v>
      </c>
      <c r="J489" s="36">
        <v>2030</v>
      </c>
      <c r="K489" s="39">
        <v>1</v>
      </c>
      <c r="L489" s="40" t="s">
        <v>85</v>
      </c>
      <c r="M489" s="41">
        <v>6.268375094358654</v>
      </c>
      <c r="N489" s="33">
        <v>0.50331567078144934</v>
      </c>
      <c r="O489" s="33">
        <v>4.8460181936823368</v>
      </c>
      <c r="P489" s="33">
        <v>0.91904122989486736</v>
      </c>
      <c r="Q489" s="34">
        <v>1.0359227185335187</v>
      </c>
      <c r="R489" s="33">
        <v>8.1064103232052016</v>
      </c>
      <c r="S489" s="33">
        <v>0.71754758892327264</v>
      </c>
      <c r="T489" s="33">
        <v>6.5921285567778396</v>
      </c>
      <c r="U489" s="33">
        <v>0.79673417750409004</v>
      </c>
      <c r="V489" s="33">
        <v>1.2741534757333131</v>
      </c>
      <c r="W489" s="33">
        <v>1.001244202804592</v>
      </c>
      <c r="X489" s="33">
        <v>0.27290927292872097</v>
      </c>
      <c r="Y489" s="30"/>
    </row>
    <row r="490" spans="1:25">
      <c r="A490" s="34" t="s">
        <v>112</v>
      </c>
      <c r="B490" s="35" t="s">
        <v>370</v>
      </c>
      <c r="C490" s="36">
        <v>1</v>
      </c>
      <c r="D490" s="6" t="s">
        <v>110</v>
      </c>
      <c r="E490" s="35" t="s">
        <v>28</v>
      </c>
      <c r="F490" s="36" t="s">
        <v>56</v>
      </c>
      <c r="G490" s="36" t="s">
        <v>84</v>
      </c>
      <c r="H490" s="36" t="s">
        <v>111</v>
      </c>
      <c r="I490" s="38">
        <v>307</v>
      </c>
      <c r="J490" s="36">
        <v>2030</v>
      </c>
      <c r="K490" s="39">
        <v>1</v>
      </c>
      <c r="L490" s="40" t="s">
        <v>85</v>
      </c>
      <c r="M490" s="41">
        <v>1.481367482884707</v>
      </c>
      <c r="N490" s="33">
        <v>0.2077078152974863</v>
      </c>
      <c r="O490" s="33">
        <v>1.2736596675872207</v>
      </c>
      <c r="P490" s="33">
        <v>0</v>
      </c>
      <c r="Q490" s="34">
        <v>0.97551279667798674</v>
      </c>
      <c r="R490" s="33">
        <v>2.211557169916341</v>
      </c>
      <c r="S490" s="33">
        <v>0.31593013327451142</v>
      </c>
      <c r="T490" s="33">
        <v>1.8956270366418295</v>
      </c>
      <c r="U490" s="33">
        <v>0</v>
      </c>
      <c r="V490" s="33">
        <v>1.1466192355799245</v>
      </c>
      <c r="W490" s="33">
        <v>0.73302249791901342</v>
      </c>
      <c r="X490" s="33">
        <v>0.4135967376609111</v>
      </c>
      <c r="Y490" s="30"/>
    </row>
    <row r="491" spans="1:25">
      <c r="A491" s="34" t="s">
        <v>112</v>
      </c>
      <c r="B491" s="35" t="s">
        <v>371</v>
      </c>
      <c r="C491" s="36">
        <v>1</v>
      </c>
      <c r="D491" s="6" t="s">
        <v>110</v>
      </c>
      <c r="E491" s="35" t="s">
        <v>28</v>
      </c>
      <c r="F491" s="36" t="s">
        <v>56</v>
      </c>
      <c r="G491" s="36" t="s">
        <v>84</v>
      </c>
      <c r="H491" s="36" t="s">
        <v>111</v>
      </c>
      <c r="I491" s="38">
        <v>308</v>
      </c>
      <c r="J491" s="36">
        <v>2030</v>
      </c>
      <c r="K491" s="39">
        <v>1</v>
      </c>
      <c r="L491" s="40" t="s">
        <v>85</v>
      </c>
      <c r="M491" s="41">
        <v>5.5058994123083158</v>
      </c>
      <c r="N491" s="33">
        <v>0.4238912962434439</v>
      </c>
      <c r="O491" s="33">
        <v>5.0820081160648716</v>
      </c>
      <c r="P491" s="33">
        <v>0</v>
      </c>
      <c r="Q491" s="34">
        <v>3.1428657475760864</v>
      </c>
      <c r="R491" s="33">
        <v>7.3280061182846286</v>
      </c>
      <c r="S491" s="33">
        <v>0.61297125545304276</v>
      </c>
      <c r="T491" s="33">
        <v>6.7150348628315859</v>
      </c>
      <c r="U491" s="33">
        <v>0</v>
      </c>
      <c r="V491" s="33">
        <v>3.8076570494374118</v>
      </c>
      <c r="W491" s="33">
        <v>3.356927374186518</v>
      </c>
      <c r="X491" s="33">
        <v>0.4507296752508938</v>
      </c>
      <c r="Y491" s="30"/>
    </row>
    <row r="492" spans="1:25">
      <c r="A492" s="34" t="s">
        <v>372</v>
      </c>
      <c r="B492" s="35" t="s">
        <v>373</v>
      </c>
      <c r="C492" s="36">
        <v>1</v>
      </c>
      <c r="D492" s="6" t="s">
        <v>110</v>
      </c>
      <c r="E492" s="37" t="s">
        <v>7</v>
      </c>
      <c r="F492" s="36" t="s">
        <v>65</v>
      </c>
      <c r="G492" s="36" t="s">
        <v>84</v>
      </c>
      <c r="H492" s="36" t="s">
        <v>111</v>
      </c>
      <c r="I492" s="38" t="s">
        <v>85</v>
      </c>
      <c r="J492" s="36">
        <v>2030</v>
      </c>
      <c r="K492" s="39">
        <v>1</v>
      </c>
      <c r="L492" s="40" t="s">
        <v>85</v>
      </c>
      <c r="M492" s="41">
        <v>21.861141947385072</v>
      </c>
      <c r="N492" s="33">
        <v>1.2078324748259246</v>
      </c>
      <c r="O492" s="33">
        <v>19.483576185892247</v>
      </c>
      <c r="P492" s="33">
        <v>1.1697332866668995</v>
      </c>
      <c r="Q492" s="34">
        <v>14.449537618268668</v>
      </c>
      <c r="R492" s="33">
        <v>21.170293161411653</v>
      </c>
      <c r="S492" s="33">
        <v>1.5288699898787828</v>
      </c>
      <c r="T492" s="33">
        <v>18.27245075828354</v>
      </c>
      <c r="U492" s="33">
        <v>1.3689724132493319</v>
      </c>
      <c r="V492" s="33">
        <v>17.046530055219968</v>
      </c>
      <c r="W492" s="33">
        <v>1.4851234564160618</v>
      </c>
      <c r="X492" s="33">
        <v>15.561406598803906</v>
      </c>
      <c r="Y492" s="30"/>
    </row>
    <row r="493" spans="1:25">
      <c r="A493" s="34" t="s">
        <v>112</v>
      </c>
      <c r="B493" s="35" t="s">
        <v>374</v>
      </c>
      <c r="C493" s="36">
        <v>1</v>
      </c>
      <c r="D493" s="6" t="s">
        <v>110</v>
      </c>
      <c r="E493" s="35" t="s">
        <v>7</v>
      </c>
      <c r="F493" s="36" t="s">
        <v>65</v>
      </c>
      <c r="G493" s="36" t="s">
        <v>84</v>
      </c>
      <c r="H493" s="36" t="s">
        <v>111</v>
      </c>
      <c r="I493" s="38">
        <v>301</v>
      </c>
      <c r="J493" s="36">
        <v>2030</v>
      </c>
      <c r="K493" s="39">
        <v>1</v>
      </c>
      <c r="L493" s="40" t="s">
        <v>85</v>
      </c>
      <c r="M493" s="41">
        <v>1.7818865842838607</v>
      </c>
      <c r="N493" s="33">
        <v>8.9693469057205294E-2</v>
      </c>
      <c r="O493" s="33">
        <v>1.6921931152266554</v>
      </c>
      <c r="P493" s="33">
        <v>0</v>
      </c>
      <c r="Q493" s="34">
        <v>8.9125196506351045</v>
      </c>
      <c r="R493" s="33">
        <v>1.5158217286905309</v>
      </c>
      <c r="S493" s="33">
        <v>0.10971405551845452</v>
      </c>
      <c r="T493" s="33">
        <v>1.4061076731720763</v>
      </c>
      <c r="U493" s="33">
        <v>0</v>
      </c>
      <c r="V493" s="33">
        <v>10.49857277995025</v>
      </c>
      <c r="W493" s="33">
        <v>0.51872979517128959</v>
      </c>
      <c r="X493" s="33">
        <v>9.9798429847789603</v>
      </c>
      <c r="Y493" s="30"/>
    </row>
    <row r="494" spans="1:25">
      <c r="A494" s="34" t="s">
        <v>112</v>
      </c>
      <c r="B494" s="35" t="s">
        <v>375</v>
      </c>
      <c r="C494" s="36">
        <v>1</v>
      </c>
      <c r="D494" s="6" t="s">
        <v>110</v>
      </c>
      <c r="E494" s="35" t="s">
        <v>7</v>
      </c>
      <c r="F494" s="36" t="s">
        <v>65</v>
      </c>
      <c r="G494" s="36" t="s">
        <v>84</v>
      </c>
      <c r="H494" s="36" t="s">
        <v>111</v>
      </c>
      <c r="I494" s="38">
        <v>302</v>
      </c>
      <c r="J494" s="36">
        <v>2030</v>
      </c>
      <c r="K494" s="39">
        <v>1</v>
      </c>
      <c r="L494" s="40" t="s">
        <v>85</v>
      </c>
      <c r="M494" s="41">
        <v>1.4730065725986863</v>
      </c>
      <c r="N494" s="33">
        <v>0.2133019898795025</v>
      </c>
      <c r="O494" s="33">
        <v>0.97599257691070151</v>
      </c>
      <c r="P494" s="33">
        <v>0.28371200580848238</v>
      </c>
      <c r="Q494" s="34">
        <v>2.6712445775115174</v>
      </c>
      <c r="R494" s="33">
        <v>1.5668524698769242</v>
      </c>
      <c r="S494" s="33">
        <v>0.2816172962012719</v>
      </c>
      <c r="T494" s="33">
        <v>0.95319887643890877</v>
      </c>
      <c r="U494" s="33">
        <v>0.33203629723674344</v>
      </c>
      <c r="V494" s="33">
        <v>3.133457432528596</v>
      </c>
      <c r="W494" s="33">
        <v>0.25361903804164909</v>
      </c>
      <c r="X494" s="33">
        <v>2.879838394486947</v>
      </c>
      <c r="Y494" s="30"/>
    </row>
    <row r="495" spans="1:25">
      <c r="A495" s="34" t="s">
        <v>112</v>
      </c>
      <c r="B495" s="35" t="s">
        <v>376</v>
      </c>
      <c r="C495" s="36">
        <v>1</v>
      </c>
      <c r="D495" s="6" t="s">
        <v>110</v>
      </c>
      <c r="E495" s="35" t="s">
        <v>7</v>
      </c>
      <c r="F495" s="36" t="s">
        <v>65</v>
      </c>
      <c r="G495" s="36" t="s">
        <v>84</v>
      </c>
      <c r="H495" s="36" t="s">
        <v>111</v>
      </c>
      <c r="I495" s="38">
        <v>303</v>
      </c>
      <c r="J495" s="36">
        <v>2030</v>
      </c>
      <c r="K495" s="39">
        <v>1</v>
      </c>
      <c r="L495" s="40" t="s">
        <v>85</v>
      </c>
      <c r="M495" s="41">
        <v>2.5254222954999275</v>
      </c>
      <c r="N495" s="33">
        <v>9.6173121317241456E-2</v>
      </c>
      <c r="O495" s="33">
        <v>2.429249174182686</v>
      </c>
      <c r="P495" s="33">
        <v>0</v>
      </c>
      <c r="Q495" s="34">
        <v>0.61724894071345227</v>
      </c>
      <c r="R495" s="33">
        <v>2.2452964083475133</v>
      </c>
      <c r="S495" s="33">
        <v>0.12055509692107115</v>
      </c>
      <c r="T495" s="33">
        <v>2.1247413114264422</v>
      </c>
      <c r="U495" s="33">
        <v>0</v>
      </c>
      <c r="V495" s="33">
        <v>0.71697869777532097</v>
      </c>
      <c r="W495" s="33">
        <v>6.8264197607271704E-2</v>
      </c>
      <c r="X495" s="33">
        <v>0.64871450016804921</v>
      </c>
      <c r="Y495" s="30"/>
    </row>
    <row r="496" spans="1:25">
      <c r="A496" s="34" t="s">
        <v>112</v>
      </c>
      <c r="B496" s="35" t="s">
        <v>377</v>
      </c>
      <c r="C496" s="36">
        <v>1</v>
      </c>
      <c r="D496" s="6" t="s">
        <v>110</v>
      </c>
      <c r="E496" s="35" t="s">
        <v>7</v>
      </c>
      <c r="F496" s="36" t="s">
        <v>65</v>
      </c>
      <c r="G496" s="36" t="s">
        <v>84</v>
      </c>
      <c r="H496" s="36" t="s">
        <v>111</v>
      </c>
      <c r="I496" s="38">
        <v>304</v>
      </c>
      <c r="J496" s="36">
        <v>2030</v>
      </c>
      <c r="K496" s="39">
        <v>1</v>
      </c>
      <c r="L496" s="40" t="s">
        <v>85</v>
      </c>
      <c r="M496" s="41">
        <v>0.2817480694728044</v>
      </c>
      <c r="N496" s="33">
        <v>1.0851726118555342E-2</v>
      </c>
      <c r="O496" s="33">
        <v>0.27089634335424906</v>
      </c>
      <c r="P496" s="33">
        <v>0</v>
      </c>
      <c r="Q496" s="34">
        <v>0.27495399902642981</v>
      </c>
      <c r="R496" s="33">
        <v>0.30404432845533608</v>
      </c>
      <c r="S496" s="33">
        <v>1.4412311495160634E-2</v>
      </c>
      <c r="T496" s="33">
        <v>0.28963201696017543</v>
      </c>
      <c r="U496" s="33">
        <v>0</v>
      </c>
      <c r="V496" s="33">
        <v>0.32013067317579141</v>
      </c>
      <c r="W496" s="33">
        <v>7.9603835562923247E-2</v>
      </c>
      <c r="X496" s="33">
        <v>0.24052683761286817</v>
      </c>
      <c r="Y496" s="30"/>
    </row>
    <row r="497" spans="1:25">
      <c r="A497" s="34" t="s">
        <v>112</v>
      </c>
      <c r="B497" s="35" t="s">
        <v>378</v>
      </c>
      <c r="C497" s="36">
        <v>1</v>
      </c>
      <c r="D497" s="6" t="s">
        <v>110</v>
      </c>
      <c r="E497" s="35" t="s">
        <v>7</v>
      </c>
      <c r="F497" s="36" t="s">
        <v>65</v>
      </c>
      <c r="G497" s="36" t="s">
        <v>84</v>
      </c>
      <c r="H497" s="36" t="s">
        <v>111</v>
      </c>
      <c r="I497" s="38">
        <v>305</v>
      </c>
      <c r="J497" s="36">
        <v>2030</v>
      </c>
      <c r="K497" s="39">
        <v>1</v>
      </c>
      <c r="L497" s="40" t="s">
        <v>85</v>
      </c>
      <c r="M497" s="41">
        <v>2.8072800810818372</v>
      </c>
      <c r="N497" s="33">
        <v>0.23724935594908772</v>
      </c>
      <c r="O497" s="33">
        <v>2.0756458438286436</v>
      </c>
      <c r="P497" s="33">
        <v>0.49438488130410568</v>
      </c>
      <c r="Q497" s="34">
        <v>0.24015211452855278</v>
      </c>
      <c r="R497" s="33">
        <v>3.0106516092585878</v>
      </c>
      <c r="S497" s="33">
        <v>0.29997594512320441</v>
      </c>
      <c r="T497" s="33">
        <v>2.1320828586238147</v>
      </c>
      <c r="U497" s="33">
        <v>0.57859280551156855</v>
      </c>
      <c r="V497" s="33">
        <v>0.27776354930567193</v>
      </c>
      <c r="W497" s="33">
        <v>1.7967970037491066E-2</v>
      </c>
      <c r="X497" s="33">
        <v>0.25979557926818087</v>
      </c>
      <c r="Y497" s="30"/>
    </row>
    <row r="498" spans="1:25">
      <c r="A498" s="34" t="s">
        <v>112</v>
      </c>
      <c r="B498" s="35" t="s">
        <v>379</v>
      </c>
      <c r="C498" s="36">
        <v>1</v>
      </c>
      <c r="D498" s="6" t="s">
        <v>110</v>
      </c>
      <c r="E498" s="35" t="s">
        <v>7</v>
      </c>
      <c r="F498" s="36" t="s">
        <v>65</v>
      </c>
      <c r="G498" s="36" t="s">
        <v>84</v>
      </c>
      <c r="H498" s="36" t="s">
        <v>111</v>
      </c>
      <c r="I498" s="38">
        <v>306</v>
      </c>
      <c r="J498" s="36">
        <v>2030</v>
      </c>
      <c r="K498" s="39">
        <v>1</v>
      </c>
      <c r="L498" s="40" t="s">
        <v>85</v>
      </c>
      <c r="M498" s="34">
        <v>5.4997332213686745</v>
      </c>
      <c r="N498" s="33">
        <v>0.24431181637511534</v>
      </c>
      <c r="O498" s="33">
        <v>4.8637850054392473</v>
      </c>
      <c r="P498" s="33">
        <v>0.39163639955431134</v>
      </c>
      <c r="Q498" s="34">
        <v>0.38210873854900762</v>
      </c>
      <c r="R498" s="33">
        <v>5.4595971878514433</v>
      </c>
      <c r="S498" s="33">
        <v>0.30770301122795191</v>
      </c>
      <c r="T498" s="33">
        <v>4.6935508661224716</v>
      </c>
      <c r="U498" s="33">
        <v>0.45834331050102001</v>
      </c>
      <c r="V498" s="33">
        <v>0.44425423290213062</v>
      </c>
      <c r="W498" s="33">
        <v>7.3583946812613668E-2</v>
      </c>
      <c r="X498" s="33">
        <v>0.37067028608951696</v>
      </c>
      <c r="Y498" s="30"/>
    </row>
    <row r="499" spans="1:25">
      <c r="A499" s="34" t="s">
        <v>112</v>
      </c>
      <c r="B499" s="35" t="s">
        <v>380</v>
      </c>
      <c r="C499" s="36">
        <v>1</v>
      </c>
      <c r="D499" s="6" t="s">
        <v>110</v>
      </c>
      <c r="E499" s="35" t="s">
        <v>7</v>
      </c>
      <c r="F499" s="36" t="s">
        <v>65</v>
      </c>
      <c r="G499" s="36" t="s">
        <v>84</v>
      </c>
      <c r="H499" s="36" t="s">
        <v>111</v>
      </c>
      <c r="I499" s="38">
        <v>307</v>
      </c>
      <c r="J499" s="36">
        <v>2030</v>
      </c>
      <c r="K499" s="39">
        <v>1</v>
      </c>
      <c r="L499" s="40" t="s">
        <v>85</v>
      </c>
      <c r="M499" s="34">
        <v>1.4081319058732</v>
      </c>
      <c r="N499" s="33">
        <v>7.819546763203139E-2</v>
      </c>
      <c r="O499" s="33">
        <v>1.3299364382411687</v>
      </c>
      <c r="P499" s="33">
        <v>0</v>
      </c>
      <c r="Q499" s="34">
        <v>0.54011478375209021</v>
      </c>
      <c r="R499" s="33">
        <v>1.0579704887234649</v>
      </c>
      <c r="S499" s="33">
        <v>9.3571483107755538E-2</v>
      </c>
      <c r="T499" s="33">
        <v>0.96439900561570935</v>
      </c>
      <c r="U499" s="33">
        <v>0</v>
      </c>
      <c r="V499" s="33">
        <v>0.63311877691815088</v>
      </c>
      <c r="W499" s="33">
        <v>4.0254744746981916E-2</v>
      </c>
      <c r="X499" s="33">
        <v>0.59286403217116901</v>
      </c>
      <c r="Y499" s="30"/>
    </row>
    <row r="500" spans="1:25">
      <c r="A500" s="34" t="s">
        <v>112</v>
      </c>
      <c r="B500" s="35" t="s">
        <v>381</v>
      </c>
      <c r="C500" s="36">
        <v>1</v>
      </c>
      <c r="D500" s="6" t="s">
        <v>110</v>
      </c>
      <c r="E500" s="35" t="s">
        <v>7</v>
      </c>
      <c r="F500" s="36" t="s">
        <v>65</v>
      </c>
      <c r="G500" s="36" t="s">
        <v>84</v>
      </c>
      <c r="H500" s="36" t="s">
        <v>111</v>
      </c>
      <c r="I500" s="38">
        <v>308</v>
      </c>
      <c r="J500" s="36">
        <v>2030</v>
      </c>
      <c r="K500" s="39">
        <v>1</v>
      </c>
      <c r="L500" s="40" t="s">
        <v>85</v>
      </c>
      <c r="M500" s="34">
        <v>6.0839332172060816</v>
      </c>
      <c r="N500" s="33">
        <v>0.23805552849718578</v>
      </c>
      <c r="O500" s="33">
        <v>5.8458776887088959</v>
      </c>
      <c r="P500" s="33">
        <v>0</v>
      </c>
      <c r="Q500" s="34">
        <v>0.81119481355251233</v>
      </c>
      <c r="R500" s="33">
        <v>6.0100589402078555</v>
      </c>
      <c r="S500" s="33">
        <v>0.30132079028391262</v>
      </c>
      <c r="T500" s="33">
        <v>5.7087381499239429</v>
      </c>
      <c r="U500" s="33">
        <v>0</v>
      </c>
      <c r="V500" s="33">
        <v>1.0222539126640542</v>
      </c>
      <c r="W500" s="33">
        <v>0.4330999284358415</v>
      </c>
      <c r="X500" s="33">
        <v>0.58915398422821263</v>
      </c>
      <c r="Y500" s="30"/>
    </row>
    <row r="501" spans="1:25">
      <c r="A501" s="34" t="s">
        <v>382</v>
      </c>
      <c r="B501" s="35" t="s">
        <v>383</v>
      </c>
      <c r="C501" s="36">
        <v>1</v>
      </c>
      <c r="D501" s="6" t="s">
        <v>110</v>
      </c>
      <c r="E501" s="37" t="s">
        <v>4</v>
      </c>
      <c r="F501" s="36" t="s">
        <v>66</v>
      </c>
      <c r="G501" s="36" t="s">
        <v>84</v>
      </c>
      <c r="H501" s="36" t="s">
        <v>111</v>
      </c>
      <c r="I501" s="38" t="s">
        <v>85</v>
      </c>
      <c r="J501" s="36">
        <v>2030</v>
      </c>
      <c r="K501" s="39">
        <v>1</v>
      </c>
      <c r="L501" s="40" t="s">
        <v>85</v>
      </c>
      <c r="M501" s="34">
        <v>104.56743653615015</v>
      </c>
      <c r="N501" s="33">
        <v>12.525616478128994</v>
      </c>
      <c r="O501" s="33">
        <v>83.456017043271572</v>
      </c>
      <c r="P501" s="33">
        <v>8.5858030147495938</v>
      </c>
      <c r="Q501" s="34">
        <v>26.158025866554013</v>
      </c>
      <c r="R501" s="33">
        <v>76.05316440117042</v>
      </c>
      <c r="S501" s="33">
        <v>8.7117543860319611</v>
      </c>
      <c r="T501" s="33">
        <v>59.409606197420025</v>
      </c>
      <c r="U501" s="33">
        <v>7.9318038177184373</v>
      </c>
      <c r="V501" s="33">
        <v>26.781815381252251</v>
      </c>
      <c r="W501" s="33">
        <v>8.1392286281540596</v>
      </c>
      <c r="X501" s="33">
        <v>18.642586753098193</v>
      </c>
      <c r="Y501" s="30"/>
    </row>
    <row r="502" spans="1:25">
      <c r="A502" s="34" t="s">
        <v>112</v>
      </c>
      <c r="B502" s="35" t="s">
        <v>384</v>
      </c>
      <c r="C502" s="36">
        <v>1</v>
      </c>
      <c r="D502" s="6" t="s">
        <v>110</v>
      </c>
      <c r="E502" s="35" t="s">
        <v>4</v>
      </c>
      <c r="F502" s="36" t="s">
        <v>66</v>
      </c>
      <c r="G502" s="36" t="s">
        <v>84</v>
      </c>
      <c r="H502" s="36" t="s">
        <v>111</v>
      </c>
      <c r="I502" s="38">
        <v>301</v>
      </c>
      <c r="J502" s="36">
        <v>2030</v>
      </c>
      <c r="K502" s="39">
        <v>1</v>
      </c>
      <c r="L502" s="40" t="s">
        <v>85</v>
      </c>
      <c r="M502" s="34">
        <v>16.351605839114416</v>
      </c>
      <c r="N502" s="33">
        <v>1.7117223390467216</v>
      </c>
      <c r="O502" s="33">
        <v>14.639883500067693</v>
      </c>
      <c r="P502" s="33">
        <v>0</v>
      </c>
      <c r="Q502" s="34">
        <v>6.0920774027880071</v>
      </c>
      <c r="R502" s="33">
        <v>12.301896495601277</v>
      </c>
      <c r="S502" s="33">
        <v>1.3102803122414466</v>
      </c>
      <c r="T502" s="33">
        <v>10.991616183359829</v>
      </c>
      <c r="U502" s="33">
        <v>0</v>
      </c>
      <c r="V502" s="33">
        <v>6.7704205361937788</v>
      </c>
      <c r="W502" s="33">
        <v>3.2858225629525721</v>
      </c>
      <c r="X502" s="33">
        <v>3.4845979732412062</v>
      </c>
      <c r="Y502" s="30"/>
    </row>
    <row r="503" spans="1:25">
      <c r="A503" s="34" t="s">
        <v>112</v>
      </c>
      <c r="B503" s="35" t="s">
        <v>385</v>
      </c>
      <c r="C503" s="36">
        <v>1</v>
      </c>
      <c r="D503" s="6" t="s">
        <v>110</v>
      </c>
      <c r="E503" s="35" t="s">
        <v>4</v>
      </c>
      <c r="F503" s="36" t="s">
        <v>66</v>
      </c>
      <c r="G503" s="36" t="s">
        <v>84</v>
      </c>
      <c r="H503" s="36" t="s">
        <v>111</v>
      </c>
      <c r="I503" s="38">
        <v>302</v>
      </c>
      <c r="J503" s="36">
        <v>2030</v>
      </c>
      <c r="K503" s="39">
        <v>1</v>
      </c>
      <c r="L503" s="40" t="s">
        <v>85</v>
      </c>
      <c r="M503" s="34">
        <v>11.492956258620508</v>
      </c>
      <c r="N503" s="33">
        <v>2.9644207685796879</v>
      </c>
      <c r="O503" s="33">
        <v>5.8982454427675233</v>
      </c>
      <c r="P503" s="33">
        <v>2.6302900472732964</v>
      </c>
      <c r="Q503" s="34">
        <v>12.704237886462121</v>
      </c>
      <c r="R503" s="33">
        <v>8.5769264960033489</v>
      </c>
      <c r="S503" s="33">
        <v>2.0710615275277853</v>
      </c>
      <c r="T503" s="33">
        <v>4.0759298065776397</v>
      </c>
      <c r="U503" s="33">
        <v>2.4299351618979235</v>
      </c>
      <c r="V503" s="33">
        <v>12.174497517390055</v>
      </c>
      <c r="W503" s="33">
        <v>0.97824439393993246</v>
      </c>
      <c r="X503" s="33">
        <v>11.196253123450122</v>
      </c>
      <c r="Y503" s="30"/>
    </row>
    <row r="504" spans="1:25">
      <c r="A504" s="34" t="s">
        <v>112</v>
      </c>
      <c r="B504" s="35" t="s">
        <v>386</v>
      </c>
      <c r="C504" s="36">
        <v>1</v>
      </c>
      <c r="D504" s="6" t="s">
        <v>110</v>
      </c>
      <c r="E504" s="35" t="s">
        <v>4</v>
      </c>
      <c r="F504" s="36" t="s">
        <v>66</v>
      </c>
      <c r="G504" s="36" t="s">
        <v>84</v>
      </c>
      <c r="H504" s="36" t="s">
        <v>111</v>
      </c>
      <c r="I504" s="38">
        <v>303</v>
      </c>
      <c r="J504" s="36">
        <v>2030</v>
      </c>
      <c r="K504" s="39">
        <v>1</v>
      </c>
      <c r="L504" s="40" t="s">
        <v>85</v>
      </c>
      <c r="M504" s="34">
        <v>10.867077431576345</v>
      </c>
      <c r="N504" s="33">
        <v>0.97986255736843475</v>
      </c>
      <c r="O504" s="33">
        <v>9.8872148742079098</v>
      </c>
      <c r="P504" s="33">
        <v>0</v>
      </c>
      <c r="Q504" s="34">
        <v>1.6466816310617016</v>
      </c>
      <c r="R504" s="33">
        <v>7.3449363628432103</v>
      </c>
      <c r="S504" s="33">
        <v>0.7140135330170394</v>
      </c>
      <c r="T504" s="33">
        <v>6.6309228298261713</v>
      </c>
      <c r="U504" s="33">
        <v>0</v>
      </c>
      <c r="V504" s="33">
        <v>1.3810093880729235</v>
      </c>
      <c r="W504" s="33">
        <v>0.75415448858836365</v>
      </c>
      <c r="X504" s="33">
        <v>0.62685489948455986</v>
      </c>
      <c r="Y504" s="30"/>
    </row>
    <row r="505" spans="1:25">
      <c r="A505" s="34" t="s">
        <v>112</v>
      </c>
      <c r="B505" s="35" t="s">
        <v>387</v>
      </c>
      <c r="C505" s="36">
        <v>1</v>
      </c>
      <c r="D505" s="6" t="s">
        <v>110</v>
      </c>
      <c r="E505" s="35" t="s">
        <v>4</v>
      </c>
      <c r="F505" s="36" t="s">
        <v>66</v>
      </c>
      <c r="G505" s="36" t="s">
        <v>84</v>
      </c>
      <c r="H505" s="36" t="s">
        <v>111</v>
      </c>
      <c r="I505" s="38">
        <v>304</v>
      </c>
      <c r="J505" s="36">
        <v>2030</v>
      </c>
      <c r="K505" s="39">
        <v>1</v>
      </c>
      <c r="L505" s="40" t="s">
        <v>85</v>
      </c>
      <c r="M505" s="34">
        <v>2.8677746633914936</v>
      </c>
      <c r="N505" s="33">
        <v>0.22313462666543107</v>
      </c>
      <c r="O505" s="33">
        <v>2.6446400367260625</v>
      </c>
      <c r="P505" s="33">
        <v>0</v>
      </c>
      <c r="Q505" s="34">
        <v>0.79849620239662245</v>
      </c>
      <c r="R505" s="33">
        <v>2.1109008478519984</v>
      </c>
      <c r="S505" s="33">
        <v>0.15269331847986625</v>
      </c>
      <c r="T505" s="33">
        <v>1.9582075293721319</v>
      </c>
      <c r="U505" s="33">
        <v>0</v>
      </c>
      <c r="V505" s="33">
        <v>0.85806404238701184</v>
      </c>
      <c r="W505" s="33">
        <v>0.60008130229257761</v>
      </c>
      <c r="X505" s="33">
        <v>0.25798274009443423</v>
      </c>
      <c r="Y505" s="30"/>
    </row>
    <row r="506" spans="1:25">
      <c r="A506" s="34" t="s">
        <v>112</v>
      </c>
      <c r="B506" s="35" t="s">
        <v>388</v>
      </c>
      <c r="C506" s="36">
        <v>1</v>
      </c>
      <c r="D506" s="6" t="s">
        <v>110</v>
      </c>
      <c r="E506" s="35" t="s">
        <v>4</v>
      </c>
      <c r="F506" s="36" t="s">
        <v>66</v>
      </c>
      <c r="G506" s="36" t="s">
        <v>84</v>
      </c>
      <c r="H506" s="36" t="s">
        <v>111</v>
      </c>
      <c r="I506" s="38">
        <v>305</v>
      </c>
      <c r="J506" s="36">
        <v>2030</v>
      </c>
      <c r="K506" s="39">
        <v>1</v>
      </c>
      <c r="L506" s="40" t="s">
        <v>85</v>
      </c>
      <c r="M506" s="34">
        <v>16.26999165836726</v>
      </c>
      <c r="N506" s="33">
        <v>2.526863952926468</v>
      </c>
      <c r="O506" s="33">
        <v>10.104281542819116</v>
      </c>
      <c r="P506" s="33">
        <v>3.6388461626216753</v>
      </c>
      <c r="Q506" s="34">
        <v>1.0720923724784353</v>
      </c>
      <c r="R506" s="33">
        <v>11.646858142726037</v>
      </c>
      <c r="S506" s="33">
        <v>1.5316383452667708</v>
      </c>
      <c r="T506" s="33">
        <v>6.7535524222365311</v>
      </c>
      <c r="U506" s="33">
        <v>3.3616673752227353</v>
      </c>
      <c r="V506" s="33">
        <v>1.0241978024602745</v>
      </c>
      <c r="W506" s="33">
        <v>0.14259044717128327</v>
      </c>
      <c r="X506" s="33">
        <v>0.88160735528899115</v>
      </c>
      <c r="Y506" s="30"/>
    </row>
    <row r="507" spans="1:25">
      <c r="A507" s="34" t="s">
        <v>112</v>
      </c>
      <c r="B507" s="35" t="s">
        <v>389</v>
      </c>
      <c r="C507" s="36">
        <v>1</v>
      </c>
      <c r="D507" s="6" t="s">
        <v>110</v>
      </c>
      <c r="E507" s="35" t="s">
        <v>4</v>
      </c>
      <c r="F507" s="36" t="s">
        <v>66</v>
      </c>
      <c r="G507" s="36" t="s">
        <v>84</v>
      </c>
      <c r="H507" s="36" t="s">
        <v>111</v>
      </c>
      <c r="I507" s="38">
        <v>306</v>
      </c>
      <c r="J507" s="36">
        <v>2030</v>
      </c>
      <c r="K507" s="39">
        <v>1</v>
      </c>
      <c r="L507" s="40" t="s">
        <v>85</v>
      </c>
      <c r="M507" s="34">
        <v>20.604003925777587</v>
      </c>
      <c r="N507" s="33">
        <v>1.788605894065104</v>
      </c>
      <c r="O507" s="33">
        <v>16.49873122685786</v>
      </c>
      <c r="P507" s="33">
        <v>2.3166668048546226</v>
      </c>
      <c r="Q507" s="34">
        <v>0.95881470911498223</v>
      </c>
      <c r="R507" s="33">
        <v>15.302799531285574</v>
      </c>
      <c r="S507" s="33">
        <v>1.2670704970669511</v>
      </c>
      <c r="T507" s="33">
        <v>11.895527753620843</v>
      </c>
      <c r="U507" s="33">
        <v>2.1402012805977795</v>
      </c>
      <c r="V507" s="33">
        <v>1.0764796696802101</v>
      </c>
      <c r="W507" s="33">
        <v>0.41623965560413784</v>
      </c>
      <c r="X507" s="33">
        <v>0.66024001407607236</v>
      </c>
      <c r="Y507" s="30"/>
    </row>
    <row r="508" spans="1:25">
      <c r="A508" s="34" t="s">
        <v>112</v>
      </c>
      <c r="B508" s="35" t="s">
        <v>390</v>
      </c>
      <c r="C508" s="36">
        <v>1</v>
      </c>
      <c r="D508" s="6" t="s">
        <v>110</v>
      </c>
      <c r="E508" s="35" t="s">
        <v>4</v>
      </c>
      <c r="F508" s="36" t="s">
        <v>66</v>
      </c>
      <c r="G508" s="36" t="s">
        <v>84</v>
      </c>
      <c r="H508" s="36" t="s">
        <v>111</v>
      </c>
      <c r="I508" s="38">
        <v>307</v>
      </c>
      <c r="J508" s="36">
        <v>2030</v>
      </c>
      <c r="K508" s="39">
        <v>1</v>
      </c>
      <c r="L508" s="40" t="s">
        <v>85</v>
      </c>
      <c r="M508" s="34">
        <v>4.4694968040722189</v>
      </c>
      <c r="N508" s="33">
        <v>0.58040356993959041</v>
      </c>
      <c r="O508" s="33">
        <v>3.8890932341326288</v>
      </c>
      <c r="P508" s="33">
        <v>0</v>
      </c>
      <c r="Q508" s="34">
        <v>0.60513340861813292</v>
      </c>
      <c r="R508" s="33">
        <v>3.2685825400387398</v>
      </c>
      <c r="S508" s="33">
        <v>0.44358679113772714</v>
      </c>
      <c r="T508" s="33">
        <v>2.8249957489010127</v>
      </c>
      <c r="U508" s="33">
        <v>0</v>
      </c>
      <c r="V508" s="33">
        <v>0.65360234855711541</v>
      </c>
      <c r="W508" s="33">
        <v>0.28275681494608357</v>
      </c>
      <c r="X508" s="33">
        <v>0.37084553361103179</v>
      </c>
      <c r="Y508" s="30"/>
    </row>
    <row r="509" spans="1:25">
      <c r="A509" s="34" t="s">
        <v>112</v>
      </c>
      <c r="B509" s="35" t="s">
        <v>391</v>
      </c>
      <c r="C509" s="36">
        <v>1</v>
      </c>
      <c r="D509" s="6" t="s">
        <v>110</v>
      </c>
      <c r="E509" s="35" t="s">
        <v>4</v>
      </c>
      <c r="F509" s="36" t="s">
        <v>66</v>
      </c>
      <c r="G509" s="36" t="s">
        <v>84</v>
      </c>
      <c r="H509" s="36" t="s">
        <v>111</v>
      </c>
      <c r="I509" s="38">
        <v>308</v>
      </c>
      <c r="J509" s="36">
        <v>2030</v>
      </c>
      <c r="K509" s="39">
        <v>1</v>
      </c>
      <c r="L509" s="40" t="s">
        <v>85</v>
      </c>
      <c r="M509" s="34">
        <v>21.644529955230333</v>
      </c>
      <c r="N509" s="33">
        <v>1.7506027695375559</v>
      </c>
      <c r="O509" s="33">
        <v>19.893927185692778</v>
      </c>
      <c r="P509" s="33">
        <v>0</v>
      </c>
      <c r="Q509" s="34">
        <v>2.2804922536340051</v>
      </c>
      <c r="R509" s="33">
        <v>15.500263984820245</v>
      </c>
      <c r="S509" s="33">
        <v>1.2214100612943748</v>
      </c>
      <c r="T509" s="33">
        <v>14.278853923525871</v>
      </c>
      <c r="U509" s="33">
        <v>0</v>
      </c>
      <c r="V509" s="33">
        <v>2.8435440765108835</v>
      </c>
      <c r="W509" s="33">
        <v>1.6793389626591086</v>
      </c>
      <c r="X509" s="33">
        <v>1.1642051138517746</v>
      </c>
      <c r="Y509" s="30"/>
    </row>
    <row r="510" spans="1:25">
      <c r="A510" s="34" t="s">
        <v>108</v>
      </c>
      <c r="B510" s="35" t="s">
        <v>109</v>
      </c>
      <c r="C510" s="36">
        <v>1</v>
      </c>
      <c r="D510" s="6" t="s">
        <v>110</v>
      </c>
      <c r="E510" s="37" t="s">
        <v>39</v>
      </c>
      <c r="F510" s="36" t="s">
        <v>63</v>
      </c>
      <c r="G510" s="36" t="s">
        <v>84</v>
      </c>
      <c r="H510" s="36" t="s">
        <v>111</v>
      </c>
      <c r="I510" s="38" t="s">
        <v>85</v>
      </c>
      <c r="J510" s="36">
        <v>2050</v>
      </c>
      <c r="K510" s="39">
        <v>1</v>
      </c>
      <c r="L510" s="40" t="s">
        <v>85</v>
      </c>
      <c r="M510" s="33">
        <v>17.880290637149624</v>
      </c>
      <c r="N510" s="33">
        <v>1.7092882806046659</v>
      </c>
      <c r="O510" s="33">
        <v>15.476269249997781</v>
      </c>
      <c r="P510" s="33">
        <v>0.69473310654717646</v>
      </c>
      <c r="Q510" s="34">
        <v>5.8372687563682613</v>
      </c>
      <c r="R510" s="33">
        <v>13.415526657461267</v>
      </c>
      <c r="S510" s="33">
        <v>1.253498356409114</v>
      </c>
      <c r="T510" s="33">
        <v>11.448093002345585</v>
      </c>
      <c r="U510" s="33">
        <v>0.71393529870656769</v>
      </c>
      <c r="V510" s="33">
        <v>9.3375949423530109</v>
      </c>
      <c r="W510" s="33">
        <v>4.4605297296858968</v>
      </c>
      <c r="X510" s="33">
        <v>4.877065212667115</v>
      </c>
      <c r="Y510" s="30"/>
    </row>
    <row r="511" spans="1:25">
      <c r="A511" s="34" t="s">
        <v>112</v>
      </c>
      <c r="B511" s="35" t="s">
        <v>113</v>
      </c>
      <c r="C511" s="36">
        <v>1</v>
      </c>
      <c r="D511" s="6" t="s">
        <v>110</v>
      </c>
      <c r="E511" s="37" t="s">
        <v>39</v>
      </c>
      <c r="F511" s="36" t="s">
        <v>63</v>
      </c>
      <c r="G511" s="36" t="s">
        <v>84</v>
      </c>
      <c r="H511" s="36" t="s">
        <v>111</v>
      </c>
      <c r="I511" s="38">
        <v>301</v>
      </c>
      <c r="J511" s="36">
        <v>2050</v>
      </c>
      <c r="K511" s="39">
        <v>1</v>
      </c>
      <c r="L511" s="40" t="s">
        <v>85</v>
      </c>
      <c r="M511" s="41">
        <v>3.4674073207479572</v>
      </c>
      <c r="N511" s="33">
        <v>0.26431663362797619</v>
      </c>
      <c r="O511" s="33">
        <v>3.2030906871199809</v>
      </c>
      <c r="P511" s="33">
        <v>0</v>
      </c>
      <c r="Q511" s="34">
        <v>3.7533656008211405</v>
      </c>
      <c r="R511" s="33">
        <v>2.5839901367352085</v>
      </c>
      <c r="S511" s="33">
        <v>0.20189998185961242</v>
      </c>
      <c r="T511" s="33">
        <v>2.3820901548755962</v>
      </c>
      <c r="U511" s="33">
        <v>0</v>
      </c>
      <c r="V511" s="33">
        <v>5.5134356854469271</v>
      </c>
      <c r="W511" s="33">
        <v>2.2289993137630355</v>
      </c>
      <c r="X511" s="33">
        <v>3.2844363716838916</v>
      </c>
      <c r="Y511" s="30"/>
    </row>
    <row r="512" spans="1:25">
      <c r="A512" s="34" t="s">
        <v>112</v>
      </c>
      <c r="B512" s="35" t="s">
        <v>114</v>
      </c>
      <c r="C512" s="36">
        <v>1</v>
      </c>
      <c r="D512" s="6" t="s">
        <v>110</v>
      </c>
      <c r="E512" s="37" t="s">
        <v>39</v>
      </c>
      <c r="F512" s="36" t="s">
        <v>63</v>
      </c>
      <c r="G512" s="36" t="s">
        <v>84</v>
      </c>
      <c r="H512" s="36" t="s">
        <v>111</v>
      </c>
      <c r="I512" s="38">
        <v>302</v>
      </c>
      <c r="J512" s="36">
        <v>2050</v>
      </c>
      <c r="K512" s="39">
        <v>1</v>
      </c>
      <c r="L512" s="40" t="s">
        <v>85</v>
      </c>
      <c r="M512" s="41">
        <v>1.9132330350118361</v>
      </c>
      <c r="N512" s="33">
        <v>0.41839948128734844</v>
      </c>
      <c r="O512" s="33">
        <v>1.2067896537162854</v>
      </c>
      <c r="P512" s="33">
        <v>0.28804390000820213</v>
      </c>
      <c r="Q512" s="34">
        <v>0.80889294018404212</v>
      </c>
      <c r="R512" s="33">
        <v>1.4488033288769899</v>
      </c>
      <c r="S512" s="33">
        <v>0.29819331704598184</v>
      </c>
      <c r="T512" s="33">
        <v>0.85460467416254116</v>
      </c>
      <c r="U512" s="33">
        <v>0.29600533766846704</v>
      </c>
      <c r="V512" s="33">
        <v>1.3252432917346253</v>
      </c>
      <c r="W512" s="33">
        <v>0.64386851685723223</v>
      </c>
      <c r="X512" s="33">
        <v>0.68137477487739306</v>
      </c>
      <c r="Y512" s="30"/>
    </row>
    <row r="513" spans="1:25">
      <c r="A513" s="34" t="s">
        <v>112</v>
      </c>
      <c r="B513" s="35" t="s">
        <v>115</v>
      </c>
      <c r="C513" s="36">
        <v>1</v>
      </c>
      <c r="D513" s="6" t="s">
        <v>110</v>
      </c>
      <c r="E513" s="37" t="s">
        <v>39</v>
      </c>
      <c r="F513" s="36" t="s">
        <v>63</v>
      </c>
      <c r="G513" s="36" t="s">
        <v>84</v>
      </c>
      <c r="H513" s="36" t="s">
        <v>111</v>
      </c>
      <c r="I513" s="38">
        <v>303</v>
      </c>
      <c r="J513" s="36">
        <v>2050</v>
      </c>
      <c r="K513" s="39">
        <v>1</v>
      </c>
      <c r="L513" s="40" t="s">
        <v>85</v>
      </c>
      <c r="M513" s="41">
        <v>2.0502558571351339</v>
      </c>
      <c r="N513" s="33">
        <v>0.11829006152831854</v>
      </c>
      <c r="O513" s="33">
        <v>1.9319657956068155</v>
      </c>
      <c r="P513" s="33">
        <v>0</v>
      </c>
      <c r="Q513" s="34">
        <v>0.24505594631835032</v>
      </c>
      <c r="R513" s="33">
        <v>1.4557855473576646</v>
      </c>
      <c r="S513" s="33">
        <v>9.0382787370707818E-2</v>
      </c>
      <c r="T513" s="33">
        <v>1.3654027599869567</v>
      </c>
      <c r="U513" s="33">
        <v>0</v>
      </c>
      <c r="V513" s="33">
        <v>0.37053096128226837</v>
      </c>
      <c r="W513" s="33">
        <v>0.15505845339755961</v>
      </c>
      <c r="X513" s="33">
        <v>0.21547250788470879</v>
      </c>
      <c r="Y513" s="30"/>
    </row>
    <row r="514" spans="1:25">
      <c r="A514" s="34" t="s">
        <v>112</v>
      </c>
      <c r="B514" s="35" t="s">
        <v>116</v>
      </c>
      <c r="C514" s="36">
        <v>1</v>
      </c>
      <c r="D514" s="6" t="s">
        <v>110</v>
      </c>
      <c r="E514" s="37" t="s">
        <v>39</v>
      </c>
      <c r="F514" s="36" t="s">
        <v>63</v>
      </c>
      <c r="G514" s="36" t="s">
        <v>84</v>
      </c>
      <c r="H514" s="36" t="s">
        <v>111</v>
      </c>
      <c r="I514" s="38">
        <v>304</v>
      </c>
      <c r="J514" s="36">
        <v>2050</v>
      </c>
      <c r="K514" s="39">
        <v>1</v>
      </c>
      <c r="L514" s="40" t="s">
        <v>85</v>
      </c>
      <c r="M514" s="41">
        <v>0.56749164692432508</v>
      </c>
      <c r="N514" s="33">
        <v>3.3492811446554208E-2</v>
      </c>
      <c r="O514" s="33">
        <v>0.53399883547777083</v>
      </c>
      <c r="P514" s="33">
        <v>0</v>
      </c>
      <c r="Q514" s="34">
        <v>0.27947629833431459</v>
      </c>
      <c r="R514" s="33">
        <v>0.42977290231901355</v>
      </c>
      <c r="S514" s="33">
        <v>2.4925094160728037E-2</v>
      </c>
      <c r="T514" s="33">
        <v>0.40484780815828553</v>
      </c>
      <c r="U514" s="33">
        <v>0</v>
      </c>
      <c r="V514" s="33">
        <v>0.74545953198025783</v>
      </c>
      <c r="W514" s="33">
        <v>0.66698727531411206</v>
      </c>
      <c r="X514" s="33">
        <v>7.8472256666145768E-2</v>
      </c>
      <c r="Y514" s="30"/>
    </row>
    <row r="515" spans="1:25">
      <c r="A515" s="34" t="s">
        <v>112</v>
      </c>
      <c r="B515" s="35" t="s">
        <v>117</v>
      </c>
      <c r="C515" s="36">
        <v>1</v>
      </c>
      <c r="D515" s="6" t="s">
        <v>110</v>
      </c>
      <c r="E515" s="37" t="s">
        <v>39</v>
      </c>
      <c r="F515" s="36" t="s">
        <v>63</v>
      </c>
      <c r="G515" s="36" t="s">
        <v>84</v>
      </c>
      <c r="H515" s="36" t="s">
        <v>111</v>
      </c>
      <c r="I515" s="38">
        <v>305</v>
      </c>
      <c r="J515" s="36">
        <v>2050</v>
      </c>
      <c r="K515" s="39">
        <v>1</v>
      </c>
      <c r="L515" s="40" t="s">
        <v>85</v>
      </c>
      <c r="M515" s="41">
        <v>2.5707221342260151</v>
      </c>
      <c r="N515" s="33">
        <v>0.37427242749883716</v>
      </c>
      <c r="O515" s="33">
        <v>1.9166095722596903</v>
      </c>
      <c r="P515" s="33">
        <v>0.27984013446748784</v>
      </c>
      <c r="Q515" s="34">
        <v>0.12537328199188533</v>
      </c>
      <c r="R515" s="33">
        <v>1.9621177601371431</v>
      </c>
      <c r="S515" s="33">
        <v>0.26003786769785348</v>
      </c>
      <c r="T515" s="33">
        <v>1.4145050696644301</v>
      </c>
      <c r="U515" s="33">
        <v>0.28757482277485957</v>
      </c>
      <c r="V515" s="33">
        <v>0.15492529042707512</v>
      </c>
      <c r="W515" s="33">
        <v>3.3346812182067788E-2</v>
      </c>
      <c r="X515" s="33">
        <v>0.12157847824500732</v>
      </c>
      <c r="Y515" s="30"/>
    </row>
    <row r="516" spans="1:25">
      <c r="A516" s="34" t="s">
        <v>112</v>
      </c>
      <c r="B516" s="35" t="s">
        <v>118</v>
      </c>
      <c r="C516" s="36">
        <v>1</v>
      </c>
      <c r="D516" s="6" t="s">
        <v>110</v>
      </c>
      <c r="E516" s="37" t="s">
        <v>39</v>
      </c>
      <c r="F516" s="36" t="s">
        <v>63</v>
      </c>
      <c r="G516" s="36" t="s">
        <v>84</v>
      </c>
      <c r="H516" s="36" t="s">
        <v>111</v>
      </c>
      <c r="I516" s="38">
        <v>306</v>
      </c>
      <c r="J516" s="36">
        <v>2050</v>
      </c>
      <c r="K516" s="39">
        <v>1</v>
      </c>
      <c r="L516" s="40" t="s">
        <v>85</v>
      </c>
      <c r="M516" s="41">
        <v>2.4671710579766333</v>
      </c>
      <c r="N516" s="33">
        <v>0.1711072212735702</v>
      </c>
      <c r="O516" s="33">
        <v>2.1692147646315765</v>
      </c>
      <c r="P516" s="33">
        <v>0.12684907207148657</v>
      </c>
      <c r="Q516" s="34">
        <v>0.13704162064648417</v>
      </c>
      <c r="R516" s="33">
        <v>1.8977659424021709</v>
      </c>
      <c r="S516" s="33">
        <v>0.12879856842032694</v>
      </c>
      <c r="T516" s="33">
        <v>1.6386122357186028</v>
      </c>
      <c r="U516" s="33">
        <v>0.13035513826324102</v>
      </c>
      <c r="V516" s="33">
        <v>0.19051463660285275</v>
      </c>
      <c r="W516" s="33">
        <v>7.1355346805761916E-2</v>
      </c>
      <c r="X516" s="33">
        <v>0.11915928979709084</v>
      </c>
      <c r="Y516" s="30"/>
    </row>
    <row r="517" spans="1:25">
      <c r="A517" s="34" t="s">
        <v>112</v>
      </c>
      <c r="B517" s="35" t="s">
        <v>119</v>
      </c>
      <c r="C517" s="36">
        <v>1</v>
      </c>
      <c r="D517" s="6" t="s">
        <v>110</v>
      </c>
      <c r="E517" s="37" t="s">
        <v>39</v>
      </c>
      <c r="F517" s="36" t="s">
        <v>63</v>
      </c>
      <c r="G517" s="36" t="s">
        <v>84</v>
      </c>
      <c r="H517" s="36" t="s">
        <v>111</v>
      </c>
      <c r="I517" s="38">
        <v>307</v>
      </c>
      <c r="J517" s="36">
        <v>2050</v>
      </c>
      <c r="K517" s="39">
        <v>1</v>
      </c>
      <c r="L517" s="40" t="s">
        <v>85</v>
      </c>
      <c r="M517" s="41">
        <v>1.0378169031962223</v>
      </c>
      <c r="N517" s="33">
        <v>9.3372673543601736E-2</v>
      </c>
      <c r="O517" s="33">
        <v>0.94444422965262054</v>
      </c>
      <c r="P517" s="33">
        <v>0</v>
      </c>
      <c r="Q517" s="34">
        <v>0.18509410851847452</v>
      </c>
      <c r="R517" s="33">
        <v>0.76698986130078994</v>
      </c>
      <c r="S517" s="33">
        <v>7.2977474667053607E-2</v>
      </c>
      <c r="T517" s="33">
        <v>0.69401238663373632</v>
      </c>
      <c r="U517" s="33">
        <v>0</v>
      </c>
      <c r="V517" s="33">
        <v>0.2451198976182444</v>
      </c>
      <c r="W517" s="33">
        <v>7.1915129101619291E-2</v>
      </c>
      <c r="X517" s="33">
        <v>0.17320476851662511</v>
      </c>
      <c r="Y517" s="30"/>
    </row>
    <row r="518" spans="1:25">
      <c r="A518" s="34" t="s">
        <v>112</v>
      </c>
      <c r="B518" s="35" t="s">
        <v>120</v>
      </c>
      <c r="C518" s="36">
        <v>1</v>
      </c>
      <c r="D518" s="6" t="s">
        <v>110</v>
      </c>
      <c r="E518" s="37" t="s">
        <v>39</v>
      </c>
      <c r="F518" s="36" t="s">
        <v>63</v>
      </c>
      <c r="G518" s="36" t="s">
        <v>84</v>
      </c>
      <c r="H518" s="36" t="s">
        <v>111</v>
      </c>
      <c r="I518" s="38">
        <v>308</v>
      </c>
      <c r="J518" s="36">
        <v>2050</v>
      </c>
      <c r="K518" s="39">
        <v>1</v>
      </c>
      <c r="L518" s="40" t="s">
        <v>85</v>
      </c>
      <c r="M518" s="41">
        <v>3.8061926819315008</v>
      </c>
      <c r="N518" s="33">
        <v>0.23603697039845897</v>
      </c>
      <c r="O518" s="33">
        <v>3.570155711533042</v>
      </c>
      <c r="P518" s="33">
        <v>0</v>
      </c>
      <c r="Q518" s="34">
        <v>0.30296895955357006</v>
      </c>
      <c r="R518" s="33">
        <v>2.8703011783322872</v>
      </c>
      <c r="S518" s="33">
        <v>0.17628326518684981</v>
      </c>
      <c r="T518" s="33">
        <v>2.6940179131454371</v>
      </c>
      <c r="U518" s="33">
        <v>0</v>
      </c>
      <c r="V518" s="33">
        <v>0.79236564726076075</v>
      </c>
      <c r="W518" s="33">
        <v>0.58899888226450769</v>
      </c>
      <c r="X518" s="33">
        <v>0.20336676499625311</v>
      </c>
      <c r="Y518" s="30"/>
    </row>
    <row r="519" spans="1:25">
      <c r="A519" s="34" t="s">
        <v>121</v>
      </c>
      <c r="B519" s="35" t="s">
        <v>122</v>
      </c>
      <c r="C519" s="36">
        <v>1</v>
      </c>
      <c r="D519" s="6" t="s">
        <v>110</v>
      </c>
      <c r="E519" s="37" t="s">
        <v>37</v>
      </c>
      <c r="F519" s="36" t="s">
        <v>52</v>
      </c>
      <c r="G519" s="36" t="s">
        <v>84</v>
      </c>
      <c r="H519" s="36" t="s">
        <v>111</v>
      </c>
      <c r="I519" s="38" t="s">
        <v>85</v>
      </c>
      <c r="J519" s="36">
        <v>2050</v>
      </c>
      <c r="K519" s="39">
        <v>1</v>
      </c>
      <c r="L519" s="40" t="s">
        <v>85</v>
      </c>
      <c r="M519" s="41">
        <v>27.093895845864179</v>
      </c>
      <c r="N519" s="33">
        <v>2.5508421638923906</v>
      </c>
      <c r="O519" s="33">
        <v>23.134561590042473</v>
      </c>
      <c r="P519" s="33">
        <v>1.408492091929314</v>
      </c>
      <c r="Q519" s="34">
        <v>10.102468894654756</v>
      </c>
      <c r="R519" s="33">
        <v>19.930410941613196</v>
      </c>
      <c r="S519" s="33">
        <v>1.9238134865078254</v>
      </c>
      <c r="T519" s="33">
        <v>16.664285831556651</v>
      </c>
      <c r="U519" s="33">
        <v>1.3423116235487211</v>
      </c>
      <c r="V519" s="33">
        <v>10.423857795707438</v>
      </c>
      <c r="W519" s="33">
        <v>2.3679801448998083</v>
      </c>
      <c r="X519" s="33">
        <v>8.0558776508076289</v>
      </c>
      <c r="Y519" s="30"/>
    </row>
    <row r="520" spans="1:25">
      <c r="A520" s="34" t="s">
        <v>112</v>
      </c>
      <c r="B520" s="35" t="s">
        <v>123</v>
      </c>
      <c r="C520" s="36">
        <v>1</v>
      </c>
      <c r="D520" s="6" t="s">
        <v>110</v>
      </c>
      <c r="E520" s="35" t="s">
        <v>37</v>
      </c>
      <c r="F520" s="36" t="s">
        <v>52</v>
      </c>
      <c r="G520" s="36" t="s">
        <v>84</v>
      </c>
      <c r="H520" s="36" t="s">
        <v>111</v>
      </c>
      <c r="I520" s="38">
        <v>301</v>
      </c>
      <c r="J520" s="36">
        <v>2050</v>
      </c>
      <c r="K520" s="39">
        <v>1</v>
      </c>
      <c r="L520" s="40" t="s">
        <v>85</v>
      </c>
      <c r="M520" s="41">
        <v>3.4168636953577964</v>
      </c>
      <c r="N520" s="33">
        <v>0.27759233121921656</v>
      </c>
      <c r="O520" s="33">
        <v>3.1392713641385801</v>
      </c>
      <c r="P520" s="33">
        <v>0</v>
      </c>
      <c r="Q520" s="34">
        <v>6.328294051154745</v>
      </c>
      <c r="R520" s="33">
        <v>2.568013808864408</v>
      </c>
      <c r="S520" s="33">
        <v>0.21360332280437247</v>
      </c>
      <c r="T520" s="33">
        <v>2.3544104860600354</v>
      </c>
      <c r="U520" s="33">
        <v>0</v>
      </c>
      <c r="V520" s="33">
        <v>6.333319364249995</v>
      </c>
      <c r="W520" s="33">
        <v>1.1528767927950436</v>
      </c>
      <c r="X520" s="33">
        <v>5.1804425714549511</v>
      </c>
      <c r="Y520" s="30"/>
    </row>
    <row r="521" spans="1:25">
      <c r="A521" s="34" t="s">
        <v>112</v>
      </c>
      <c r="B521" s="35" t="s">
        <v>124</v>
      </c>
      <c r="C521" s="36">
        <v>1</v>
      </c>
      <c r="D521" s="6" t="s">
        <v>110</v>
      </c>
      <c r="E521" s="35" t="s">
        <v>37</v>
      </c>
      <c r="F521" s="36" t="s">
        <v>52</v>
      </c>
      <c r="G521" s="36" t="s">
        <v>84</v>
      </c>
      <c r="H521" s="36" t="s">
        <v>111</v>
      </c>
      <c r="I521" s="38">
        <v>302</v>
      </c>
      <c r="J521" s="36">
        <v>2050</v>
      </c>
      <c r="K521" s="39">
        <v>1</v>
      </c>
      <c r="L521" s="40" t="s">
        <v>85</v>
      </c>
      <c r="M521" s="41">
        <v>1.6767877955016663</v>
      </c>
      <c r="N521" s="33">
        <v>0.3770981432734789</v>
      </c>
      <c r="O521" s="33">
        <v>1.004686546520869</v>
      </c>
      <c r="P521" s="33">
        <v>0.29500310570731841</v>
      </c>
      <c r="Q521" s="34">
        <v>1.5721756374929965</v>
      </c>
      <c r="R521" s="33">
        <v>1.2508490661640981</v>
      </c>
      <c r="S521" s="33">
        <v>0.28453906453522543</v>
      </c>
      <c r="T521" s="33">
        <v>0.68516813363904971</v>
      </c>
      <c r="U521" s="33">
        <v>0.28114186798982305</v>
      </c>
      <c r="V521" s="33">
        <v>1.6038837501339644</v>
      </c>
      <c r="W521" s="33">
        <v>0.26475306927765213</v>
      </c>
      <c r="X521" s="33">
        <v>1.3391306808563124</v>
      </c>
      <c r="Y521" s="30"/>
    </row>
    <row r="522" spans="1:25">
      <c r="A522" s="34" t="s">
        <v>112</v>
      </c>
      <c r="B522" s="35" t="s">
        <v>125</v>
      </c>
      <c r="C522" s="36">
        <v>1</v>
      </c>
      <c r="D522" s="6" t="s">
        <v>110</v>
      </c>
      <c r="E522" s="35" t="s">
        <v>37</v>
      </c>
      <c r="F522" s="36" t="s">
        <v>52</v>
      </c>
      <c r="G522" s="36" t="s">
        <v>84</v>
      </c>
      <c r="H522" s="36" t="s">
        <v>111</v>
      </c>
      <c r="I522" s="38">
        <v>303</v>
      </c>
      <c r="J522" s="36">
        <v>2050</v>
      </c>
      <c r="K522" s="39">
        <v>1</v>
      </c>
      <c r="L522" s="40" t="s">
        <v>85</v>
      </c>
      <c r="M522" s="41">
        <v>2.9864480297363563</v>
      </c>
      <c r="N522" s="33">
        <v>0.19061714629075507</v>
      </c>
      <c r="O522" s="33">
        <v>2.7958308834456012</v>
      </c>
      <c r="P522" s="33">
        <v>0</v>
      </c>
      <c r="Q522" s="34">
        <v>0.38283633449432919</v>
      </c>
      <c r="R522" s="33">
        <v>2.0030926848995456</v>
      </c>
      <c r="S522" s="33">
        <v>0.14897067555033164</v>
      </c>
      <c r="T522" s="33">
        <v>1.8541220093492141</v>
      </c>
      <c r="U522" s="33">
        <v>0</v>
      </c>
      <c r="V522" s="33">
        <v>0.40207101279957536</v>
      </c>
      <c r="W522" s="33">
        <v>8.9186137503082949E-2</v>
      </c>
      <c r="X522" s="33">
        <v>0.31288487529649239</v>
      </c>
      <c r="Y522" s="30"/>
    </row>
    <row r="523" spans="1:25">
      <c r="A523" s="34" t="s">
        <v>112</v>
      </c>
      <c r="B523" s="35" t="s">
        <v>126</v>
      </c>
      <c r="C523" s="36">
        <v>1</v>
      </c>
      <c r="D523" s="6" t="s">
        <v>110</v>
      </c>
      <c r="E523" s="35" t="s">
        <v>37</v>
      </c>
      <c r="F523" s="36" t="s">
        <v>52</v>
      </c>
      <c r="G523" s="36" t="s">
        <v>84</v>
      </c>
      <c r="H523" s="36" t="s">
        <v>111</v>
      </c>
      <c r="I523" s="38">
        <v>304</v>
      </c>
      <c r="J523" s="36">
        <v>2050</v>
      </c>
      <c r="K523" s="39">
        <v>1</v>
      </c>
      <c r="L523" s="40" t="s">
        <v>85</v>
      </c>
      <c r="M523" s="41">
        <v>0.85806078421608478</v>
      </c>
      <c r="N523" s="33">
        <v>4.9425384836160421E-2</v>
      </c>
      <c r="O523" s="33">
        <v>0.80863539937992435</v>
      </c>
      <c r="P523" s="33">
        <v>0</v>
      </c>
      <c r="Q523" s="34">
        <v>0.36222597036835208</v>
      </c>
      <c r="R523" s="33">
        <v>0.66704195576659542</v>
      </c>
      <c r="S523" s="33">
        <v>3.790274777351902E-2</v>
      </c>
      <c r="T523" s="33">
        <v>0.62913920799307643</v>
      </c>
      <c r="U523" s="33">
        <v>0</v>
      </c>
      <c r="V523" s="33">
        <v>0.33322739110073235</v>
      </c>
      <c r="W523" s="33">
        <v>0.21359418552255818</v>
      </c>
      <c r="X523" s="33">
        <v>0.11963320557817417</v>
      </c>
      <c r="Y523" s="30"/>
    </row>
    <row r="524" spans="1:25">
      <c r="A524" s="34" t="s">
        <v>112</v>
      </c>
      <c r="B524" s="35" t="s">
        <v>127</v>
      </c>
      <c r="C524" s="36">
        <v>1</v>
      </c>
      <c r="D524" s="6" t="s">
        <v>110</v>
      </c>
      <c r="E524" s="35" t="s">
        <v>37</v>
      </c>
      <c r="F524" s="36" t="s">
        <v>52</v>
      </c>
      <c r="G524" s="36" t="s">
        <v>84</v>
      </c>
      <c r="H524" s="36" t="s">
        <v>111</v>
      </c>
      <c r="I524" s="38">
        <v>305</v>
      </c>
      <c r="J524" s="36">
        <v>2050</v>
      </c>
      <c r="K524" s="39">
        <v>1</v>
      </c>
      <c r="L524" s="40" t="s">
        <v>85</v>
      </c>
      <c r="M524" s="41">
        <v>5.1844787369183365</v>
      </c>
      <c r="N524" s="33">
        <v>0.72062011513479107</v>
      </c>
      <c r="O524" s="33">
        <v>3.685780711157062</v>
      </c>
      <c r="P524" s="33">
        <v>0.7780779106264829</v>
      </c>
      <c r="Q524" s="34">
        <v>0.25647799126159482</v>
      </c>
      <c r="R524" s="33">
        <v>3.813497970444816</v>
      </c>
      <c r="S524" s="33">
        <v>0.51669763951487013</v>
      </c>
      <c r="T524" s="33">
        <v>2.5552817739959055</v>
      </c>
      <c r="U524" s="33">
        <v>0.74151855693404034</v>
      </c>
      <c r="V524" s="33">
        <v>0.2618571274887172</v>
      </c>
      <c r="W524" s="33">
        <v>2.9236039821929006E-2</v>
      </c>
      <c r="X524" s="33">
        <v>0.23262108766678818</v>
      </c>
      <c r="Y524" s="30"/>
    </row>
    <row r="525" spans="1:25">
      <c r="A525" s="34" t="s">
        <v>112</v>
      </c>
      <c r="B525" s="35" t="s">
        <v>128</v>
      </c>
      <c r="C525" s="36">
        <v>1</v>
      </c>
      <c r="D525" s="6" t="s">
        <v>110</v>
      </c>
      <c r="E525" s="35" t="s">
        <v>37</v>
      </c>
      <c r="F525" s="36" t="s">
        <v>52</v>
      </c>
      <c r="G525" s="36" t="s">
        <v>84</v>
      </c>
      <c r="H525" s="36" t="s">
        <v>111</v>
      </c>
      <c r="I525" s="38">
        <v>306</v>
      </c>
      <c r="J525" s="36">
        <v>2050</v>
      </c>
      <c r="K525" s="39">
        <v>1</v>
      </c>
      <c r="L525" s="40" t="s">
        <v>85</v>
      </c>
      <c r="M525" s="41">
        <v>5.144759822879065</v>
      </c>
      <c r="N525" s="33">
        <v>0.3621908929743749</v>
      </c>
      <c r="O525" s="33">
        <v>4.4471578543091779</v>
      </c>
      <c r="P525" s="33">
        <v>0.33541107559551264</v>
      </c>
      <c r="Q525" s="34">
        <v>0.25559849788306704</v>
      </c>
      <c r="R525" s="33">
        <v>3.9014504877530896</v>
      </c>
      <c r="S525" s="33">
        <v>0.27810420210357539</v>
      </c>
      <c r="T525" s="33">
        <v>3.3036950870246562</v>
      </c>
      <c r="U525" s="33">
        <v>0.3196511986248578</v>
      </c>
      <c r="V525" s="33">
        <v>0.26642798980407151</v>
      </c>
      <c r="W525" s="33">
        <v>7.0460906066837151E-2</v>
      </c>
      <c r="X525" s="33">
        <v>0.19596708373723434</v>
      </c>
      <c r="Y525" s="30"/>
    </row>
    <row r="526" spans="1:25">
      <c r="A526" s="34" t="s">
        <v>112</v>
      </c>
      <c r="B526" s="35" t="s">
        <v>129</v>
      </c>
      <c r="C526" s="36">
        <v>1</v>
      </c>
      <c r="D526" s="6" t="s">
        <v>110</v>
      </c>
      <c r="E526" s="35" t="s">
        <v>37</v>
      </c>
      <c r="F526" s="36" t="s">
        <v>52</v>
      </c>
      <c r="G526" s="36" t="s">
        <v>84</v>
      </c>
      <c r="H526" s="36" t="s">
        <v>111</v>
      </c>
      <c r="I526" s="38">
        <v>307</v>
      </c>
      <c r="J526" s="36">
        <v>2050</v>
      </c>
      <c r="K526" s="39">
        <v>1</v>
      </c>
      <c r="L526" s="40" t="s">
        <v>85</v>
      </c>
      <c r="M526" s="41">
        <v>1.6099884866340783</v>
      </c>
      <c r="N526" s="33">
        <v>0.16549044939981969</v>
      </c>
      <c r="O526" s="33">
        <v>1.4444980372342586</v>
      </c>
      <c r="P526" s="33">
        <v>0</v>
      </c>
      <c r="Q526" s="34">
        <v>0.30834605089004818</v>
      </c>
      <c r="R526" s="33">
        <v>1.2137797246306905</v>
      </c>
      <c r="S526" s="33">
        <v>0.12954903079648164</v>
      </c>
      <c r="T526" s="33">
        <v>1.0842306938342088</v>
      </c>
      <c r="U526" s="33">
        <v>0</v>
      </c>
      <c r="V526" s="33">
        <v>0.3233299394465643</v>
      </c>
      <c r="W526" s="33">
        <v>6.5193900961885973E-2</v>
      </c>
      <c r="X526" s="33">
        <v>0.25813603848467831</v>
      </c>
      <c r="Y526" s="30"/>
    </row>
    <row r="527" spans="1:25">
      <c r="A527" s="34" t="s">
        <v>112</v>
      </c>
      <c r="B527" s="35" t="s">
        <v>130</v>
      </c>
      <c r="C527" s="36">
        <v>1</v>
      </c>
      <c r="D527" s="6" t="s">
        <v>110</v>
      </c>
      <c r="E527" s="35" t="s">
        <v>37</v>
      </c>
      <c r="F527" s="36" t="s">
        <v>52</v>
      </c>
      <c r="G527" s="36" t="s">
        <v>84</v>
      </c>
      <c r="H527" s="36" t="s">
        <v>111</v>
      </c>
      <c r="I527" s="38">
        <v>308</v>
      </c>
      <c r="J527" s="36">
        <v>2050</v>
      </c>
      <c r="K527" s="39">
        <v>1</v>
      </c>
      <c r="L527" s="40" t="s">
        <v>85</v>
      </c>
      <c r="M527" s="41">
        <v>6.216508494620796</v>
      </c>
      <c r="N527" s="33">
        <v>0.40780770076379425</v>
      </c>
      <c r="O527" s="33">
        <v>5.8087007938570014</v>
      </c>
      <c r="P527" s="33">
        <v>0</v>
      </c>
      <c r="Q527" s="34">
        <v>0.63651436110962312</v>
      </c>
      <c r="R527" s="33">
        <v>4.5126852430899538</v>
      </c>
      <c r="S527" s="33">
        <v>0.31444680342944958</v>
      </c>
      <c r="T527" s="33">
        <v>4.1982384396605044</v>
      </c>
      <c r="U527" s="33">
        <v>0</v>
      </c>
      <c r="V527" s="33">
        <v>0.89974122068381801</v>
      </c>
      <c r="W527" s="33">
        <v>0.48267911295082</v>
      </c>
      <c r="X527" s="33">
        <v>0.41706210773299796</v>
      </c>
      <c r="Y527" s="30"/>
    </row>
    <row r="528" spans="1:25">
      <c r="A528" s="34" t="s">
        <v>131</v>
      </c>
      <c r="B528" s="35" t="s">
        <v>132</v>
      </c>
      <c r="C528" s="36">
        <v>1</v>
      </c>
      <c r="D528" s="6" t="s">
        <v>110</v>
      </c>
      <c r="E528" s="37" t="s">
        <v>36</v>
      </c>
      <c r="F528" s="36" t="s">
        <v>41</v>
      </c>
      <c r="G528" s="36" t="s">
        <v>86</v>
      </c>
      <c r="H528" s="36" t="s">
        <v>111</v>
      </c>
      <c r="I528" s="38" t="s">
        <v>85</v>
      </c>
      <c r="J528" s="36">
        <v>2050</v>
      </c>
      <c r="K528" s="39">
        <v>1</v>
      </c>
      <c r="L528" s="40" t="s">
        <v>85</v>
      </c>
      <c r="M528" s="41">
        <v>5.2013881633503836</v>
      </c>
      <c r="N528" s="33">
        <v>0.41713883167246169</v>
      </c>
      <c r="O528" s="33">
        <v>4.4345018210783307</v>
      </c>
      <c r="P528" s="33">
        <v>0.34974751059959097</v>
      </c>
      <c r="Q528" s="34">
        <v>6.1042807553983156</v>
      </c>
      <c r="R528" s="33">
        <v>2.4135272548226041</v>
      </c>
      <c r="S528" s="33">
        <v>0.15542650848307998</v>
      </c>
      <c r="T528" s="33">
        <v>1.9000346753486415</v>
      </c>
      <c r="U528" s="33">
        <v>0.35806607099088272</v>
      </c>
      <c r="V528" s="33">
        <v>6.2494678591524799</v>
      </c>
      <c r="W528" s="33">
        <v>6.0440457790321824</v>
      </c>
      <c r="X528" s="33">
        <v>0.2054220801202975</v>
      </c>
      <c r="Y528" s="30"/>
    </row>
    <row r="529" spans="1:25">
      <c r="A529" s="34" t="s">
        <v>112</v>
      </c>
      <c r="B529" s="35" t="s">
        <v>133</v>
      </c>
      <c r="C529" s="36">
        <v>1</v>
      </c>
      <c r="D529" s="6" t="s">
        <v>110</v>
      </c>
      <c r="E529" s="35" t="s">
        <v>36</v>
      </c>
      <c r="F529" s="36" t="s">
        <v>41</v>
      </c>
      <c r="G529" s="36" t="s">
        <v>86</v>
      </c>
      <c r="H529" s="36" t="s">
        <v>111</v>
      </c>
      <c r="I529" s="38">
        <v>301</v>
      </c>
      <c r="J529" s="36">
        <v>2050</v>
      </c>
      <c r="K529" s="39">
        <v>1</v>
      </c>
      <c r="L529" s="40" t="s">
        <v>85</v>
      </c>
      <c r="M529" s="41">
        <v>1.104213745848911</v>
      </c>
      <c r="N529" s="33">
        <v>7.2284277615772566E-2</v>
      </c>
      <c r="O529" s="33">
        <v>1.0319294682331384</v>
      </c>
      <c r="P529" s="33">
        <v>0</v>
      </c>
      <c r="Q529" s="34">
        <v>3.6624380035491417</v>
      </c>
      <c r="R529" s="33">
        <v>0.53162786427698083</v>
      </c>
      <c r="S529" s="33">
        <v>3.4307505836983311E-2</v>
      </c>
      <c r="T529" s="33">
        <v>0.49732035843999756</v>
      </c>
      <c r="U529" s="33">
        <v>0</v>
      </c>
      <c r="V529" s="33">
        <v>3.7495471631244501</v>
      </c>
      <c r="W529" s="33">
        <v>3.6152822948667827</v>
      </c>
      <c r="X529" s="33">
        <v>0.13426486825766731</v>
      </c>
      <c r="Y529" s="30"/>
    </row>
    <row r="530" spans="1:25">
      <c r="A530" s="34" t="s">
        <v>112</v>
      </c>
      <c r="B530" s="35" t="s">
        <v>134</v>
      </c>
      <c r="C530" s="36">
        <v>1</v>
      </c>
      <c r="D530" s="6" t="s">
        <v>110</v>
      </c>
      <c r="E530" s="35" t="s">
        <v>36</v>
      </c>
      <c r="F530" s="36" t="s">
        <v>41</v>
      </c>
      <c r="G530" s="36" t="s">
        <v>86</v>
      </c>
      <c r="H530" s="36" t="s">
        <v>111</v>
      </c>
      <c r="I530" s="38">
        <v>302</v>
      </c>
      <c r="J530" s="36">
        <v>2050</v>
      </c>
      <c r="K530" s="39">
        <v>1</v>
      </c>
      <c r="L530" s="40" t="s">
        <v>85</v>
      </c>
      <c r="M530" s="41">
        <v>0.77702172184010176</v>
      </c>
      <c r="N530" s="33">
        <v>0.13550287663554381</v>
      </c>
      <c r="O530" s="33">
        <v>0.45736019900445657</v>
      </c>
      <c r="P530" s="33">
        <v>0.18415864620010136</v>
      </c>
      <c r="Q530" s="34">
        <v>0.93927714044182709</v>
      </c>
      <c r="R530" s="33">
        <v>0.38100031022577918</v>
      </c>
      <c r="S530" s="33">
        <v>4.1089238597718063E-2</v>
      </c>
      <c r="T530" s="33">
        <v>0.1513723089909112</v>
      </c>
      <c r="U530" s="33">
        <v>0.18853876263714991</v>
      </c>
      <c r="V530" s="33">
        <v>0.96161735268102644</v>
      </c>
      <c r="W530" s="33">
        <v>0.92983023247921259</v>
      </c>
      <c r="X530" s="33">
        <v>3.1787120201813894E-2</v>
      </c>
      <c r="Y530" s="30"/>
    </row>
    <row r="531" spans="1:25">
      <c r="A531" s="34" t="s">
        <v>112</v>
      </c>
      <c r="B531" s="35" t="s">
        <v>135</v>
      </c>
      <c r="C531" s="36">
        <v>1</v>
      </c>
      <c r="D531" s="6" t="s">
        <v>110</v>
      </c>
      <c r="E531" s="35" t="s">
        <v>36</v>
      </c>
      <c r="F531" s="36" t="s">
        <v>41</v>
      </c>
      <c r="G531" s="36" t="s">
        <v>86</v>
      </c>
      <c r="H531" s="36" t="s">
        <v>111</v>
      </c>
      <c r="I531" s="38">
        <v>303</v>
      </c>
      <c r="J531" s="36">
        <v>2050</v>
      </c>
      <c r="K531" s="39">
        <v>1</v>
      </c>
      <c r="L531" s="40" t="s">
        <v>85</v>
      </c>
      <c r="M531" s="41">
        <v>0.73434009586598969</v>
      </c>
      <c r="N531" s="33">
        <v>3.7839896692595895E-2</v>
      </c>
      <c r="O531" s="33">
        <v>0.69650019917339379</v>
      </c>
      <c r="P531" s="33">
        <v>0</v>
      </c>
      <c r="Q531" s="34">
        <v>0.20701144571049457</v>
      </c>
      <c r="R531" s="33">
        <v>0.29763311659030051</v>
      </c>
      <c r="S531" s="33">
        <v>1.4948124736425343E-2</v>
      </c>
      <c r="T531" s="33">
        <v>0.28268499185387519</v>
      </c>
      <c r="U531" s="33">
        <v>0</v>
      </c>
      <c r="V531" s="33">
        <v>0.21193510395149073</v>
      </c>
      <c r="W531" s="33">
        <v>0.20295002151062957</v>
      </c>
      <c r="X531" s="33">
        <v>8.9850824408611515E-3</v>
      </c>
      <c r="Y531" s="30"/>
    </row>
    <row r="532" spans="1:25">
      <c r="A532" s="34" t="s">
        <v>112</v>
      </c>
      <c r="B532" s="35" t="s">
        <v>136</v>
      </c>
      <c r="C532" s="36">
        <v>1</v>
      </c>
      <c r="D532" s="6" t="s">
        <v>110</v>
      </c>
      <c r="E532" s="35" t="s">
        <v>36</v>
      </c>
      <c r="F532" s="36" t="s">
        <v>41</v>
      </c>
      <c r="G532" s="36" t="s">
        <v>86</v>
      </c>
      <c r="H532" s="36" t="s">
        <v>111</v>
      </c>
      <c r="I532" s="38">
        <v>304</v>
      </c>
      <c r="J532" s="36">
        <v>2050</v>
      </c>
      <c r="K532" s="39">
        <v>1</v>
      </c>
      <c r="L532" s="40" t="s">
        <v>85</v>
      </c>
      <c r="M532" s="41">
        <v>0.12627954097971653</v>
      </c>
      <c r="N532" s="33">
        <v>6.5614060818050077E-3</v>
      </c>
      <c r="O532" s="33">
        <v>0.11971813489791153</v>
      </c>
      <c r="P532" s="33">
        <v>0</v>
      </c>
      <c r="Q532" s="34">
        <v>0.35434252424751728</v>
      </c>
      <c r="R532" s="33">
        <v>5.358017569443841E-2</v>
      </c>
      <c r="S532" s="33">
        <v>2.5269014981184361E-3</v>
      </c>
      <c r="T532" s="33">
        <v>5.1053274196319977E-2</v>
      </c>
      <c r="U532" s="33">
        <v>0</v>
      </c>
      <c r="V532" s="33">
        <v>0.36277037461906814</v>
      </c>
      <c r="W532" s="33">
        <v>0.35718854583045595</v>
      </c>
      <c r="X532" s="33">
        <v>5.5818287886121656E-3</v>
      </c>
      <c r="Y532" s="30"/>
    </row>
    <row r="533" spans="1:25">
      <c r="A533" s="34" t="s">
        <v>112</v>
      </c>
      <c r="B533" s="35" t="s">
        <v>137</v>
      </c>
      <c r="C533" s="36">
        <v>1</v>
      </c>
      <c r="D533" s="6" t="s">
        <v>110</v>
      </c>
      <c r="E533" s="35" t="s">
        <v>36</v>
      </c>
      <c r="F533" s="36" t="s">
        <v>41</v>
      </c>
      <c r="G533" s="36" t="s">
        <v>86</v>
      </c>
      <c r="H533" s="36" t="s">
        <v>111</v>
      </c>
      <c r="I533" s="38">
        <v>305</v>
      </c>
      <c r="J533" s="36">
        <v>2050</v>
      </c>
      <c r="K533" s="39">
        <v>1</v>
      </c>
      <c r="L533" s="40" t="s">
        <v>85</v>
      </c>
      <c r="M533" s="41">
        <v>0.39286865590789816</v>
      </c>
      <c r="N533" s="33">
        <v>4.3425722694563546E-2</v>
      </c>
      <c r="O533" s="33">
        <v>0.27214147377986941</v>
      </c>
      <c r="P533" s="33">
        <v>7.7301459433465169E-2</v>
      </c>
      <c r="Q533" s="34">
        <v>1.9635784776025605E-2</v>
      </c>
      <c r="R533" s="33">
        <v>0.17130199213976949</v>
      </c>
      <c r="S533" s="33">
        <v>1.146854422944802E-2</v>
      </c>
      <c r="T533" s="33">
        <v>8.069341396483172E-2</v>
      </c>
      <c r="U533" s="33">
        <v>7.9140033945489741E-2</v>
      </c>
      <c r="V533" s="33">
        <v>2.0102811578331506E-2</v>
      </c>
      <c r="W533" s="33">
        <v>1.6424125274087681E-2</v>
      </c>
      <c r="X533" s="33">
        <v>3.6786863042438242E-3</v>
      </c>
      <c r="Y533" s="30"/>
    </row>
    <row r="534" spans="1:25">
      <c r="A534" s="34" t="s">
        <v>112</v>
      </c>
      <c r="B534" s="35" t="s">
        <v>138</v>
      </c>
      <c r="C534" s="36">
        <v>1</v>
      </c>
      <c r="D534" s="6" t="s">
        <v>110</v>
      </c>
      <c r="E534" s="35" t="s">
        <v>36</v>
      </c>
      <c r="F534" s="36" t="s">
        <v>41</v>
      </c>
      <c r="G534" s="36" t="s">
        <v>86</v>
      </c>
      <c r="H534" s="36" t="s">
        <v>111</v>
      </c>
      <c r="I534" s="38">
        <v>306</v>
      </c>
      <c r="J534" s="36">
        <v>2050</v>
      </c>
      <c r="K534" s="39">
        <v>1</v>
      </c>
      <c r="L534" s="40" t="s">
        <v>85</v>
      </c>
      <c r="M534" s="41">
        <v>0.80586164997372656</v>
      </c>
      <c r="N534" s="33">
        <v>4.4804744497697689E-2</v>
      </c>
      <c r="O534" s="33">
        <v>0.67276950051000439</v>
      </c>
      <c r="P534" s="33">
        <v>8.8287404966024441E-2</v>
      </c>
      <c r="Q534" s="34">
        <v>9.7917291127922274E-2</v>
      </c>
      <c r="R534" s="33">
        <v>0.3812834240731845</v>
      </c>
      <c r="S534" s="33">
        <v>1.6838100074857917E-2</v>
      </c>
      <c r="T534" s="33">
        <v>0.27405804959008345</v>
      </c>
      <c r="U534" s="33">
        <v>9.0387274408243096E-2</v>
      </c>
      <c r="V534" s="33">
        <v>0.10024620234219535</v>
      </c>
      <c r="W534" s="33">
        <v>9.6246118385122564E-2</v>
      </c>
      <c r="X534" s="33">
        <v>4.0000839570727819E-3</v>
      </c>
      <c r="Y534" s="30"/>
    </row>
    <row r="535" spans="1:25">
      <c r="A535" s="34" t="s">
        <v>112</v>
      </c>
      <c r="B535" s="35" t="s">
        <v>139</v>
      </c>
      <c r="C535" s="36">
        <v>1</v>
      </c>
      <c r="D535" s="6" t="s">
        <v>110</v>
      </c>
      <c r="E535" s="35" t="s">
        <v>36</v>
      </c>
      <c r="F535" s="36" t="s">
        <v>41</v>
      </c>
      <c r="G535" s="36" t="s">
        <v>86</v>
      </c>
      <c r="H535" s="36" t="s">
        <v>111</v>
      </c>
      <c r="I535" s="38">
        <v>307</v>
      </c>
      <c r="J535" s="36">
        <v>2050</v>
      </c>
      <c r="K535" s="39">
        <v>1</v>
      </c>
      <c r="L535" s="40" t="s">
        <v>85</v>
      </c>
      <c r="M535" s="41">
        <v>0.32836315665024252</v>
      </c>
      <c r="N535" s="33">
        <v>2.5162225795278218E-2</v>
      </c>
      <c r="O535" s="33">
        <v>0.3032009308549643</v>
      </c>
      <c r="P535" s="33">
        <v>0</v>
      </c>
      <c r="Q535" s="34">
        <v>0.12447443189889199</v>
      </c>
      <c r="R535" s="33">
        <v>0.17040822625978397</v>
      </c>
      <c r="S535" s="33">
        <v>1.2647894526525708E-2</v>
      </c>
      <c r="T535" s="33">
        <v>0.15776033173325826</v>
      </c>
      <c r="U535" s="33">
        <v>0</v>
      </c>
      <c r="V535" s="33">
        <v>0.12743499072359243</v>
      </c>
      <c r="W535" s="33">
        <v>0.12055465161051918</v>
      </c>
      <c r="X535" s="33">
        <v>6.8803391130732626E-3</v>
      </c>
      <c r="Y535" s="30"/>
    </row>
    <row r="536" spans="1:25">
      <c r="A536" s="34" t="s">
        <v>112</v>
      </c>
      <c r="B536" s="35" t="s">
        <v>140</v>
      </c>
      <c r="C536" s="36">
        <v>1</v>
      </c>
      <c r="D536" s="6" t="s">
        <v>110</v>
      </c>
      <c r="E536" s="35" t="s">
        <v>36</v>
      </c>
      <c r="F536" s="36" t="s">
        <v>41</v>
      </c>
      <c r="G536" s="36" t="s">
        <v>86</v>
      </c>
      <c r="H536" s="36" t="s">
        <v>111</v>
      </c>
      <c r="I536" s="38">
        <v>308</v>
      </c>
      <c r="J536" s="36">
        <v>2050</v>
      </c>
      <c r="K536" s="39">
        <v>1</v>
      </c>
      <c r="L536" s="40" t="s">
        <v>85</v>
      </c>
      <c r="M536" s="41">
        <v>0.9324395962837978</v>
      </c>
      <c r="N536" s="33">
        <v>5.1557681659205004E-2</v>
      </c>
      <c r="O536" s="33">
        <v>0.88088191462459275</v>
      </c>
      <c r="P536" s="33">
        <v>0</v>
      </c>
      <c r="Q536" s="34">
        <v>0.69918413364649445</v>
      </c>
      <c r="R536" s="33">
        <v>0.42669214556236712</v>
      </c>
      <c r="S536" s="33">
        <v>2.1600198983003208E-2</v>
      </c>
      <c r="T536" s="33">
        <v>0.40509194657936393</v>
      </c>
      <c r="U536" s="33">
        <v>0</v>
      </c>
      <c r="V536" s="33">
        <v>0.71581386013232529</v>
      </c>
      <c r="W536" s="33">
        <v>0.70556978907537216</v>
      </c>
      <c r="X536" s="33">
        <v>1.0244071056953139E-2</v>
      </c>
      <c r="Y536" s="30"/>
    </row>
    <row r="537" spans="1:25">
      <c r="A537" s="34" t="s">
        <v>141</v>
      </c>
      <c r="B537" s="35" t="s">
        <v>142</v>
      </c>
      <c r="C537" s="36">
        <v>1</v>
      </c>
      <c r="D537" s="6" t="s">
        <v>110</v>
      </c>
      <c r="E537" s="37" t="s">
        <v>25</v>
      </c>
      <c r="F537" s="36" t="s">
        <v>42</v>
      </c>
      <c r="G537" s="36" t="s">
        <v>86</v>
      </c>
      <c r="H537" s="36" t="s">
        <v>111</v>
      </c>
      <c r="I537" s="38" t="s">
        <v>85</v>
      </c>
      <c r="J537" s="36">
        <v>2050</v>
      </c>
      <c r="K537" s="39">
        <v>1</v>
      </c>
      <c r="L537" s="40" t="s">
        <v>85</v>
      </c>
      <c r="M537" s="41">
        <v>2.5552403969651949</v>
      </c>
      <c r="N537" s="33">
        <v>0.33202248199253337</v>
      </c>
      <c r="O537" s="33">
        <v>2.1209869519595594</v>
      </c>
      <c r="P537" s="33">
        <v>0.10223096301310239</v>
      </c>
      <c r="Q537" s="34">
        <v>3.2855235895840398</v>
      </c>
      <c r="R537" s="33">
        <v>0</v>
      </c>
      <c r="S537" s="33">
        <v>0</v>
      </c>
      <c r="T537" s="33">
        <v>0</v>
      </c>
      <c r="U537" s="33">
        <v>0</v>
      </c>
      <c r="V537" s="33">
        <v>0</v>
      </c>
      <c r="W537" s="33">
        <v>0</v>
      </c>
      <c r="X537" s="33">
        <v>0</v>
      </c>
      <c r="Y537" s="30"/>
    </row>
    <row r="538" spans="1:25">
      <c r="A538" s="34" t="s">
        <v>112</v>
      </c>
      <c r="B538" s="35" t="s">
        <v>143</v>
      </c>
      <c r="C538" s="36">
        <v>1</v>
      </c>
      <c r="D538" s="6" t="s">
        <v>110</v>
      </c>
      <c r="E538" s="35" t="s">
        <v>25</v>
      </c>
      <c r="F538" s="36" t="s">
        <v>42</v>
      </c>
      <c r="G538" s="36" t="s">
        <v>86</v>
      </c>
      <c r="H538" s="36" t="s">
        <v>111</v>
      </c>
      <c r="I538" s="38">
        <v>301</v>
      </c>
      <c r="J538" s="36">
        <v>2050</v>
      </c>
      <c r="K538" s="39">
        <v>1</v>
      </c>
      <c r="L538" s="40" t="s">
        <v>85</v>
      </c>
      <c r="M538" s="41">
        <v>0.47776734495500628</v>
      </c>
      <c r="N538" s="33">
        <v>4.8287160671455942E-2</v>
      </c>
      <c r="O538" s="33">
        <v>0.42948018428355034</v>
      </c>
      <c r="P538" s="33">
        <v>0</v>
      </c>
      <c r="Q538" s="34">
        <v>1.8661696172063742</v>
      </c>
      <c r="R538" s="33">
        <v>0</v>
      </c>
      <c r="S538" s="33">
        <v>0</v>
      </c>
      <c r="T538" s="33">
        <v>0</v>
      </c>
      <c r="U538" s="33">
        <v>0</v>
      </c>
      <c r="V538" s="33">
        <v>0</v>
      </c>
      <c r="W538" s="33">
        <v>0</v>
      </c>
      <c r="X538" s="33">
        <v>0</v>
      </c>
      <c r="Y538" s="30"/>
    </row>
    <row r="539" spans="1:25">
      <c r="A539" s="34" t="s">
        <v>112</v>
      </c>
      <c r="B539" s="35" t="s">
        <v>145</v>
      </c>
      <c r="C539" s="36">
        <v>1</v>
      </c>
      <c r="D539" s="6" t="s">
        <v>110</v>
      </c>
      <c r="E539" s="35" t="s">
        <v>25</v>
      </c>
      <c r="F539" s="36" t="s">
        <v>42</v>
      </c>
      <c r="G539" s="36" t="s">
        <v>86</v>
      </c>
      <c r="H539" s="36" t="s">
        <v>111</v>
      </c>
      <c r="I539" s="38">
        <v>302</v>
      </c>
      <c r="J539" s="36">
        <v>2050</v>
      </c>
      <c r="K539" s="39">
        <v>1</v>
      </c>
      <c r="L539" s="40" t="s">
        <v>85</v>
      </c>
      <c r="M539" s="41">
        <v>0.35680934320528124</v>
      </c>
      <c r="N539" s="33">
        <v>0.11410978055451484</v>
      </c>
      <c r="O539" s="33">
        <v>0.24269956265076637</v>
      </c>
      <c r="P539" s="33">
        <v>0</v>
      </c>
      <c r="Q539" s="34">
        <v>0.70137983742952992</v>
      </c>
      <c r="R539" s="33">
        <v>0</v>
      </c>
      <c r="S539" s="33">
        <v>0</v>
      </c>
      <c r="T539" s="33">
        <v>0</v>
      </c>
      <c r="U539" s="33">
        <v>0</v>
      </c>
      <c r="V539" s="33">
        <v>0</v>
      </c>
      <c r="W539" s="33">
        <v>0</v>
      </c>
      <c r="X539" s="33">
        <v>0</v>
      </c>
      <c r="Y539" s="30"/>
    </row>
    <row r="540" spans="1:25">
      <c r="A540" s="34" t="s">
        <v>112</v>
      </c>
      <c r="B540" s="35" t="s">
        <v>146</v>
      </c>
      <c r="C540" s="36">
        <v>1</v>
      </c>
      <c r="D540" s="6" t="s">
        <v>110</v>
      </c>
      <c r="E540" s="35" t="s">
        <v>25</v>
      </c>
      <c r="F540" s="36" t="s">
        <v>42</v>
      </c>
      <c r="G540" s="36" t="s">
        <v>86</v>
      </c>
      <c r="H540" s="36" t="s">
        <v>111</v>
      </c>
      <c r="I540" s="38">
        <v>303</v>
      </c>
      <c r="J540" s="36">
        <v>2050</v>
      </c>
      <c r="K540" s="39">
        <v>1</v>
      </c>
      <c r="L540" s="40" t="s">
        <v>85</v>
      </c>
      <c r="M540" s="41">
        <v>0.339321229856967</v>
      </c>
      <c r="N540" s="33">
        <v>2.5693564479329765E-2</v>
      </c>
      <c r="O540" s="33">
        <v>0.31362766537763725</v>
      </c>
      <c r="P540" s="33">
        <v>0</v>
      </c>
      <c r="Q540" s="34">
        <v>0.11052190219231725</v>
      </c>
      <c r="R540" s="33">
        <v>0</v>
      </c>
      <c r="S540" s="33">
        <v>0</v>
      </c>
      <c r="T540" s="33">
        <v>0</v>
      </c>
      <c r="U540" s="33">
        <v>0</v>
      </c>
      <c r="V540" s="33">
        <v>0</v>
      </c>
      <c r="W540" s="33">
        <v>0</v>
      </c>
      <c r="X540" s="33">
        <v>0</v>
      </c>
      <c r="Y540" s="30"/>
    </row>
    <row r="541" spans="1:25">
      <c r="A541" s="34" t="s">
        <v>112</v>
      </c>
      <c r="B541" s="35" t="s">
        <v>147</v>
      </c>
      <c r="C541" s="36">
        <v>1</v>
      </c>
      <c r="D541" s="6" t="s">
        <v>110</v>
      </c>
      <c r="E541" s="35" t="s">
        <v>25</v>
      </c>
      <c r="F541" s="36" t="s">
        <v>42</v>
      </c>
      <c r="G541" s="36" t="s">
        <v>86</v>
      </c>
      <c r="H541" s="36" t="s">
        <v>111</v>
      </c>
      <c r="I541" s="38">
        <v>304</v>
      </c>
      <c r="J541" s="36">
        <v>2050</v>
      </c>
      <c r="K541" s="39">
        <v>1</v>
      </c>
      <c r="L541" s="40" t="s">
        <v>85</v>
      </c>
      <c r="M541" s="41">
        <v>6.6941870514056923E-2</v>
      </c>
      <c r="N541" s="33">
        <v>5.1369064928385826E-3</v>
      </c>
      <c r="O541" s="33">
        <v>6.1804964021218343E-2</v>
      </c>
      <c r="P541" s="33">
        <v>0</v>
      </c>
      <c r="Q541" s="34">
        <v>0.16465006232960516</v>
      </c>
      <c r="R541" s="33">
        <v>0</v>
      </c>
      <c r="S541" s="33">
        <v>0</v>
      </c>
      <c r="T541" s="33">
        <v>0</v>
      </c>
      <c r="U541" s="33">
        <v>0</v>
      </c>
      <c r="V541" s="33">
        <v>0</v>
      </c>
      <c r="W541" s="33">
        <v>0</v>
      </c>
      <c r="X541" s="33">
        <v>0</v>
      </c>
      <c r="Y541" s="30"/>
    </row>
    <row r="542" spans="1:25">
      <c r="A542" s="34" t="s">
        <v>112</v>
      </c>
      <c r="B542" s="35" t="s">
        <v>148</v>
      </c>
      <c r="C542" s="36">
        <v>1</v>
      </c>
      <c r="D542" s="6" t="s">
        <v>110</v>
      </c>
      <c r="E542" s="35" t="s">
        <v>25</v>
      </c>
      <c r="F542" s="36" t="s">
        <v>42</v>
      </c>
      <c r="G542" s="36" t="s">
        <v>86</v>
      </c>
      <c r="H542" s="36" t="s">
        <v>111</v>
      </c>
      <c r="I542" s="38">
        <v>305</v>
      </c>
      <c r="J542" s="36">
        <v>2050</v>
      </c>
      <c r="K542" s="39">
        <v>1</v>
      </c>
      <c r="L542" s="40" t="s">
        <v>85</v>
      </c>
      <c r="M542" s="41">
        <v>0.22072104722632638</v>
      </c>
      <c r="N542" s="33">
        <v>4.4832777976398813E-2</v>
      </c>
      <c r="O542" s="33">
        <v>0.17588826924992756</v>
      </c>
      <c r="P542" s="33">
        <v>0</v>
      </c>
      <c r="Q542" s="34">
        <v>2.9377323634936746E-2</v>
      </c>
      <c r="R542" s="33">
        <v>0</v>
      </c>
      <c r="S542" s="33">
        <v>0</v>
      </c>
      <c r="T542" s="33">
        <v>0</v>
      </c>
      <c r="U542" s="33">
        <v>0</v>
      </c>
      <c r="V542" s="33">
        <v>0</v>
      </c>
      <c r="W542" s="33">
        <v>0</v>
      </c>
      <c r="X542" s="33">
        <v>0</v>
      </c>
      <c r="Y542" s="30"/>
    </row>
    <row r="543" spans="1:25">
      <c r="A543" s="34" t="s">
        <v>112</v>
      </c>
      <c r="B543" s="35" t="s">
        <v>149</v>
      </c>
      <c r="C543" s="36">
        <v>1</v>
      </c>
      <c r="D543" s="6" t="s">
        <v>110</v>
      </c>
      <c r="E543" s="35" t="s">
        <v>25</v>
      </c>
      <c r="F543" s="36" t="s">
        <v>42</v>
      </c>
      <c r="G543" s="36" t="s">
        <v>86</v>
      </c>
      <c r="H543" s="36" t="s">
        <v>111</v>
      </c>
      <c r="I543" s="38">
        <v>306</v>
      </c>
      <c r="J543" s="36">
        <v>2050</v>
      </c>
      <c r="K543" s="39">
        <v>1</v>
      </c>
      <c r="L543" s="40" t="s">
        <v>85</v>
      </c>
      <c r="M543" s="41">
        <v>0.52715043941198048</v>
      </c>
      <c r="N543" s="33">
        <v>4.1663389773921852E-2</v>
      </c>
      <c r="O543" s="33">
        <v>0.38325608662495625</v>
      </c>
      <c r="P543" s="33">
        <v>0.10223096301310239</v>
      </c>
      <c r="Q543" s="34">
        <v>6.8159127430272734E-2</v>
      </c>
      <c r="R543" s="33">
        <v>0</v>
      </c>
      <c r="S543" s="33">
        <v>0</v>
      </c>
      <c r="T543" s="33">
        <v>0</v>
      </c>
      <c r="U543" s="33">
        <v>0</v>
      </c>
      <c r="V543" s="33">
        <v>0</v>
      </c>
      <c r="W543" s="33">
        <v>0</v>
      </c>
      <c r="X543" s="33">
        <v>0</v>
      </c>
      <c r="Y543" s="30"/>
    </row>
    <row r="544" spans="1:25">
      <c r="A544" s="34" t="s">
        <v>112</v>
      </c>
      <c r="B544" s="35" t="s">
        <v>150</v>
      </c>
      <c r="C544" s="36">
        <v>1</v>
      </c>
      <c r="D544" s="6" t="s">
        <v>110</v>
      </c>
      <c r="E544" s="35" t="s">
        <v>25</v>
      </c>
      <c r="F544" s="36" t="s">
        <v>42</v>
      </c>
      <c r="G544" s="36" t="s">
        <v>86</v>
      </c>
      <c r="H544" s="36" t="s">
        <v>111</v>
      </c>
      <c r="I544" s="38">
        <v>307</v>
      </c>
      <c r="J544" s="36">
        <v>2050</v>
      </c>
      <c r="K544" s="39">
        <v>1</v>
      </c>
      <c r="L544" s="40" t="s">
        <v>85</v>
      </c>
      <c r="M544" s="41">
        <v>0.15449333135502025</v>
      </c>
      <c r="N544" s="33">
        <v>1.8951296865952327E-2</v>
      </c>
      <c r="O544" s="33">
        <v>0.13554203448906793</v>
      </c>
      <c r="P544" s="33">
        <v>0</v>
      </c>
      <c r="Q544" s="34">
        <v>7.2887298652852595E-2</v>
      </c>
      <c r="R544" s="33">
        <v>0</v>
      </c>
      <c r="S544" s="33">
        <v>0</v>
      </c>
      <c r="T544" s="33">
        <v>0</v>
      </c>
      <c r="U544" s="33">
        <v>0</v>
      </c>
      <c r="V544" s="33">
        <v>0</v>
      </c>
      <c r="W544" s="33">
        <v>0</v>
      </c>
      <c r="X544" s="33">
        <v>0</v>
      </c>
      <c r="Y544" s="30"/>
    </row>
    <row r="545" spans="1:25">
      <c r="A545" s="34" t="s">
        <v>112</v>
      </c>
      <c r="B545" s="35" t="s">
        <v>151</v>
      </c>
      <c r="C545" s="36">
        <v>1</v>
      </c>
      <c r="D545" s="6" t="s">
        <v>110</v>
      </c>
      <c r="E545" s="35" t="s">
        <v>25</v>
      </c>
      <c r="F545" s="36" t="s">
        <v>42</v>
      </c>
      <c r="G545" s="36" t="s">
        <v>86</v>
      </c>
      <c r="H545" s="36" t="s">
        <v>111</v>
      </c>
      <c r="I545" s="38">
        <v>308</v>
      </c>
      <c r="J545" s="36">
        <v>2050</v>
      </c>
      <c r="K545" s="39">
        <v>1</v>
      </c>
      <c r="L545" s="40" t="s">
        <v>85</v>
      </c>
      <c r="M545" s="41">
        <v>0.4120357904405566</v>
      </c>
      <c r="N545" s="33">
        <v>3.3347605178121242E-2</v>
      </c>
      <c r="O545" s="33">
        <v>0.37868818526243536</v>
      </c>
      <c r="P545" s="33">
        <v>0</v>
      </c>
      <c r="Q545" s="34">
        <v>0.27237842070815166</v>
      </c>
      <c r="R545" s="33">
        <v>0</v>
      </c>
      <c r="S545" s="33">
        <v>0</v>
      </c>
      <c r="T545" s="33">
        <v>0</v>
      </c>
      <c r="U545" s="33">
        <v>0</v>
      </c>
      <c r="V545" s="33">
        <v>0</v>
      </c>
      <c r="W545" s="33">
        <v>0</v>
      </c>
      <c r="X545" s="33">
        <v>0</v>
      </c>
      <c r="Y545" s="30"/>
    </row>
    <row r="546" spans="1:25">
      <c r="A546" s="34" t="s">
        <v>152</v>
      </c>
      <c r="B546" s="35" t="s">
        <v>153</v>
      </c>
      <c r="C546" s="36">
        <v>1</v>
      </c>
      <c r="D546" s="6" t="s">
        <v>110</v>
      </c>
      <c r="E546" s="37" t="s">
        <v>34</v>
      </c>
      <c r="F546" s="36" t="s">
        <v>59</v>
      </c>
      <c r="G546" s="36" t="s">
        <v>86</v>
      </c>
      <c r="H546" s="36" t="s">
        <v>111</v>
      </c>
      <c r="I546" s="38" t="s">
        <v>85</v>
      </c>
      <c r="J546" s="36">
        <v>2050</v>
      </c>
      <c r="K546" s="39">
        <v>1</v>
      </c>
      <c r="L546" s="40" t="s">
        <v>85</v>
      </c>
      <c r="M546" s="41">
        <v>0.58959027074911907</v>
      </c>
      <c r="N546" s="33">
        <v>0.22325342009183424</v>
      </c>
      <c r="O546" s="33">
        <v>0.28376259256063818</v>
      </c>
      <c r="P546" s="33">
        <v>8.2574258096646674E-2</v>
      </c>
      <c r="Q546" s="34">
        <v>2.4445947464433964</v>
      </c>
      <c r="R546" s="33">
        <v>0.64998409596440132</v>
      </c>
      <c r="S546" s="33">
        <v>0.19681458762529824</v>
      </c>
      <c r="T546" s="33">
        <v>0.36416426835298532</v>
      </c>
      <c r="U546" s="33">
        <v>8.9005239986117757E-2</v>
      </c>
      <c r="V546" s="33">
        <v>2.4964140223834539</v>
      </c>
      <c r="W546" s="33">
        <v>2.0708875262273327</v>
      </c>
      <c r="X546" s="33">
        <v>0.42552649615612104</v>
      </c>
      <c r="Y546" s="30"/>
    </row>
    <row r="547" spans="1:25">
      <c r="A547" s="34" t="s">
        <v>112</v>
      </c>
      <c r="B547" s="35" t="s">
        <v>154</v>
      </c>
      <c r="C547" s="36">
        <v>1</v>
      </c>
      <c r="D547" s="6" t="s">
        <v>110</v>
      </c>
      <c r="E547" s="35" t="s">
        <v>34</v>
      </c>
      <c r="F547" s="36" t="s">
        <v>59</v>
      </c>
      <c r="G547" s="36" t="s">
        <v>86</v>
      </c>
      <c r="H547" s="36" t="s">
        <v>111</v>
      </c>
      <c r="I547" s="38">
        <v>301</v>
      </c>
      <c r="J547" s="36">
        <v>2050</v>
      </c>
      <c r="K547" s="39">
        <v>1</v>
      </c>
      <c r="L547" s="40" t="s">
        <v>85</v>
      </c>
      <c r="M547" s="41">
        <v>8.1289671417154624E-2</v>
      </c>
      <c r="N547" s="33">
        <v>4.0185704980201201E-2</v>
      </c>
      <c r="O547" s="33">
        <v>4.1103966436953417E-2</v>
      </c>
      <c r="P547" s="33">
        <v>0</v>
      </c>
      <c r="Q547" s="34">
        <v>1.4029746584453984</v>
      </c>
      <c r="R547" s="33">
        <v>9.4445390127156637E-2</v>
      </c>
      <c r="S547" s="33">
        <v>3.4702225899598239E-2</v>
      </c>
      <c r="T547" s="33">
        <v>5.9743164227558397E-2</v>
      </c>
      <c r="U547" s="33">
        <v>0</v>
      </c>
      <c r="V547" s="33">
        <v>1.4327142016022594</v>
      </c>
      <c r="W547" s="33">
        <v>1.1325035125008873</v>
      </c>
      <c r="X547" s="33">
        <v>0.30021068910137211</v>
      </c>
      <c r="Y547" s="30"/>
    </row>
    <row r="548" spans="1:25">
      <c r="A548" s="34" t="s">
        <v>112</v>
      </c>
      <c r="B548" s="35" t="s">
        <v>155</v>
      </c>
      <c r="C548" s="36">
        <v>1</v>
      </c>
      <c r="D548" s="6" t="s">
        <v>110</v>
      </c>
      <c r="E548" s="35" t="s">
        <v>34</v>
      </c>
      <c r="F548" s="36" t="s">
        <v>59</v>
      </c>
      <c r="G548" s="36" t="s">
        <v>86</v>
      </c>
      <c r="H548" s="36" t="s">
        <v>111</v>
      </c>
      <c r="I548" s="38">
        <v>302</v>
      </c>
      <c r="J548" s="36">
        <v>2050</v>
      </c>
      <c r="K548" s="39">
        <v>1</v>
      </c>
      <c r="L548" s="40" t="s">
        <v>85</v>
      </c>
      <c r="M548" s="41">
        <v>0.11002134958654682</v>
      </c>
      <c r="N548" s="33">
        <v>5.5208178002704278E-2</v>
      </c>
      <c r="O548" s="33">
        <v>2.0046320854098403E-2</v>
      </c>
      <c r="P548" s="33">
        <v>3.4766850729744128E-2</v>
      </c>
      <c r="Q548" s="34">
        <v>0.27654668903882718</v>
      </c>
      <c r="R548" s="33">
        <v>0.11452266298463926</v>
      </c>
      <c r="S548" s="33">
        <v>4.9876347418654141E-2</v>
      </c>
      <c r="T548" s="33">
        <v>2.7336406620942045E-2</v>
      </c>
      <c r="U548" s="33">
        <v>3.7309908945043067E-2</v>
      </c>
      <c r="V548" s="33">
        <v>0.28240878508172429</v>
      </c>
      <c r="W548" s="33">
        <v>0.23477726664456425</v>
      </c>
      <c r="X548" s="33">
        <v>4.7631518437160021E-2</v>
      </c>
      <c r="Y548" s="30"/>
    </row>
    <row r="549" spans="1:25">
      <c r="A549" s="34" t="s">
        <v>112</v>
      </c>
      <c r="B549" s="35" t="s">
        <v>156</v>
      </c>
      <c r="C549" s="36">
        <v>1</v>
      </c>
      <c r="D549" s="6" t="s">
        <v>110</v>
      </c>
      <c r="E549" s="35" t="s">
        <v>34</v>
      </c>
      <c r="F549" s="36" t="s">
        <v>59</v>
      </c>
      <c r="G549" s="36" t="s">
        <v>86</v>
      </c>
      <c r="H549" s="36" t="s">
        <v>111</v>
      </c>
      <c r="I549" s="38">
        <v>303</v>
      </c>
      <c r="J549" s="36">
        <v>2050</v>
      </c>
      <c r="K549" s="39">
        <v>1</v>
      </c>
      <c r="L549" s="40" t="s">
        <v>85</v>
      </c>
      <c r="M549" s="41">
        <v>3.9245149866123492E-2</v>
      </c>
      <c r="N549" s="33">
        <v>1.36692324664471E-2</v>
      </c>
      <c r="O549" s="33">
        <v>2.5575917399676393E-2</v>
      </c>
      <c r="P549" s="33">
        <v>0</v>
      </c>
      <c r="Q549" s="34">
        <v>7.6961904774598994E-2</v>
      </c>
      <c r="R549" s="33">
        <v>3.6589078984945969E-2</v>
      </c>
      <c r="S549" s="33">
        <v>1.1337016420414943E-2</v>
      </c>
      <c r="T549" s="33">
        <v>2.5252062564531025E-2</v>
      </c>
      <c r="U549" s="33">
        <v>0</v>
      </c>
      <c r="V549" s="33">
        <v>7.8593304083703214E-2</v>
      </c>
      <c r="W549" s="33">
        <v>6.2882898608122531E-2</v>
      </c>
      <c r="X549" s="33">
        <v>1.571040547558069E-2</v>
      </c>
      <c r="Y549" s="30"/>
    </row>
    <row r="550" spans="1:25">
      <c r="A550" s="34" t="s">
        <v>112</v>
      </c>
      <c r="B550" s="35" t="s">
        <v>157</v>
      </c>
      <c r="C550" s="36">
        <v>1</v>
      </c>
      <c r="D550" s="6" t="s">
        <v>110</v>
      </c>
      <c r="E550" s="35" t="s">
        <v>34</v>
      </c>
      <c r="F550" s="36" t="s">
        <v>59</v>
      </c>
      <c r="G550" s="36" t="s">
        <v>86</v>
      </c>
      <c r="H550" s="36" t="s">
        <v>111</v>
      </c>
      <c r="I550" s="38">
        <v>304</v>
      </c>
      <c r="J550" s="36">
        <v>2050</v>
      </c>
      <c r="K550" s="39">
        <v>1</v>
      </c>
      <c r="L550" s="40" t="s">
        <v>85</v>
      </c>
      <c r="M550" s="41">
        <v>2.5308532907344597E-2</v>
      </c>
      <c r="N550" s="33">
        <v>7.6792532252763024E-3</v>
      </c>
      <c r="O550" s="33">
        <v>1.7629279682068295E-2</v>
      </c>
      <c r="P550" s="33">
        <v>0</v>
      </c>
      <c r="Q550" s="34">
        <v>0.18095339402067573</v>
      </c>
      <c r="R550" s="33">
        <v>2.9988881457721724E-2</v>
      </c>
      <c r="S550" s="33">
        <v>6.6230746272642159E-3</v>
      </c>
      <c r="T550" s="33">
        <v>2.3365806830457508E-2</v>
      </c>
      <c r="U550" s="33">
        <v>0</v>
      </c>
      <c r="V550" s="33">
        <v>0.18478915202133792</v>
      </c>
      <c r="W550" s="33">
        <v>0.17778155280558425</v>
      </c>
      <c r="X550" s="33">
        <v>7.0075992157536812E-3</v>
      </c>
      <c r="Y550" s="30"/>
    </row>
    <row r="551" spans="1:25">
      <c r="A551" s="34" t="s">
        <v>112</v>
      </c>
      <c r="B551" s="35" t="s">
        <v>158</v>
      </c>
      <c r="C551" s="36">
        <v>1</v>
      </c>
      <c r="D551" s="6" t="s">
        <v>110</v>
      </c>
      <c r="E551" s="35" t="s">
        <v>34</v>
      </c>
      <c r="F551" s="36" t="s">
        <v>59</v>
      </c>
      <c r="G551" s="36" t="s">
        <v>86</v>
      </c>
      <c r="H551" s="36" t="s">
        <v>111</v>
      </c>
      <c r="I551" s="38">
        <v>305</v>
      </c>
      <c r="J551" s="36">
        <v>2050</v>
      </c>
      <c r="K551" s="39">
        <v>1</v>
      </c>
      <c r="L551" s="40" t="s">
        <v>85</v>
      </c>
      <c r="M551" s="41">
        <v>7.0658822755606712E-2</v>
      </c>
      <c r="N551" s="33">
        <v>2.4329882469488293E-2</v>
      </c>
      <c r="O551" s="33">
        <v>2.5869317108731062E-2</v>
      </c>
      <c r="P551" s="33">
        <v>2.0459623177387358E-2</v>
      </c>
      <c r="Q551" s="34">
        <v>1.9986647408882056E-2</v>
      </c>
      <c r="R551" s="33">
        <v>8.079487724812412E-2</v>
      </c>
      <c r="S551" s="33">
        <v>2.3248813129855779E-2</v>
      </c>
      <c r="T551" s="33">
        <v>3.5396633234851232E-2</v>
      </c>
      <c r="U551" s="33">
        <v>2.2149430883417108E-2</v>
      </c>
      <c r="V551" s="33">
        <v>2.0410314194022797E-2</v>
      </c>
      <c r="W551" s="33">
        <v>9.7560210101196691E-3</v>
      </c>
      <c r="X551" s="33">
        <v>1.0654293183903129E-2</v>
      </c>
      <c r="Y551" s="30"/>
    </row>
    <row r="552" spans="1:25">
      <c r="A552" s="34" t="s">
        <v>112</v>
      </c>
      <c r="B552" s="35" t="s">
        <v>159</v>
      </c>
      <c r="C552" s="36">
        <v>1</v>
      </c>
      <c r="D552" s="6" t="s">
        <v>110</v>
      </c>
      <c r="E552" s="35" t="s">
        <v>34</v>
      </c>
      <c r="F552" s="36" t="s">
        <v>59</v>
      </c>
      <c r="G552" s="36" t="s">
        <v>86</v>
      </c>
      <c r="H552" s="36" t="s">
        <v>111</v>
      </c>
      <c r="I552" s="38">
        <v>306</v>
      </c>
      <c r="J552" s="36">
        <v>2050</v>
      </c>
      <c r="K552" s="39">
        <v>1</v>
      </c>
      <c r="L552" s="40" t="s">
        <v>85</v>
      </c>
      <c r="M552" s="41">
        <v>0.13162722438353458</v>
      </c>
      <c r="N552" s="33">
        <v>3.3521515720215875E-2</v>
      </c>
      <c r="O552" s="33">
        <v>7.0757924473803524E-2</v>
      </c>
      <c r="P552" s="33">
        <v>2.7347784189515192E-2</v>
      </c>
      <c r="Q552" s="34">
        <v>7.5607974305488074E-2</v>
      </c>
      <c r="R552" s="33">
        <v>0.143637570410001</v>
      </c>
      <c r="S552" s="33">
        <v>2.884235888840669E-2</v>
      </c>
      <c r="T552" s="33">
        <v>8.5249311363936708E-2</v>
      </c>
      <c r="U552" s="33">
        <v>2.9545900157657585E-2</v>
      </c>
      <c r="V552" s="33">
        <v>7.7210673685213504E-2</v>
      </c>
      <c r="W552" s="33">
        <v>6.559212004417897E-2</v>
      </c>
      <c r="X552" s="33">
        <v>1.1618553641034529E-2</v>
      </c>
      <c r="Y552" s="30"/>
    </row>
    <row r="553" spans="1:25">
      <c r="A553" s="34" t="s">
        <v>112</v>
      </c>
      <c r="B553" s="35" t="s">
        <v>160</v>
      </c>
      <c r="C553" s="36">
        <v>1</v>
      </c>
      <c r="D553" s="6" t="s">
        <v>110</v>
      </c>
      <c r="E553" s="35" t="s">
        <v>34</v>
      </c>
      <c r="F553" s="36" t="s">
        <v>59</v>
      </c>
      <c r="G553" s="36" t="s">
        <v>86</v>
      </c>
      <c r="H553" s="36" t="s">
        <v>111</v>
      </c>
      <c r="I553" s="38">
        <v>307</v>
      </c>
      <c r="J553" s="36">
        <v>2050</v>
      </c>
      <c r="K553" s="39">
        <v>1</v>
      </c>
      <c r="L553" s="40" t="s">
        <v>85</v>
      </c>
      <c r="M553" s="41">
        <v>2.3473126681050442E-2</v>
      </c>
      <c r="N553" s="33">
        <v>1.4477039076758191E-2</v>
      </c>
      <c r="O553" s="33">
        <v>8.9960876042922515E-3</v>
      </c>
      <c r="P553" s="33">
        <v>0</v>
      </c>
      <c r="Q553" s="34">
        <v>6.9650121599030529E-2</v>
      </c>
      <c r="R553" s="33">
        <v>2.6363638838869934E-2</v>
      </c>
      <c r="S553" s="33">
        <v>1.2431138826808311E-2</v>
      </c>
      <c r="T553" s="33">
        <v>1.3932500012061623E-2</v>
      </c>
      <c r="U553" s="33">
        <v>0</v>
      </c>
      <c r="V553" s="33">
        <v>7.1126529447672837E-2</v>
      </c>
      <c r="W553" s="33">
        <v>5.7133371839073327E-2</v>
      </c>
      <c r="X553" s="33">
        <v>1.3993157608599505E-2</v>
      </c>
      <c r="Y553" s="30"/>
    </row>
    <row r="554" spans="1:25">
      <c r="A554" s="34" t="s">
        <v>112</v>
      </c>
      <c r="B554" s="35" t="s">
        <v>161</v>
      </c>
      <c r="C554" s="36">
        <v>1</v>
      </c>
      <c r="D554" s="6" t="s">
        <v>110</v>
      </c>
      <c r="E554" s="35" t="s">
        <v>34</v>
      </c>
      <c r="F554" s="36" t="s">
        <v>59</v>
      </c>
      <c r="G554" s="36" t="s">
        <v>86</v>
      </c>
      <c r="H554" s="36" t="s">
        <v>111</v>
      </c>
      <c r="I554" s="38">
        <v>308</v>
      </c>
      <c r="J554" s="36">
        <v>2050</v>
      </c>
      <c r="K554" s="39">
        <v>1</v>
      </c>
      <c r="L554" s="40" t="s">
        <v>85</v>
      </c>
      <c r="M554" s="41">
        <v>0.10796639315175785</v>
      </c>
      <c r="N554" s="33">
        <v>3.4182614150743022E-2</v>
      </c>
      <c r="O554" s="33">
        <v>7.3783779001014821E-2</v>
      </c>
      <c r="P554" s="33">
        <v>0</v>
      </c>
      <c r="Q554" s="34">
        <v>0.34191335685049551</v>
      </c>
      <c r="R554" s="33">
        <v>0.12364199591294268</v>
      </c>
      <c r="S554" s="33">
        <v>2.9753612414295926E-2</v>
      </c>
      <c r="T554" s="33">
        <v>9.3888383498646755E-2</v>
      </c>
      <c r="U554" s="33">
        <v>0</v>
      </c>
      <c r="V554" s="33">
        <v>0.34916106226751997</v>
      </c>
      <c r="W554" s="33">
        <v>0.33046078277480256</v>
      </c>
      <c r="X554" s="33">
        <v>1.8700279492717405E-2</v>
      </c>
      <c r="Y554" s="30"/>
    </row>
    <row r="555" spans="1:25">
      <c r="A555" s="34" t="s">
        <v>162</v>
      </c>
      <c r="B555" s="35" t="s">
        <v>163</v>
      </c>
      <c r="C555" s="36">
        <v>1</v>
      </c>
      <c r="D555" s="6" t="s">
        <v>110</v>
      </c>
      <c r="E555" s="37" t="s">
        <v>33</v>
      </c>
      <c r="F555" s="36" t="s">
        <v>43</v>
      </c>
      <c r="G555" s="36" t="s">
        <v>84</v>
      </c>
      <c r="H555" s="36" t="s">
        <v>111</v>
      </c>
      <c r="I555" s="38" t="s">
        <v>85</v>
      </c>
      <c r="J555" s="36">
        <v>2050</v>
      </c>
      <c r="K555" s="39">
        <v>1</v>
      </c>
      <c r="L555" s="40" t="s">
        <v>85</v>
      </c>
      <c r="M555" s="41">
        <v>21.97438518905048</v>
      </c>
      <c r="N555" s="33">
        <v>1.910461419219601</v>
      </c>
      <c r="O555" s="33">
        <v>19.316281529127579</v>
      </c>
      <c r="P555" s="33">
        <v>0.7476422407033011</v>
      </c>
      <c r="Q555" s="34">
        <v>4.2573110128485059</v>
      </c>
      <c r="R555" s="33">
        <v>12.661402329922799</v>
      </c>
      <c r="S555" s="33">
        <v>0.95231085371370727</v>
      </c>
      <c r="T555" s="33">
        <v>10.964271267010135</v>
      </c>
      <c r="U555" s="33">
        <v>0.74482020919895675</v>
      </c>
      <c r="V555" s="33">
        <v>7.7374402016430004</v>
      </c>
      <c r="W555" s="33">
        <v>4.226447143134604</v>
      </c>
      <c r="X555" s="33">
        <v>3.5109930585083964</v>
      </c>
      <c r="Y555" s="30"/>
    </row>
    <row r="556" spans="1:25">
      <c r="A556" s="34" t="s">
        <v>112</v>
      </c>
      <c r="B556" s="35" t="s">
        <v>164</v>
      </c>
      <c r="C556" s="36">
        <v>1</v>
      </c>
      <c r="D556" s="6" t="s">
        <v>110</v>
      </c>
      <c r="E556" s="35" t="s">
        <v>33</v>
      </c>
      <c r="F556" s="36" t="s">
        <v>43</v>
      </c>
      <c r="G556" s="36" t="s">
        <v>84</v>
      </c>
      <c r="H556" s="36" t="s">
        <v>111</v>
      </c>
      <c r="I556" s="38">
        <v>301</v>
      </c>
      <c r="J556" s="36">
        <v>2050</v>
      </c>
      <c r="K556" s="39">
        <v>1</v>
      </c>
      <c r="L556" s="40" t="s">
        <v>85</v>
      </c>
      <c r="M556" s="41">
        <v>4.1602163062765882</v>
      </c>
      <c r="N556" s="33">
        <v>0.30411887826824785</v>
      </c>
      <c r="O556" s="33">
        <v>3.85609742800834</v>
      </c>
      <c r="P556" s="33">
        <v>0</v>
      </c>
      <c r="Q556" s="34">
        <v>2.8492369858263999</v>
      </c>
      <c r="R556" s="33">
        <v>2.651450023337973</v>
      </c>
      <c r="S556" s="33">
        <v>0.19391132410012954</v>
      </c>
      <c r="T556" s="33">
        <v>2.4575386992378436</v>
      </c>
      <c r="U556" s="33">
        <v>0</v>
      </c>
      <c r="V556" s="33">
        <v>4.8650129087783274</v>
      </c>
      <c r="W556" s="33">
        <v>2.4138697188450209</v>
      </c>
      <c r="X556" s="33">
        <v>2.451143189933306</v>
      </c>
      <c r="Y556" s="30"/>
    </row>
    <row r="557" spans="1:25">
      <c r="A557" s="34" t="s">
        <v>112</v>
      </c>
      <c r="B557" s="35" t="s">
        <v>165</v>
      </c>
      <c r="C557" s="36">
        <v>1</v>
      </c>
      <c r="D557" s="6" t="s">
        <v>110</v>
      </c>
      <c r="E557" s="35" t="s">
        <v>33</v>
      </c>
      <c r="F557" s="36" t="s">
        <v>43</v>
      </c>
      <c r="G557" s="36" t="s">
        <v>84</v>
      </c>
      <c r="H557" s="36" t="s">
        <v>111</v>
      </c>
      <c r="I557" s="38">
        <v>302</v>
      </c>
      <c r="J557" s="36">
        <v>2050</v>
      </c>
      <c r="K557" s="39">
        <v>1</v>
      </c>
      <c r="L557" s="40" t="s">
        <v>85</v>
      </c>
      <c r="M557" s="41">
        <v>1.983986936980026</v>
      </c>
      <c r="N557" s="33">
        <v>0.43036455780507699</v>
      </c>
      <c r="O557" s="33">
        <v>1.2834290794680012</v>
      </c>
      <c r="P557" s="33">
        <v>0.27019329970694783</v>
      </c>
      <c r="Q557" s="34">
        <v>0.60149622914562606</v>
      </c>
      <c r="R557" s="33">
        <v>1.0810466261014942</v>
      </c>
      <c r="S557" s="33">
        <v>0.18702541146671087</v>
      </c>
      <c r="T557" s="33">
        <v>0.62484777972749894</v>
      </c>
      <c r="U557" s="33">
        <v>0.26917343490728435</v>
      </c>
      <c r="V557" s="33">
        <v>1.0191118951443381</v>
      </c>
      <c r="W557" s="33">
        <v>0.52672035028098785</v>
      </c>
      <c r="X557" s="33">
        <v>0.49239154486335018</v>
      </c>
      <c r="Y557" s="30"/>
    </row>
    <row r="558" spans="1:25">
      <c r="A558" s="34" t="s">
        <v>112</v>
      </c>
      <c r="B558" s="35" t="s">
        <v>166</v>
      </c>
      <c r="C558" s="36">
        <v>1</v>
      </c>
      <c r="D558" s="6" t="s">
        <v>110</v>
      </c>
      <c r="E558" s="35" t="s">
        <v>33</v>
      </c>
      <c r="F558" s="36" t="s">
        <v>43</v>
      </c>
      <c r="G558" s="36" t="s">
        <v>84</v>
      </c>
      <c r="H558" s="36" t="s">
        <v>111</v>
      </c>
      <c r="I558" s="38">
        <v>303</v>
      </c>
      <c r="J558" s="36">
        <v>2050</v>
      </c>
      <c r="K558" s="39">
        <v>1</v>
      </c>
      <c r="L558" s="40" t="s">
        <v>85</v>
      </c>
      <c r="M558" s="41">
        <v>3.0075977395663043</v>
      </c>
      <c r="N558" s="33">
        <v>0.1694628095764345</v>
      </c>
      <c r="O558" s="33">
        <v>2.8381349299898697</v>
      </c>
      <c r="P558" s="33">
        <v>0</v>
      </c>
      <c r="Q558" s="34">
        <v>0.1456403179118235</v>
      </c>
      <c r="R558" s="33">
        <v>1.6949179143028577</v>
      </c>
      <c r="S558" s="33">
        <v>8.9936578404943471E-2</v>
      </c>
      <c r="T558" s="33">
        <v>1.6049813358979141</v>
      </c>
      <c r="U558" s="33">
        <v>0</v>
      </c>
      <c r="V558" s="33">
        <v>0.26958313201009837</v>
      </c>
      <c r="W558" s="33">
        <v>0.1553582726566656</v>
      </c>
      <c r="X558" s="33">
        <v>0.11422485935343277</v>
      </c>
      <c r="Y558" s="30"/>
    </row>
    <row r="559" spans="1:25">
      <c r="A559" s="34" t="s">
        <v>112</v>
      </c>
      <c r="B559" s="35" t="s">
        <v>167</v>
      </c>
      <c r="C559" s="36">
        <v>1</v>
      </c>
      <c r="D559" s="6" t="s">
        <v>110</v>
      </c>
      <c r="E559" s="35" t="s">
        <v>33</v>
      </c>
      <c r="F559" s="36" t="s">
        <v>43</v>
      </c>
      <c r="G559" s="36" t="s">
        <v>84</v>
      </c>
      <c r="H559" s="36" t="s">
        <v>111</v>
      </c>
      <c r="I559" s="38">
        <v>304</v>
      </c>
      <c r="J559" s="36">
        <v>2050</v>
      </c>
      <c r="K559" s="39">
        <v>1</v>
      </c>
      <c r="L559" s="40" t="s">
        <v>85</v>
      </c>
      <c r="M559" s="41">
        <v>0.71859409491822279</v>
      </c>
      <c r="N559" s="33">
        <v>3.9548864726124455E-2</v>
      </c>
      <c r="O559" s="33">
        <v>0.67904523019209839</v>
      </c>
      <c r="P559" s="33">
        <v>0</v>
      </c>
      <c r="Q559" s="34">
        <v>0.15422676569862681</v>
      </c>
      <c r="R559" s="33">
        <v>0.38167291225137112</v>
      </c>
      <c r="S559" s="33">
        <v>1.8513036583878945E-2</v>
      </c>
      <c r="T559" s="33">
        <v>0.36315987566749219</v>
      </c>
      <c r="U559" s="33">
        <v>0</v>
      </c>
      <c r="V559" s="33">
        <v>0.43117798607068614</v>
      </c>
      <c r="W559" s="33">
        <v>0.36048256767781833</v>
      </c>
      <c r="X559" s="33">
        <v>7.069541839286779E-2</v>
      </c>
      <c r="Y559" s="30"/>
    </row>
    <row r="560" spans="1:25">
      <c r="A560" s="34" t="s">
        <v>112</v>
      </c>
      <c r="B560" s="35" t="s">
        <v>168</v>
      </c>
      <c r="C560" s="36">
        <v>1</v>
      </c>
      <c r="D560" s="6" t="s">
        <v>110</v>
      </c>
      <c r="E560" s="35" t="s">
        <v>33</v>
      </c>
      <c r="F560" s="36" t="s">
        <v>43</v>
      </c>
      <c r="G560" s="36" t="s">
        <v>84</v>
      </c>
      <c r="H560" s="36" t="s">
        <v>111</v>
      </c>
      <c r="I560" s="38">
        <v>305</v>
      </c>
      <c r="J560" s="36">
        <v>2050</v>
      </c>
      <c r="K560" s="39">
        <v>1</v>
      </c>
      <c r="L560" s="40" t="s">
        <v>85</v>
      </c>
      <c r="M560" s="41">
        <v>2.6060707763501236</v>
      </c>
      <c r="N560" s="33">
        <v>0.36313793302726705</v>
      </c>
      <c r="O560" s="33">
        <v>1.9550313056933697</v>
      </c>
      <c r="P560" s="33">
        <v>0.28790153762948706</v>
      </c>
      <c r="Q560" s="34">
        <v>7.743343186247445E-2</v>
      </c>
      <c r="R560" s="33">
        <v>1.3020552259996618</v>
      </c>
      <c r="S560" s="33">
        <v>0.13798868014622809</v>
      </c>
      <c r="T560" s="33">
        <v>0.87725171409088065</v>
      </c>
      <c r="U560" s="33">
        <v>0.28681483176255307</v>
      </c>
      <c r="V560" s="33">
        <v>9.8148672858443364E-2</v>
      </c>
      <c r="W560" s="33">
        <v>2.4709376843932082E-2</v>
      </c>
      <c r="X560" s="33">
        <v>7.3439296014511282E-2</v>
      </c>
      <c r="Y560" s="30"/>
    </row>
    <row r="561" spans="1:25">
      <c r="A561" s="34" t="s">
        <v>112</v>
      </c>
      <c r="B561" s="35" t="s">
        <v>169</v>
      </c>
      <c r="C561" s="36">
        <v>1</v>
      </c>
      <c r="D561" s="6" t="s">
        <v>110</v>
      </c>
      <c r="E561" s="35" t="s">
        <v>33</v>
      </c>
      <c r="F561" s="36" t="s">
        <v>43</v>
      </c>
      <c r="G561" s="36" t="s">
        <v>84</v>
      </c>
      <c r="H561" s="36" t="s">
        <v>111</v>
      </c>
      <c r="I561" s="38">
        <v>306</v>
      </c>
      <c r="J561" s="36">
        <v>2050</v>
      </c>
      <c r="K561" s="39">
        <v>1</v>
      </c>
      <c r="L561" s="40" t="s">
        <v>85</v>
      </c>
      <c r="M561" s="41">
        <v>3.4943310268257362</v>
      </c>
      <c r="N561" s="33">
        <v>0.22844757417106834</v>
      </c>
      <c r="O561" s="33">
        <v>3.0763360492878014</v>
      </c>
      <c r="P561" s="33">
        <v>0.18954740336686612</v>
      </c>
      <c r="Q561" s="34">
        <v>9.5800123911614715E-2</v>
      </c>
      <c r="R561" s="33">
        <v>2.0281150759866353</v>
      </c>
      <c r="S561" s="33">
        <v>0.11685291613878519</v>
      </c>
      <c r="T561" s="33">
        <v>1.7224302173187309</v>
      </c>
      <c r="U561" s="33">
        <v>0.18883194252911928</v>
      </c>
      <c r="V561" s="33">
        <v>0.1601004347271483</v>
      </c>
      <c r="W561" s="33">
        <v>8.2416863083188213E-2</v>
      </c>
      <c r="X561" s="33">
        <v>7.76835716439601E-2</v>
      </c>
      <c r="Y561" s="30"/>
    </row>
    <row r="562" spans="1:25">
      <c r="A562" s="34" t="s">
        <v>112</v>
      </c>
      <c r="B562" s="35" t="s">
        <v>170</v>
      </c>
      <c r="C562" s="36">
        <v>1</v>
      </c>
      <c r="D562" s="6" t="s">
        <v>110</v>
      </c>
      <c r="E562" s="35" t="s">
        <v>33</v>
      </c>
      <c r="F562" s="36" t="s">
        <v>43</v>
      </c>
      <c r="G562" s="36" t="s">
        <v>84</v>
      </c>
      <c r="H562" s="36" t="s">
        <v>111</v>
      </c>
      <c r="I562" s="38">
        <v>307</v>
      </c>
      <c r="J562" s="36">
        <v>2050</v>
      </c>
      <c r="K562" s="39">
        <v>1</v>
      </c>
      <c r="L562" s="40" t="s">
        <v>85</v>
      </c>
      <c r="M562" s="41">
        <v>1.2592534804970557</v>
      </c>
      <c r="N562" s="33">
        <v>0.10337884591461882</v>
      </c>
      <c r="O562" s="33">
        <v>1.1558746345824369</v>
      </c>
      <c r="P562" s="33">
        <v>0</v>
      </c>
      <c r="Q562" s="34">
        <v>0.10652084467178541</v>
      </c>
      <c r="R562" s="33">
        <v>0.85148463053756585</v>
      </c>
      <c r="S562" s="33">
        <v>6.8969245915940405E-2</v>
      </c>
      <c r="T562" s="33">
        <v>0.7825153846216254</v>
      </c>
      <c r="U562" s="33">
        <v>0</v>
      </c>
      <c r="V562" s="33">
        <v>0.16753448534422483</v>
      </c>
      <c r="W562" s="33">
        <v>7.6779140567389145E-2</v>
      </c>
      <c r="X562" s="33">
        <v>9.0755344776835695E-2</v>
      </c>
      <c r="Y562" s="30"/>
    </row>
    <row r="563" spans="1:25">
      <c r="A563" s="34" t="s">
        <v>112</v>
      </c>
      <c r="B563" s="35" t="s">
        <v>171</v>
      </c>
      <c r="C563" s="36">
        <v>1</v>
      </c>
      <c r="D563" s="6" t="s">
        <v>110</v>
      </c>
      <c r="E563" s="35" t="s">
        <v>33</v>
      </c>
      <c r="F563" s="36" t="s">
        <v>43</v>
      </c>
      <c r="G563" s="36" t="s">
        <v>84</v>
      </c>
      <c r="H563" s="36" t="s">
        <v>111</v>
      </c>
      <c r="I563" s="38">
        <v>308</v>
      </c>
      <c r="J563" s="36">
        <v>2050</v>
      </c>
      <c r="K563" s="39">
        <v>1</v>
      </c>
      <c r="L563" s="40" t="s">
        <v>85</v>
      </c>
      <c r="M563" s="41">
        <v>4.7443348276364237</v>
      </c>
      <c r="N563" s="33">
        <v>0.27200195573076313</v>
      </c>
      <c r="O563" s="33">
        <v>4.4723328719056603</v>
      </c>
      <c r="P563" s="33">
        <v>0</v>
      </c>
      <c r="Q563" s="34">
        <v>0.22695631382015538</v>
      </c>
      <c r="R563" s="33">
        <v>2.6706599214052393</v>
      </c>
      <c r="S563" s="33">
        <v>0.1391136609570908</v>
      </c>
      <c r="T563" s="33">
        <v>2.5315462604481485</v>
      </c>
      <c r="U563" s="33">
        <v>0</v>
      </c>
      <c r="V563" s="33">
        <v>0.7267706867097341</v>
      </c>
      <c r="W563" s="33">
        <v>0.58611085317960143</v>
      </c>
      <c r="X563" s="33">
        <v>0.14065983353013262</v>
      </c>
      <c r="Y563" s="30"/>
    </row>
    <row r="564" spans="1:25">
      <c r="A564" s="34" t="s">
        <v>172</v>
      </c>
      <c r="B564" s="35" t="s">
        <v>173</v>
      </c>
      <c r="C564" s="36">
        <v>1</v>
      </c>
      <c r="D564" s="6" t="s">
        <v>110</v>
      </c>
      <c r="E564" s="37" t="s">
        <v>31</v>
      </c>
      <c r="F564" s="36" t="s">
        <v>53</v>
      </c>
      <c r="G564" s="36" t="s">
        <v>86</v>
      </c>
      <c r="H564" s="36" t="s">
        <v>111</v>
      </c>
      <c r="I564" s="38" t="s">
        <v>85</v>
      </c>
      <c r="J564" s="36">
        <v>2050</v>
      </c>
      <c r="K564" s="39">
        <v>1</v>
      </c>
      <c r="L564" s="40" t="s">
        <v>85</v>
      </c>
      <c r="M564" s="41">
        <v>6.8772892631755385</v>
      </c>
      <c r="N564" s="33">
        <v>0.59816412358596982</v>
      </c>
      <c r="O564" s="33">
        <v>5.598731330125494</v>
      </c>
      <c r="P564" s="33">
        <v>0.68039380946407479</v>
      </c>
      <c r="Q564" s="34">
        <v>7.2344744956009004</v>
      </c>
      <c r="R564" s="33">
        <v>7.9376673326013236</v>
      </c>
      <c r="S564" s="33">
        <v>0.75024991710060185</v>
      </c>
      <c r="T564" s="33">
        <v>6.530809581673128</v>
      </c>
      <c r="U564" s="33">
        <v>0.65660783382759369</v>
      </c>
      <c r="V564" s="33">
        <v>6.9815635612250402</v>
      </c>
      <c r="W564" s="33">
        <v>1.3933382227381805</v>
      </c>
      <c r="X564" s="33">
        <v>5.5882253384868594</v>
      </c>
      <c r="Y564" s="30"/>
    </row>
    <row r="565" spans="1:25">
      <c r="A565" s="34" t="s">
        <v>112</v>
      </c>
      <c r="B565" s="35" t="s">
        <v>174</v>
      </c>
      <c r="C565" s="36">
        <v>1</v>
      </c>
      <c r="D565" s="6" t="s">
        <v>110</v>
      </c>
      <c r="E565" s="35" t="s">
        <v>31</v>
      </c>
      <c r="F565" s="36" t="s">
        <v>53</v>
      </c>
      <c r="G565" s="36" t="s">
        <v>86</v>
      </c>
      <c r="H565" s="36" t="s">
        <v>111</v>
      </c>
      <c r="I565" s="38">
        <v>301</v>
      </c>
      <c r="J565" s="36">
        <v>2050</v>
      </c>
      <c r="K565" s="39">
        <v>1</v>
      </c>
      <c r="L565" s="40" t="s">
        <v>85</v>
      </c>
      <c r="M565" s="41">
        <v>0.94398134887289087</v>
      </c>
      <c r="N565" s="33">
        <v>8.8307710906916206E-2</v>
      </c>
      <c r="O565" s="33">
        <v>0.85567363796597462</v>
      </c>
      <c r="P565" s="33">
        <v>0</v>
      </c>
      <c r="Q565" s="34">
        <v>4.3243092526639106</v>
      </c>
      <c r="R565" s="33">
        <v>0.97129772693373595</v>
      </c>
      <c r="S565" s="33">
        <v>0.10511815415161556</v>
      </c>
      <c r="T565" s="33">
        <v>0.86617957278212043</v>
      </c>
      <c r="U565" s="33">
        <v>0</v>
      </c>
      <c r="V565" s="33">
        <v>4.1731351633383644</v>
      </c>
      <c r="W565" s="33">
        <v>0.59891402975312991</v>
      </c>
      <c r="X565" s="33">
        <v>3.5742211335852345</v>
      </c>
      <c r="Y565" s="30"/>
    </row>
    <row r="566" spans="1:25">
      <c r="A566" s="34" t="s">
        <v>112</v>
      </c>
      <c r="B566" s="35" t="s">
        <v>175</v>
      </c>
      <c r="C566" s="36">
        <v>1</v>
      </c>
      <c r="D566" s="6" t="s">
        <v>110</v>
      </c>
      <c r="E566" s="35" t="s">
        <v>31</v>
      </c>
      <c r="F566" s="36" t="s">
        <v>53</v>
      </c>
      <c r="G566" s="36" t="s">
        <v>86</v>
      </c>
      <c r="H566" s="36" t="s">
        <v>111</v>
      </c>
      <c r="I566" s="38">
        <v>302</v>
      </c>
      <c r="J566" s="36">
        <v>2050</v>
      </c>
      <c r="K566" s="39">
        <v>1</v>
      </c>
      <c r="L566" s="40" t="s">
        <v>85</v>
      </c>
      <c r="M566" s="41">
        <v>0.43092808445402131</v>
      </c>
      <c r="N566" s="33">
        <v>7.5527316653309556E-2</v>
      </c>
      <c r="O566" s="33">
        <v>0.20321284872014847</v>
      </c>
      <c r="P566" s="33">
        <v>0.15218791908056331</v>
      </c>
      <c r="Q566" s="34">
        <v>1.3959747957139064</v>
      </c>
      <c r="R566" s="33">
        <v>0.51040770164084925</v>
      </c>
      <c r="S566" s="33">
        <v>0.1037196357285135</v>
      </c>
      <c r="T566" s="33">
        <v>0.25982050407939056</v>
      </c>
      <c r="U566" s="33">
        <v>0.14686756183294514</v>
      </c>
      <c r="V566" s="33">
        <v>1.3471727313533393</v>
      </c>
      <c r="W566" s="33">
        <v>0.18080709650243987</v>
      </c>
      <c r="X566" s="33">
        <v>1.1663656348508993</v>
      </c>
      <c r="Y566" s="30"/>
    </row>
    <row r="567" spans="1:25">
      <c r="A567" s="34" t="s">
        <v>112</v>
      </c>
      <c r="B567" s="35" t="s">
        <v>176</v>
      </c>
      <c r="C567" s="36">
        <v>1</v>
      </c>
      <c r="D567" s="6" t="s">
        <v>110</v>
      </c>
      <c r="E567" s="35" t="s">
        <v>31</v>
      </c>
      <c r="F567" s="36" t="s">
        <v>53</v>
      </c>
      <c r="G567" s="36" t="s">
        <v>86</v>
      </c>
      <c r="H567" s="36" t="s">
        <v>111</v>
      </c>
      <c r="I567" s="38">
        <v>303</v>
      </c>
      <c r="J567" s="36">
        <v>2050</v>
      </c>
      <c r="K567" s="39">
        <v>1</v>
      </c>
      <c r="L567" s="40" t="s">
        <v>85</v>
      </c>
      <c r="M567" s="41">
        <v>0.82706590366821697</v>
      </c>
      <c r="N567" s="33">
        <v>4.9618771903689796E-2</v>
      </c>
      <c r="O567" s="33">
        <v>0.77744713176452718</v>
      </c>
      <c r="P567" s="33">
        <v>0</v>
      </c>
      <c r="Q567" s="34">
        <v>0.27118301865040134</v>
      </c>
      <c r="R567" s="33">
        <v>1.0228820169450554</v>
      </c>
      <c r="S567" s="33">
        <v>6.8797940142795777E-2</v>
      </c>
      <c r="T567" s="33">
        <v>0.95408407680225971</v>
      </c>
      <c r="U567" s="33">
        <v>0</v>
      </c>
      <c r="V567" s="33">
        <v>0.26170269624751735</v>
      </c>
      <c r="W567" s="33">
        <v>6.2038948916847393E-2</v>
      </c>
      <c r="X567" s="33">
        <v>0.19966374733066994</v>
      </c>
      <c r="Y567" s="30"/>
    </row>
    <row r="568" spans="1:25">
      <c r="A568" s="34" t="s">
        <v>112</v>
      </c>
      <c r="B568" s="35" t="s">
        <v>177</v>
      </c>
      <c r="C568" s="36">
        <v>1</v>
      </c>
      <c r="D568" s="6" t="s">
        <v>110</v>
      </c>
      <c r="E568" s="35" t="s">
        <v>31</v>
      </c>
      <c r="F568" s="36" t="s">
        <v>53</v>
      </c>
      <c r="G568" s="36" t="s">
        <v>86</v>
      </c>
      <c r="H568" s="36" t="s">
        <v>111</v>
      </c>
      <c r="I568" s="38">
        <v>304</v>
      </c>
      <c r="J568" s="36">
        <v>2050</v>
      </c>
      <c r="K568" s="39">
        <v>1</v>
      </c>
      <c r="L568" s="40" t="s">
        <v>85</v>
      </c>
      <c r="M568" s="41">
        <v>0.17424042842982695</v>
      </c>
      <c r="N568" s="33">
        <v>1.0635331614352341E-2</v>
      </c>
      <c r="O568" s="33">
        <v>0.16360509681547461</v>
      </c>
      <c r="P568" s="33">
        <v>0</v>
      </c>
      <c r="Q568" s="34">
        <v>0.21848936303415323</v>
      </c>
      <c r="R568" s="33">
        <v>0.21254497188898364</v>
      </c>
      <c r="S568" s="33">
        <v>1.3636927352300115E-2</v>
      </c>
      <c r="T568" s="33">
        <v>0.19890804453668351</v>
      </c>
      <c r="U568" s="33">
        <v>0</v>
      </c>
      <c r="V568" s="33">
        <v>0.21085116498815051</v>
      </c>
      <c r="W568" s="33">
        <v>0.14056653656583279</v>
      </c>
      <c r="X568" s="33">
        <v>7.0284628422317724E-2</v>
      </c>
      <c r="Y568" s="30"/>
    </row>
    <row r="569" spans="1:25">
      <c r="A569" s="34" t="s">
        <v>112</v>
      </c>
      <c r="B569" s="35" t="s">
        <v>178</v>
      </c>
      <c r="C569" s="36">
        <v>1</v>
      </c>
      <c r="D569" s="6" t="s">
        <v>110</v>
      </c>
      <c r="E569" s="35" t="s">
        <v>31</v>
      </c>
      <c r="F569" s="36" t="s">
        <v>53</v>
      </c>
      <c r="G569" s="36" t="s">
        <v>86</v>
      </c>
      <c r="H569" s="36" t="s">
        <v>111</v>
      </c>
      <c r="I569" s="38">
        <v>305</v>
      </c>
      <c r="J569" s="36">
        <v>2050</v>
      </c>
      <c r="K569" s="39">
        <v>1</v>
      </c>
      <c r="L569" s="40" t="s">
        <v>85</v>
      </c>
      <c r="M569" s="41">
        <v>1.2414405015653058</v>
      </c>
      <c r="N569" s="33">
        <v>0.14594976506223689</v>
      </c>
      <c r="O569" s="33">
        <v>0.72242495336466839</v>
      </c>
      <c r="P569" s="33">
        <v>0.37306578313840055</v>
      </c>
      <c r="Q569" s="34">
        <v>0.13274546534353568</v>
      </c>
      <c r="R569" s="33">
        <v>1.4176024179118134</v>
      </c>
      <c r="S569" s="33">
        <v>0.17426470954378553</v>
      </c>
      <c r="T569" s="33">
        <v>0.88331398044104104</v>
      </c>
      <c r="U569" s="33">
        <v>0.36002372792698684</v>
      </c>
      <c r="V569" s="33">
        <v>0.12810479936363522</v>
      </c>
      <c r="W569" s="33">
        <v>2.4804846558649056E-2</v>
      </c>
      <c r="X569" s="33">
        <v>0.10329995280498616</v>
      </c>
      <c r="Y569" s="30"/>
    </row>
    <row r="570" spans="1:25">
      <c r="A570" s="34" t="s">
        <v>112</v>
      </c>
      <c r="B570" s="35" t="s">
        <v>179</v>
      </c>
      <c r="C570" s="36">
        <v>1</v>
      </c>
      <c r="D570" s="6" t="s">
        <v>110</v>
      </c>
      <c r="E570" s="35" t="s">
        <v>31</v>
      </c>
      <c r="F570" s="36" t="s">
        <v>53</v>
      </c>
      <c r="G570" s="36" t="s">
        <v>86</v>
      </c>
      <c r="H570" s="36" t="s">
        <v>111</v>
      </c>
      <c r="I570" s="38">
        <v>306</v>
      </c>
      <c r="J570" s="36">
        <v>2050</v>
      </c>
      <c r="K570" s="39">
        <v>1</v>
      </c>
      <c r="L570" s="40" t="s">
        <v>85</v>
      </c>
      <c r="M570" s="41">
        <v>1.2895510750741417</v>
      </c>
      <c r="N570" s="33">
        <v>8.9770744772429009E-2</v>
      </c>
      <c r="O570" s="33">
        <v>1.0446402230566016</v>
      </c>
      <c r="P570" s="33">
        <v>0.15514010724511099</v>
      </c>
      <c r="Q570" s="34">
        <v>0.18229705133249477</v>
      </c>
      <c r="R570" s="33">
        <v>1.5182393344314211</v>
      </c>
      <c r="S570" s="33">
        <v>0.11270235351308003</v>
      </c>
      <c r="T570" s="33">
        <v>1.2558204368506793</v>
      </c>
      <c r="U570" s="33">
        <v>0.14971654406766166</v>
      </c>
      <c r="V570" s="33">
        <v>0.17592410501628353</v>
      </c>
      <c r="W570" s="33">
        <v>4.4225823437194209E-2</v>
      </c>
      <c r="X570" s="33">
        <v>0.13169828157908933</v>
      </c>
      <c r="Y570" s="30"/>
    </row>
    <row r="571" spans="1:25">
      <c r="A571" s="34" t="s">
        <v>112</v>
      </c>
      <c r="B571" s="35" t="s">
        <v>180</v>
      </c>
      <c r="C571" s="36">
        <v>1</v>
      </c>
      <c r="D571" s="6" t="s">
        <v>110</v>
      </c>
      <c r="E571" s="35" t="s">
        <v>31</v>
      </c>
      <c r="F571" s="36" t="s">
        <v>53</v>
      </c>
      <c r="G571" s="36" t="s">
        <v>86</v>
      </c>
      <c r="H571" s="36" t="s">
        <v>111</v>
      </c>
      <c r="I571" s="38">
        <v>307</v>
      </c>
      <c r="J571" s="36">
        <v>2050</v>
      </c>
      <c r="K571" s="39">
        <v>1</v>
      </c>
      <c r="L571" s="40" t="s">
        <v>85</v>
      </c>
      <c r="M571" s="41">
        <v>0.34447187953615527</v>
      </c>
      <c r="N571" s="33">
        <v>3.1850869131375248E-2</v>
      </c>
      <c r="O571" s="33">
        <v>0.31262101040478002</v>
      </c>
      <c r="P571" s="33">
        <v>0</v>
      </c>
      <c r="Q571" s="34">
        <v>0.1724518684267001</v>
      </c>
      <c r="R571" s="33">
        <v>0.36363600825405573</v>
      </c>
      <c r="S571" s="33">
        <v>3.856292497470435E-2</v>
      </c>
      <c r="T571" s="33">
        <v>0.32507308327935136</v>
      </c>
      <c r="U571" s="33">
        <v>0</v>
      </c>
      <c r="V571" s="33">
        <v>0.16642310113957035</v>
      </c>
      <c r="W571" s="33">
        <v>2.5222267929018456E-2</v>
      </c>
      <c r="X571" s="33">
        <v>0.14120083321055188</v>
      </c>
      <c r="Y571" s="30"/>
    </row>
    <row r="572" spans="1:25">
      <c r="A572" s="34" t="s">
        <v>112</v>
      </c>
      <c r="B572" s="35" t="s">
        <v>181</v>
      </c>
      <c r="C572" s="36">
        <v>1</v>
      </c>
      <c r="D572" s="6" t="s">
        <v>110</v>
      </c>
      <c r="E572" s="35" t="s">
        <v>31</v>
      </c>
      <c r="F572" s="36" t="s">
        <v>53</v>
      </c>
      <c r="G572" s="36" t="s">
        <v>86</v>
      </c>
      <c r="H572" s="36" t="s">
        <v>111</v>
      </c>
      <c r="I572" s="38">
        <v>308</v>
      </c>
      <c r="J572" s="36">
        <v>2050</v>
      </c>
      <c r="K572" s="39">
        <v>1</v>
      </c>
      <c r="L572" s="40" t="s">
        <v>85</v>
      </c>
      <c r="M572" s="41">
        <v>1.6256100415749795</v>
      </c>
      <c r="N572" s="33">
        <v>0.10650361354166073</v>
      </c>
      <c r="O572" s="33">
        <v>1.5191064280333186</v>
      </c>
      <c r="P572" s="33">
        <v>0</v>
      </c>
      <c r="Q572" s="34">
        <v>0.5370236804357964</v>
      </c>
      <c r="R572" s="33">
        <v>1.9210571545954094</v>
      </c>
      <c r="S572" s="33">
        <v>0.13344727169380693</v>
      </c>
      <c r="T572" s="33">
        <v>1.7876098829016025</v>
      </c>
      <c r="U572" s="33">
        <v>0</v>
      </c>
      <c r="V572" s="33">
        <v>0.51824979977817986</v>
      </c>
      <c r="W572" s="33">
        <v>0.31675867307506911</v>
      </c>
      <c r="X572" s="33">
        <v>0.20149112670311081</v>
      </c>
      <c r="Y572" s="30"/>
    </row>
    <row r="573" spans="1:25">
      <c r="A573" s="34" t="s">
        <v>182</v>
      </c>
      <c r="B573" s="35" t="s">
        <v>183</v>
      </c>
      <c r="C573" s="36">
        <v>1</v>
      </c>
      <c r="D573" s="6" t="s">
        <v>110</v>
      </c>
      <c r="E573" s="37" t="s">
        <v>30</v>
      </c>
      <c r="F573" s="36" t="s">
        <v>44</v>
      </c>
      <c r="G573" s="36" t="s">
        <v>86</v>
      </c>
      <c r="H573" s="36" t="s">
        <v>111</v>
      </c>
      <c r="I573" s="38" t="s">
        <v>85</v>
      </c>
      <c r="J573" s="36">
        <v>2050</v>
      </c>
      <c r="K573" s="39">
        <v>1</v>
      </c>
      <c r="L573" s="40" t="s">
        <v>85</v>
      </c>
      <c r="M573" s="41">
        <v>2.3560140661598417</v>
      </c>
      <c r="N573" s="33">
        <v>0.14879024565944987</v>
      </c>
      <c r="O573" s="33">
        <v>2.0605914293695355</v>
      </c>
      <c r="P573" s="33">
        <v>0.14663239113085649</v>
      </c>
      <c r="Q573" s="34">
        <v>1.6451921260109379</v>
      </c>
      <c r="R573" s="33">
        <v>2.4367101806966556</v>
      </c>
      <c r="S573" s="33">
        <v>0.15567713166437835</v>
      </c>
      <c r="T573" s="33">
        <v>2.1335917096768418</v>
      </c>
      <c r="U573" s="33">
        <v>0.14744133935543549</v>
      </c>
      <c r="V573" s="33">
        <v>1.6542683965345466</v>
      </c>
      <c r="W573" s="33">
        <v>1.3507006417423129</v>
      </c>
      <c r="X573" s="33">
        <v>0.30356775479223375</v>
      </c>
      <c r="Y573" s="30"/>
    </row>
    <row r="574" spans="1:25">
      <c r="A574" s="34" t="s">
        <v>112</v>
      </c>
      <c r="B574" s="35" t="s">
        <v>184</v>
      </c>
      <c r="C574" s="36">
        <v>1</v>
      </c>
      <c r="D574" s="6" t="s">
        <v>110</v>
      </c>
      <c r="E574" s="35" t="s">
        <v>30</v>
      </c>
      <c r="F574" s="36" t="s">
        <v>44</v>
      </c>
      <c r="G574" s="36" t="s">
        <v>86</v>
      </c>
      <c r="H574" s="36" t="s">
        <v>111</v>
      </c>
      <c r="I574" s="38">
        <v>301</v>
      </c>
      <c r="J574" s="36">
        <v>2050</v>
      </c>
      <c r="K574" s="39">
        <v>1</v>
      </c>
      <c r="L574" s="40" t="s">
        <v>85</v>
      </c>
      <c r="M574" s="41">
        <v>0.45728802401331037</v>
      </c>
      <c r="N574" s="33">
        <v>2.617843992813396E-2</v>
      </c>
      <c r="O574" s="33">
        <v>0.43110958408517641</v>
      </c>
      <c r="P574" s="33">
        <v>0</v>
      </c>
      <c r="Q574" s="34">
        <v>0.98876581227583338</v>
      </c>
      <c r="R574" s="33">
        <v>0.46291563578890327</v>
      </c>
      <c r="S574" s="33">
        <v>2.7683507962538292E-2</v>
      </c>
      <c r="T574" s="33">
        <v>0.435232127826365</v>
      </c>
      <c r="U574" s="33">
        <v>0</v>
      </c>
      <c r="V574" s="33">
        <v>0.99422068034554079</v>
      </c>
      <c r="W574" s="33">
        <v>0.77862957063147731</v>
      </c>
      <c r="X574" s="33">
        <v>0.21559110971406345</v>
      </c>
      <c r="Y574" s="30"/>
    </row>
    <row r="575" spans="1:25">
      <c r="A575" s="34" t="s">
        <v>112</v>
      </c>
      <c r="B575" s="35" t="s">
        <v>185</v>
      </c>
      <c r="C575" s="36">
        <v>1</v>
      </c>
      <c r="D575" s="6" t="s">
        <v>110</v>
      </c>
      <c r="E575" s="35" t="s">
        <v>30</v>
      </c>
      <c r="F575" s="36" t="s">
        <v>44</v>
      </c>
      <c r="G575" s="36" t="s">
        <v>86</v>
      </c>
      <c r="H575" s="36" t="s">
        <v>111</v>
      </c>
      <c r="I575" s="38">
        <v>302</v>
      </c>
      <c r="J575" s="36">
        <v>2050</v>
      </c>
      <c r="K575" s="39">
        <v>1</v>
      </c>
      <c r="L575" s="40" t="s">
        <v>85</v>
      </c>
      <c r="M575" s="41">
        <v>0.26081535590340837</v>
      </c>
      <c r="N575" s="33">
        <v>3.9004102136275247E-2</v>
      </c>
      <c r="O575" s="33">
        <v>0.15367251825636596</v>
      </c>
      <c r="P575" s="33">
        <v>6.8138735510767143E-2</v>
      </c>
      <c r="Q575" s="34">
        <v>0.24008989460983668</v>
      </c>
      <c r="R575" s="33">
        <v>0.26896764561827735</v>
      </c>
      <c r="S575" s="33">
        <v>4.0563444770230023E-2</v>
      </c>
      <c r="T575" s="33">
        <v>0.15988955447139722</v>
      </c>
      <c r="U575" s="33">
        <v>6.8514646376650085E-2</v>
      </c>
      <c r="V575" s="33">
        <v>0.24141443342752889</v>
      </c>
      <c r="W575" s="33">
        <v>0.19273628679034183</v>
      </c>
      <c r="X575" s="33">
        <v>4.8678146637187059E-2</v>
      </c>
      <c r="Y575" s="30"/>
    </row>
    <row r="576" spans="1:25">
      <c r="A576" s="34" t="s">
        <v>112</v>
      </c>
      <c r="B576" s="35" t="s">
        <v>186</v>
      </c>
      <c r="C576" s="36">
        <v>1</v>
      </c>
      <c r="D576" s="6" t="s">
        <v>110</v>
      </c>
      <c r="E576" s="35" t="s">
        <v>30</v>
      </c>
      <c r="F576" s="36" t="s">
        <v>44</v>
      </c>
      <c r="G576" s="36" t="s">
        <v>86</v>
      </c>
      <c r="H576" s="36" t="s">
        <v>111</v>
      </c>
      <c r="I576" s="38">
        <v>303</v>
      </c>
      <c r="J576" s="36">
        <v>2050</v>
      </c>
      <c r="K576" s="39">
        <v>1</v>
      </c>
      <c r="L576" s="40" t="s">
        <v>85</v>
      </c>
      <c r="M576" s="41">
        <v>0.3861683521323177</v>
      </c>
      <c r="N576" s="33">
        <v>1.6404219022665908E-2</v>
      </c>
      <c r="O576" s="33">
        <v>0.36976413310965178</v>
      </c>
      <c r="P576" s="33">
        <v>0</v>
      </c>
      <c r="Q576" s="34">
        <v>7.5152669688216156E-2</v>
      </c>
      <c r="R576" s="33">
        <v>0.36125571778453164</v>
      </c>
      <c r="S576" s="33">
        <v>1.7002948815901361E-2</v>
      </c>
      <c r="T576" s="33">
        <v>0.34425276896863027</v>
      </c>
      <c r="U576" s="33">
        <v>0</v>
      </c>
      <c r="V576" s="33">
        <v>7.5567275344222917E-2</v>
      </c>
      <c r="W576" s="33">
        <v>6.6262715115243204E-2</v>
      </c>
      <c r="X576" s="33">
        <v>9.3045602289797205E-3</v>
      </c>
      <c r="Y576" s="30"/>
    </row>
    <row r="577" spans="1:25">
      <c r="A577" s="34" t="s">
        <v>112</v>
      </c>
      <c r="B577" s="35" t="s">
        <v>187</v>
      </c>
      <c r="C577" s="36">
        <v>1</v>
      </c>
      <c r="D577" s="6" t="s">
        <v>110</v>
      </c>
      <c r="E577" s="35" t="s">
        <v>30</v>
      </c>
      <c r="F577" s="36" t="s">
        <v>44</v>
      </c>
      <c r="G577" s="36" t="s">
        <v>86</v>
      </c>
      <c r="H577" s="36" t="s">
        <v>111</v>
      </c>
      <c r="I577" s="38">
        <v>304</v>
      </c>
      <c r="J577" s="36">
        <v>2050</v>
      </c>
      <c r="K577" s="39">
        <v>1</v>
      </c>
      <c r="L577" s="40" t="s">
        <v>85</v>
      </c>
      <c r="M577" s="41">
        <v>3.7040669577217258E-2</v>
      </c>
      <c r="N577" s="33">
        <v>1.5063299965685393E-3</v>
      </c>
      <c r="O577" s="33">
        <v>3.5534339580648722E-2</v>
      </c>
      <c r="P577" s="33">
        <v>0</v>
      </c>
      <c r="Q577" s="34">
        <v>8.1186967846998553E-2</v>
      </c>
      <c r="R577" s="33">
        <v>3.9699726447359591E-2</v>
      </c>
      <c r="S577" s="33">
        <v>1.5766873509980564E-3</v>
      </c>
      <c r="T577" s="33">
        <v>3.8123039096361534E-2</v>
      </c>
      <c r="U577" s="33">
        <v>0</v>
      </c>
      <c r="V577" s="33">
        <v>8.163486379271874E-2</v>
      </c>
      <c r="W577" s="33">
        <v>7.7575003197747461E-2</v>
      </c>
      <c r="X577" s="33">
        <v>4.0598605949712851E-3</v>
      </c>
      <c r="Y577" s="30"/>
    </row>
    <row r="578" spans="1:25">
      <c r="A578" s="34" t="s">
        <v>112</v>
      </c>
      <c r="B578" s="35" t="s">
        <v>188</v>
      </c>
      <c r="C578" s="36">
        <v>1</v>
      </c>
      <c r="D578" s="6" t="s">
        <v>110</v>
      </c>
      <c r="E578" s="35" t="s">
        <v>30</v>
      </c>
      <c r="F578" s="36" t="s">
        <v>44</v>
      </c>
      <c r="G578" s="36" t="s">
        <v>86</v>
      </c>
      <c r="H578" s="36" t="s">
        <v>111</v>
      </c>
      <c r="I578" s="38">
        <v>305</v>
      </c>
      <c r="J578" s="36">
        <v>2050</v>
      </c>
      <c r="K578" s="39">
        <v>1</v>
      </c>
      <c r="L578" s="40" t="s">
        <v>85</v>
      </c>
      <c r="M578" s="41">
        <v>0.16364531236131546</v>
      </c>
      <c r="N578" s="33">
        <v>1.5311094029713047E-2</v>
      </c>
      <c r="O578" s="33">
        <v>0.11518324668808243</v>
      </c>
      <c r="P578" s="33">
        <v>3.3150971643519996E-2</v>
      </c>
      <c r="Q578" s="34">
        <v>8.2747507333014239E-3</v>
      </c>
      <c r="R578" s="33">
        <v>0.17640904852597206</v>
      </c>
      <c r="S578" s="33">
        <v>1.5657240963144126E-2</v>
      </c>
      <c r="T578" s="33">
        <v>0.12741794713568197</v>
      </c>
      <c r="U578" s="33">
        <v>3.333386042714595E-2</v>
      </c>
      <c r="V578" s="33">
        <v>8.3204012533734974E-3</v>
      </c>
      <c r="W578" s="33">
        <v>4.1722825549736203E-3</v>
      </c>
      <c r="X578" s="33">
        <v>4.1481186983998771E-3</v>
      </c>
      <c r="Y578" s="30"/>
    </row>
    <row r="579" spans="1:25">
      <c r="A579" s="34" t="s">
        <v>112</v>
      </c>
      <c r="B579" s="35" t="s">
        <v>189</v>
      </c>
      <c r="C579" s="36">
        <v>1</v>
      </c>
      <c r="D579" s="6" t="s">
        <v>110</v>
      </c>
      <c r="E579" s="35" t="s">
        <v>30</v>
      </c>
      <c r="F579" s="36" t="s">
        <v>44</v>
      </c>
      <c r="G579" s="36" t="s">
        <v>86</v>
      </c>
      <c r="H579" s="36" t="s">
        <v>111</v>
      </c>
      <c r="I579" s="38">
        <v>306</v>
      </c>
      <c r="J579" s="36">
        <v>2050</v>
      </c>
      <c r="K579" s="39">
        <v>1</v>
      </c>
      <c r="L579" s="40" t="s">
        <v>85</v>
      </c>
      <c r="M579" s="41">
        <v>0.45426609029214915</v>
      </c>
      <c r="N579" s="33">
        <v>2.1417751417256013E-2</v>
      </c>
      <c r="O579" s="33">
        <v>0.38750565489832384</v>
      </c>
      <c r="P579" s="33">
        <v>4.5342683976569348E-2</v>
      </c>
      <c r="Q579" s="34">
        <v>3.4860505939402049E-2</v>
      </c>
      <c r="R579" s="33">
        <v>0.49161354092736687</v>
      </c>
      <c r="S579" s="33">
        <v>2.2542948029312969E-2</v>
      </c>
      <c r="T579" s="33">
        <v>0.42347776034641443</v>
      </c>
      <c r="U579" s="33">
        <v>4.5592832551639456E-2</v>
      </c>
      <c r="V579" s="33">
        <v>3.5052825959352066E-2</v>
      </c>
      <c r="W579" s="33">
        <v>3.0083475614068766E-2</v>
      </c>
      <c r="X579" s="33">
        <v>4.9693503452832959E-3</v>
      </c>
      <c r="Y579" s="30"/>
    </row>
    <row r="580" spans="1:25">
      <c r="A580" s="34" t="s">
        <v>112</v>
      </c>
      <c r="B580" s="35" t="s">
        <v>190</v>
      </c>
      <c r="C580" s="36">
        <v>1</v>
      </c>
      <c r="D580" s="6" t="s">
        <v>110</v>
      </c>
      <c r="E580" s="35" t="s">
        <v>30</v>
      </c>
      <c r="F580" s="36" t="s">
        <v>44</v>
      </c>
      <c r="G580" s="36" t="s">
        <v>86</v>
      </c>
      <c r="H580" s="36" t="s">
        <v>111</v>
      </c>
      <c r="I580" s="38">
        <v>307</v>
      </c>
      <c r="J580" s="36">
        <v>2050</v>
      </c>
      <c r="K580" s="39">
        <v>1</v>
      </c>
      <c r="L580" s="40" t="s">
        <v>85</v>
      </c>
      <c r="M580" s="41">
        <v>0.122129117302791</v>
      </c>
      <c r="N580" s="33">
        <v>7.9183374370820885E-3</v>
      </c>
      <c r="O580" s="33">
        <v>0.11421077986570891</v>
      </c>
      <c r="P580" s="33">
        <v>0</v>
      </c>
      <c r="Q580" s="34">
        <v>2.9287732089395412E-2</v>
      </c>
      <c r="R580" s="33">
        <v>0.12230556638113405</v>
      </c>
      <c r="S580" s="33">
        <v>8.4654439099287864E-3</v>
      </c>
      <c r="T580" s="33">
        <v>0.11384012247120526</v>
      </c>
      <c r="U580" s="33">
        <v>0</v>
      </c>
      <c r="V580" s="33">
        <v>2.9449307977866768E-2</v>
      </c>
      <c r="W580" s="33">
        <v>2.2070234982577933E-2</v>
      </c>
      <c r="X580" s="33">
        <v>7.3790729952888335E-3</v>
      </c>
      <c r="Y580" s="30"/>
    </row>
    <row r="581" spans="1:25">
      <c r="A581" s="34" t="s">
        <v>112</v>
      </c>
      <c r="B581" s="35" t="s">
        <v>191</v>
      </c>
      <c r="C581" s="36">
        <v>1</v>
      </c>
      <c r="D581" s="6" t="s">
        <v>110</v>
      </c>
      <c r="E581" s="35" t="s">
        <v>30</v>
      </c>
      <c r="F581" s="36" t="s">
        <v>44</v>
      </c>
      <c r="G581" s="36" t="s">
        <v>86</v>
      </c>
      <c r="H581" s="36" t="s">
        <v>111</v>
      </c>
      <c r="I581" s="38">
        <v>308</v>
      </c>
      <c r="J581" s="36">
        <v>2050</v>
      </c>
      <c r="K581" s="39">
        <v>1</v>
      </c>
      <c r="L581" s="40" t="s">
        <v>85</v>
      </c>
      <c r="M581" s="41">
        <v>0.47466114457733261</v>
      </c>
      <c r="N581" s="33">
        <v>2.1049971691755084E-2</v>
      </c>
      <c r="O581" s="33">
        <v>0.45361117288557751</v>
      </c>
      <c r="P581" s="33">
        <v>0</v>
      </c>
      <c r="Q581" s="34">
        <v>0.18757379282795436</v>
      </c>
      <c r="R581" s="33">
        <v>0.51354329922311082</v>
      </c>
      <c r="S581" s="33">
        <v>2.2184909862324749E-2</v>
      </c>
      <c r="T581" s="33">
        <v>0.49135838936078607</v>
      </c>
      <c r="U581" s="33">
        <v>0</v>
      </c>
      <c r="V581" s="33">
        <v>0.18860860843394292</v>
      </c>
      <c r="W581" s="33">
        <v>0.17917107285588271</v>
      </c>
      <c r="X581" s="33">
        <v>9.4375355780602129E-3</v>
      </c>
      <c r="Y581" s="30"/>
    </row>
    <row r="582" spans="1:25">
      <c r="A582" s="34" t="s">
        <v>192</v>
      </c>
      <c r="B582" s="35" t="s">
        <v>193</v>
      </c>
      <c r="C582" s="36">
        <v>1</v>
      </c>
      <c r="D582" s="6" t="s">
        <v>110</v>
      </c>
      <c r="E582" s="37" t="s">
        <v>27</v>
      </c>
      <c r="F582" s="36" t="s">
        <v>64</v>
      </c>
      <c r="G582" s="36" t="s">
        <v>84</v>
      </c>
      <c r="H582" s="36" t="s">
        <v>111</v>
      </c>
      <c r="I582" s="38" t="s">
        <v>85</v>
      </c>
      <c r="J582" s="36">
        <v>2050</v>
      </c>
      <c r="K582" s="39">
        <v>1</v>
      </c>
      <c r="L582" s="40" t="s">
        <v>85</v>
      </c>
      <c r="M582" s="41">
        <v>10.714581306500587</v>
      </c>
      <c r="N582" s="33">
        <v>0.67422220704894431</v>
      </c>
      <c r="O582" s="33">
        <v>9.3815330325233237</v>
      </c>
      <c r="P582" s="33">
        <v>0.65882606692831935</v>
      </c>
      <c r="Q582" s="34">
        <v>7.1968727818644416</v>
      </c>
      <c r="R582" s="33">
        <v>10.717898668316945</v>
      </c>
      <c r="S582" s="33">
        <v>0.80899714061515526</v>
      </c>
      <c r="T582" s="33">
        <v>9.1624673004464388</v>
      </c>
      <c r="U582" s="33">
        <v>0.74643422725535125</v>
      </c>
      <c r="V582" s="33">
        <v>8.5130113182347724</v>
      </c>
      <c r="W582" s="33">
        <v>0.8102009364988999</v>
      </c>
      <c r="X582" s="33">
        <v>7.7028103817358717</v>
      </c>
      <c r="Y582" s="30"/>
    </row>
    <row r="583" spans="1:25">
      <c r="A583" s="34" t="s">
        <v>112</v>
      </c>
      <c r="B583" s="35" t="s">
        <v>194</v>
      </c>
      <c r="C583" s="36">
        <v>1</v>
      </c>
      <c r="D583" s="6" t="s">
        <v>110</v>
      </c>
      <c r="E583" s="35" t="s">
        <v>27</v>
      </c>
      <c r="F583" s="36" t="s">
        <v>64</v>
      </c>
      <c r="G583" s="36" t="s">
        <v>84</v>
      </c>
      <c r="H583" s="36" t="s">
        <v>111</v>
      </c>
      <c r="I583" s="38">
        <v>301</v>
      </c>
      <c r="J583" s="36">
        <v>2050</v>
      </c>
      <c r="K583" s="39">
        <v>1</v>
      </c>
      <c r="L583" s="40" t="s">
        <v>85</v>
      </c>
      <c r="M583" s="41">
        <v>1.2760142836026647</v>
      </c>
      <c r="N583" s="33">
        <v>6.6780639379427242E-2</v>
      </c>
      <c r="O583" s="33">
        <v>1.2092336442232374</v>
      </c>
      <c r="P583" s="33">
        <v>0</v>
      </c>
      <c r="Q583" s="34">
        <v>4.5598679644578235</v>
      </c>
      <c r="R583" s="33">
        <v>1.1312447635979195</v>
      </c>
      <c r="S583" s="33">
        <v>7.6307767044455785E-2</v>
      </c>
      <c r="T583" s="33">
        <v>1.0549369965534636</v>
      </c>
      <c r="U583" s="33">
        <v>0</v>
      </c>
      <c r="V583" s="33">
        <v>5.3204010827573551</v>
      </c>
      <c r="W583" s="33">
        <v>0.3381367028395092</v>
      </c>
      <c r="X583" s="33">
        <v>4.9822643799178463</v>
      </c>
      <c r="Y583" s="30"/>
    </row>
    <row r="584" spans="1:25">
      <c r="A584" s="34" t="s">
        <v>112</v>
      </c>
      <c r="B584" s="35" t="s">
        <v>195</v>
      </c>
      <c r="C584" s="36">
        <v>1</v>
      </c>
      <c r="D584" s="6" t="s">
        <v>110</v>
      </c>
      <c r="E584" s="35" t="s">
        <v>27</v>
      </c>
      <c r="F584" s="36" t="s">
        <v>64</v>
      </c>
      <c r="G584" s="36" t="s">
        <v>84</v>
      </c>
      <c r="H584" s="36" t="s">
        <v>111</v>
      </c>
      <c r="I584" s="38">
        <v>302</v>
      </c>
      <c r="J584" s="36">
        <v>2050</v>
      </c>
      <c r="K584" s="39">
        <v>1</v>
      </c>
      <c r="L584" s="40" t="s">
        <v>85</v>
      </c>
      <c r="M584" s="41">
        <v>0.95437562201717308</v>
      </c>
      <c r="N584" s="33">
        <v>0.13887800727120786</v>
      </c>
      <c r="O584" s="33">
        <v>0.63765144988061861</v>
      </c>
      <c r="P584" s="33">
        <v>0.17784616486534668</v>
      </c>
      <c r="Q584" s="34">
        <v>1.2798851057648151</v>
      </c>
      <c r="R584" s="33">
        <v>1.037830492019107</v>
      </c>
      <c r="S584" s="33">
        <v>0.17720443380540576</v>
      </c>
      <c r="T584" s="33">
        <v>0.65913059331729396</v>
      </c>
      <c r="U584" s="33">
        <v>0.20149546489640735</v>
      </c>
      <c r="V584" s="33">
        <v>1.5091491296809925</v>
      </c>
      <c r="W584" s="33">
        <v>0.1582441444080194</v>
      </c>
      <c r="X584" s="33">
        <v>1.3509049852729731</v>
      </c>
      <c r="Y584" s="30"/>
    </row>
    <row r="585" spans="1:25">
      <c r="A585" s="34" t="s">
        <v>112</v>
      </c>
      <c r="B585" s="35" t="s">
        <v>196</v>
      </c>
      <c r="C585" s="36">
        <v>1</v>
      </c>
      <c r="D585" s="6" t="s">
        <v>110</v>
      </c>
      <c r="E585" s="35" t="s">
        <v>27</v>
      </c>
      <c r="F585" s="36" t="s">
        <v>64</v>
      </c>
      <c r="G585" s="36" t="s">
        <v>84</v>
      </c>
      <c r="H585" s="36" t="s">
        <v>111</v>
      </c>
      <c r="I585" s="38">
        <v>303</v>
      </c>
      <c r="J585" s="36">
        <v>2050</v>
      </c>
      <c r="K585" s="39">
        <v>1</v>
      </c>
      <c r="L585" s="40" t="s">
        <v>85</v>
      </c>
      <c r="M585" s="41">
        <v>1.6821253591670713</v>
      </c>
      <c r="N585" s="33">
        <v>6.0642848749314089E-2</v>
      </c>
      <c r="O585" s="33">
        <v>1.6214825104177573</v>
      </c>
      <c r="P585" s="33">
        <v>0</v>
      </c>
      <c r="Q585" s="34">
        <v>0.35966303844208342</v>
      </c>
      <c r="R585" s="33">
        <v>1.5321720518343209</v>
      </c>
      <c r="S585" s="33">
        <v>7.4657984176286329E-2</v>
      </c>
      <c r="T585" s="33">
        <v>1.4575140676580347</v>
      </c>
      <c r="U585" s="33">
        <v>0</v>
      </c>
      <c r="V585" s="33">
        <v>0.42715746557267242</v>
      </c>
      <c r="W585" s="33">
        <v>3.9807954318009833E-2</v>
      </c>
      <c r="X585" s="33">
        <v>0.3873495112546626</v>
      </c>
      <c r="Y585" s="30"/>
    </row>
    <row r="586" spans="1:25">
      <c r="A586" s="34" t="s">
        <v>112</v>
      </c>
      <c r="B586" s="35" t="s">
        <v>197</v>
      </c>
      <c r="C586" s="36">
        <v>1</v>
      </c>
      <c r="D586" s="6" t="s">
        <v>110</v>
      </c>
      <c r="E586" s="35" t="s">
        <v>27</v>
      </c>
      <c r="F586" s="36" t="s">
        <v>64</v>
      </c>
      <c r="G586" s="36" t="s">
        <v>84</v>
      </c>
      <c r="H586" s="36" t="s">
        <v>111</v>
      </c>
      <c r="I586" s="38">
        <v>304</v>
      </c>
      <c r="J586" s="36">
        <v>2050</v>
      </c>
      <c r="K586" s="39">
        <v>1</v>
      </c>
      <c r="L586" s="40" t="s">
        <v>85</v>
      </c>
      <c r="M586" s="41">
        <v>0.25764245058038859</v>
      </c>
      <c r="N586" s="33">
        <v>1.111856250471106E-2</v>
      </c>
      <c r="O586" s="33">
        <v>0.24652388807567752</v>
      </c>
      <c r="P586" s="33">
        <v>0</v>
      </c>
      <c r="Q586" s="34">
        <v>0.19690798008807212</v>
      </c>
      <c r="R586" s="33">
        <v>0.25435243766150412</v>
      </c>
      <c r="S586" s="33">
        <v>1.2911616046647529E-2</v>
      </c>
      <c r="T586" s="33">
        <v>0.24144082161485658</v>
      </c>
      <c r="U586" s="33">
        <v>0</v>
      </c>
      <c r="V586" s="33">
        <v>0.25560866417268208</v>
      </c>
      <c r="W586" s="33">
        <v>6.4206181859170638E-2</v>
      </c>
      <c r="X586" s="33">
        <v>0.19140248231351142</v>
      </c>
      <c r="Y586" s="30"/>
    </row>
    <row r="587" spans="1:25">
      <c r="A587" s="34" t="s">
        <v>112</v>
      </c>
      <c r="B587" s="35" t="s">
        <v>198</v>
      </c>
      <c r="C587" s="36">
        <v>1</v>
      </c>
      <c r="D587" s="6" t="s">
        <v>110</v>
      </c>
      <c r="E587" s="35" t="s">
        <v>27</v>
      </c>
      <c r="F587" s="36" t="s">
        <v>64</v>
      </c>
      <c r="G587" s="36" t="s">
        <v>84</v>
      </c>
      <c r="H587" s="36" t="s">
        <v>111</v>
      </c>
      <c r="I587" s="38">
        <v>305</v>
      </c>
      <c r="J587" s="36">
        <v>2050</v>
      </c>
      <c r="K587" s="39">
        <v>1</v>
      </c>
      <c r="L587" s="40" t="s">
        <v>85</v>
      </c>
      <c r="M587" s="41">
        <v>2.1693605184163656</v>
      </c>
      <c r="N587" s="33">
        <v>0.2037436628774697</v>
      </c>
      <c r="O587" s="33">
        <v>1.5995669970402384</v>
      </c>
      <c r="P587" s="33">
        <v>0.36604985849865751</v>
      </c>
      <c r="Q587" s="34">
        <v>0.15507756468366213</v>
      </c>
      <c r="R587" s="33">
        <v>2.3977242110602281</v>
      </c>
      <c r="S587" s="33">
        <v>0.2408942999540023</v>
      </c>
      <c r="T587" s="33">
        <v>1.7421041481453252</v>
      </c>
      <c r="U587" s="33">
        <v>0.41472576296090058</v>
      </c>
      <c r="V587" s="33">
        <v>0.17966310814375336</v>
      </c>
      <c r="W587" s="33">
        <v>1.3548988631017989E-2</v>
      </c>
      <c r="X587" s="33">
        <v>0.16611411951273536</v>
      </c>
      <c r="Y587" s="30"/>
    </row>
    <row r="588" spans="1:25">
      <c r="A588" s="34" t="s">
        <v>112</v>
      </c>
      <c r="B588" s="35" t="s">
        <v>199</v>
      </c>
      <c r="C588" s="36">
        <v>1</v>
      </c>
      <c r="D588" s="6" t="s">
        <v>110</v>
      </c>
      <c r="E588" s="35" t="s">
        <v>27</v>
      </c>
      <c r="F588" s="36" t="s">
        <v>64</v>
      </c>
      <c r="G588" s="36" t="s">
        <v>84</v>
      </c>
      <c r="H588" s="36" t="s">
        <v>111</v>
      </c>
      <c r="I588" s="38">
        <v>306</v>
      </c>
      <c r="J588" s="36">
        <v>2050</v>
      </c>
      <c r="K588" s="39">
        <v>1</v>
      </c>
      <c r="L588" s="40" t="s">
        <v>85</v>
      </c>
      <c r="M588" s="41">
        <v>1.5261579416737536</v>
      </c>
      <c r="N588" s="33">
        <v>6.9448423499248096E-2</v>
      </c>
      <c r="O588" s="33">
        <v>1.3417794746101905</v>
      </c>
      <c r="P588" s="33">
        <v>0.11493004356431509</v>
      </c>
      <c r="Q588" s="34">
        <v>0.1516896641663999</v>
      </c>
      <c r="R588" s="33">
        <v>1.5658367405332296</v>
      </c>
      <c r="S588" s="33">
        <v>8.2584180562458892E-2</v>
      </c>
      <c r="T588" s="33">
        <v>1.3530395605727272</v>
      </c>
      <c r="U588" s="33">
        <v>0.13021299939804334</v>
      </c>
      <c r="V588" s="33">
        <v>0.17439639469599752</v>
      </c>
      <c r="W588" s="33">
        <v>1.8758770196549528E-2</v>
      </c>
      <c r="X588" s="33">
        <v>0.15563762449944799</v>
      </c>
      <c r="Y588" s="30"/>
    </row>
    <row r="589" spans="1:25">
      <c r="A589" s="34" t="s">
        <v>112</v>
      </c>
      <c r="B589" s="35" t="s">
        <v>200</v>
      </c>
      <c r="C589" s="36">
        <v>1</v>
      </c>
      <c r="D589" s="6" t="s">
        <v>110</v>
      </c>
      <c r="E589" s="35" t="s">
        <v>27</v>
      </c>
      <c r="F589" s="36" t="s">
        <v>64</v>
      </c>
      <c r="G589" s="36" t="s">
        <v>84</v>
      </c>
      <c r="H589" s="36" t="s">
        <v>111</v>
      </c>
      <c r="I589" s="38">
        <v>307</v>
      </c>
      <c r="J589" s="36">
        <v>2050</v>
      </c>
      <c r="K589" s="39">
        <v>1</v>
      </c>
      <c r="L589" s="40" t="s">
        <v>85</v>
      </c>
      <c r="M589" s="41">
        <v>0.32064174395960471</v>
      </c>
      <c r="N589" s="33">
        <v>1.7208727281080045E-2</v>
      </c>
      <c r="O589" s="33">
        <v>0.30343301667852468</v>
      </c>
      <c r="P589" s="33">
        <v>0</v>
      </c>
      <c r="Q589" s="34">
        <v>0.15938651886215957</v>
      </c>
      <c r="R589" s="33">
        <v>0.28631443318872729</v>
      </c>
      <c r="S589" s="33">
        <v>2.0396175483555105E-2</v>
      </c>
      <c r="T589" s="33">
        <v>0.26591825770517219</v>
      </c>
      <c r="U589" s="33">
        <v>0</v>
      </c>
      <c r="V589" s="33">
        <v>0.18168931674763053</v>
      </c>
      <c r="W589" s="33">
        <v>8.1850373307003101E-3</v>
      </c>
      <c r="X589" s="33">
        <v>0.17350427941693022</v>
      </c>
      <c r="Y589" s="30"/>
    </row>
    <row r="590" spans="1:25">
      <c r="A590" s="34" t="s">
        <v>112</v>
      </c>
      <c r="B590" s="35" t="s">
        <v>201</v>
      </c>
      <c r="C590" s="36">
        <v>1</v>
      </c>
      <c r="D590" s="6" t="s">
        <v>110</v>
      </c>
      <c r="E590" s="35" t="s">
        <v>27</v>
      </c>
      <c r="F590" s="36" t="s">
        <v>64</v>
      </c>
      <c r="G590" s="36" t="s">
        <v>84</v>
      </c>
      <c r="H590" s="36" t="s">
        <v>111</v>
      </c>
      <c r="I590" s="38">
        <v>308</v>
      </c>
      <c r="J590" s="36">
        <v>2050</v>
      </c>
      <c r="K590" s="39">
        <v>1</v>
      </c>
      <c r="L590" s="40" t="s">
        <v>85</v>
      </c>
      <c r="M590" s="41">
        <v>2.5282633870835651</v>
      </c>
      <c r="N590" s="33">
        <v>0.10640133548648628</v>
      </c>
      <c r="O590" s="33">
        <v>2.421862051597079</v>
      </c>
      <c r="P590" s="33">
        <v>0</v>
      </c>
      <c r="Q590" s="34">
        <v>0.33439494539942649</v>
      </c>
      <c r="R590" s="33">
        <v>2.5124235384219102</v>
      </c>
      <c r="S590" s="33">
        <v>0.12404068354234371</v>
      </c>
      <c r="T590" s="33">
        <v>2.3883828548795667</v>
      </c>
      <c r="U590" s="33">
        <v>0</v>
      </c>
      <c r="V590" s="33">
        <v>0.46494615646368748</v>
      </c>
      <c r="W590" s="33">
        <v>0.1693131569159228</v>
      </c>
      <c r="X590" s="33">
        <v>0.29563299954776467</v>
      </c>
      <c r="Y590" s="30"/>
    </row>
    <row r="591" spans="1:25">
      <c r="A591" s="34" t="s">
        <v>202</v>
      </c>
      <c r="B591" s="35" t="s">
        <v>203</v>
      </c>
      <c r="C591" s="36">
        <v>1</v>
      </c>
      <c r="D591" s="6" t="s">
        <v>110</v>
      </c>
      <c r="E591" s="37" t="s">
        <v>26</v>
      </c>
      <c r="F591" s="36" t="s">
        <v>57</v>
      </c>
      <c r="G591" s="36" t="s">
        <v>84</v>
      </c>
      <c r="H591" s="36" t="s">
        <v>111</v>
      </c>
      <c r="I591" s="38" t="s">
        <v>85</v>
      </c>
      <c r="J591" s="36">
        <v>2050</v>
      </c>
      <c r="K591" s="39">
        <v>1</v>
      </c>
      <c r="L591" s="40" t="s">
        <v>85</v>
      </c>
      <c r="M591" s="41">
        <v>99.207814282668252</v>
      </c>
      <c r="N591" s="33">
        <v>13.214490413996062</v>
      </c>
      <c r="O591" s="33">
        <v>79.249179707102428</v>
      </c>
      <c r="P591" s="33">
        <v>6.7441441615697668</v>
      </c>
      <c r="Q591" s="34">
        <v>53.318752404945826</v>
      </c>
      <c r="R591" s="33">
        <v>84.099685856029424</v>
      </c>
      <c r="S591" s="33">
        <v>12.124703610166165</v>
      </c>
      <c r="T591" s="33">
        <v>65.248779285682616</v>
      </c>
      <c r="U591" s="33">
        <v>6.7262029601806468</v>
      </c>
      <c r="V591" s="33">
        <v>79.772092434900387</v>
      </c>
      <c r="W591" s="33">
        <v>39.705566048784704</v>
      </c>
      <c r="X591" s="33">
        <v>40.066526386115683</v>
      </c>
      <c r="Y591" s="30"/>
    </row>
    <row r="592" spans="1:25">
      <c r="A592" s="34" t="s">
        <v>112</v>
      </c>
      <c r="B592" s="35" t="s">
        <v>204</v>
      </c>
      <c r="C592" s="36">
        <v>1</v>
      </c>
      <c r="D592" s="6" t="s">
        <v>110</v>
      </c>
      <c r="E592" s="35" t="s">
        <v>26</v>
      </c>
      <c r="F592" s="36" t="s">
        <v>57</v>
      </c>
      <c r="G592" s="36" t="s">
        <v>84</v>
      </c>
      <c r="H592" s="36" t="s">
        <v>111</v>
      </c>
      <c r="I592" s="38">
        <v>301</v>
      </c>
      <c r="J592" s="36">
        <v>2050</v>
      </c>
      <c r="K592" s="39">
        <v>1</v>
      </c>
      <c r="L592" s="40" t="s">
        <v>85</v>
      </c>
      <c r="M592" s="41">
        <v>10.672732865354565</v>
      </c>
      <c r="N592" s="33">
        <v>1.2330772853200997</v>
      </c>
      <c r="O592" s="33">
        <v>9.439655580034465</v>
      </c>
      <c r="P592" s="33">
        <v>0</v>
      </c>
      <c r="Q592" s="34">
        <v>32.628426628986126</v>
      </c>
      <c r="R592" s="33">
        <v>9.1326927260454944</v>
      </c>
      <c r="S592" s="33">
        <v>1.1687777550139149</v>
      </c>
      <c r="T592" s="33">
        <v>7.9639149710315786</v>
      </c>
      <c r="U592" s="33">
        <v>0</v>
      </c>
      <c r="V592" s="33">
        <v>45.110902533289895</v>
      </c>
      <c r="W592" s="33">
        <v>19.772501199404427</v>
      </c>
      <c r="X592" s="33">
        <v>25.338401333885468</v>
      </c>
      <c r="Y592" s="30"/>
    </row>
    <row r="593" spans="1:25">
      <c r="A593" s="34" t="s">
        <v>112</v>
      </c>
      <c r="B593" s="35" t="s">
        <v>205</v>
      </c>
      <c r="C593" s="36">
        <v>1</v>
      </c>
      <c r="D593" s="6" t="s">
        <v>110</v>
      </c>
      <c r="E593" s="35" t="s">
        <v>26</v>
      </c>
      <c r="F593" s="36" t="s">
        <v>57</v>
      </c>
      <c r="G593" s="36" t="s">
        <v>84</v>
      </c>
      <c r="H593" s="36" t="s">
        <v>111</v>
      </c>
      <c r="I593" s="38">
        <v>302</v>
      </c>
      <c r="J593" s="36">
        <v>2050</v>
      </c>
      <c r="K593" s="39">
        <v>1</v>
      </c>
      <c r="L593" s="40" t="s">
        <v>85</v>
      </c>
      <c r="M593" s="41">
        <v>6.2887375613817396</v>
      </c>
      <c r="N593" s="33">
        <v>1.6692494176836561</v>
      </c>
      <c r="O593" s="33">
        <v>3.2741338067318075</v>
      </c>
      <c r="P593" s="33">
        <v>1.3453543369662759</v>
      </c>
      <c r="Q593" s="34">
        <v>8.0087480501116772</v>
      </c>
      <c r="R593" s="33">
        <v>5.6221410487318781</v>
      </c>
      <c r="S593" s="33">
        <v>1.5122130547160859</v>
      </c>
      <c r="T593" s="33">
        <v>2.768152654253766</v>
      </c>
      <c r="U593" s="33">
        <v>1.3417753397620265</v>
      </c>
      <c r="V593" s="33">
        <v>10.782684543373602</v>
      </c>
      <c r="W593" s="33">
        <v>4.8587772807860343</v>
      </c>
      <c r="X593" s="33">
        <v>5.9239072625875675</v>
      </c>
      <c r="Y593" s="30"/>
    </row>
    <row r="594" spans="1:25">
      <c r="A594" s="34" t="s">
        <v>112</v>
      </c>
      <c r="B594" s="35" t="s">
        <v>206</v>
      </c>
      <c r="C594" s="36">
        <v>1</v>
      </c>
      <c r="D594" s="6" t="s">
        <v>110</v>
      </c>
      <c r="E594" s="35" t="s">
        <v>26</v>
      </c>
      <c r="F594" s="36" t="s">
        <v>57</v>
      </c>
      <c r="G594" s="36" t="s">
        <v>84</v>
      </c>
      <c r="H594" s="36" t="s">
        <v>111</v>
      </c>
      <c r="I594" s="38">
        <v>303</v>
      </c>
      <c r="J594" s="36">
        <v>2050</v>
      </c>
      <c r="K594" s="39">
        <v>1</v>
      </c>
      <c r="L594" s="40" t="s">
        <v>85</v>
      </c>
      <c r="M594" s="41">
        <v>10.451917251745533</v>
      </c>
      <c r="N594" s="33">
        <v>0.90856172271381963</v>
      </c>
      <c r="O594" s="33">
        <v>9.5433555290317127</v>
      </c>
      <c r="P594" s="33">
        <v>0</v>
      </c>
      <c r="Q594" s="34">
        <v>2.6947154157345041</v>
      </c>
      <c r="R594" s="33">
        <v>8.5389452581108731</v>
      </c>
      <c r="S594" s="33">
        <v>0.87098814434425575</v>
      </c>
      <c r="T594" s="33">
        <v>7.6679571137666178</v>
      </c>
      <c r="U594" s="33">
        <v>0</v>
      </c>
      <c r="V594" s="33">
        <v>3.9925107588690225</v>
      </c>
      <c r="W594" s="33">
        <v>1.7006242531007687</v>
      </c>
      <c r="X594" s="33">
        <v>2.2918865057682538</v>
      </c>
      <c r="Y594" s="30"/>
    </row>
    <row r="595" spans="1:25">
      <c r="A595" s="34" t="s">
        <v>112</v>
      </c>
      <c r="B595" s="35" t="s">
        <v>207</v>
      </c>
      <c r="C595" s="36">
        <v>1</v>
      </c>
      <c r="D595" s="6" t="s">
        <v>110</v>
      </c>
      <c r="E595" s="35" t="s">
        <v>26</v>
      </c>
      <c r="F595" s="36" t="s">
        <v>57</v>
      </c>
      <c r="G595" s="36" t="s">
        <v>84</v>
      </c>
      <c r="H595" s="36" t="s">
        <v>111</v>
      </c>
      <c r="I595" s="38">
        <v>304</v>
      </c>
      <c r="J595" s="36">
        <v>2050</v>
      </c>
      <c r="K595" s="39">
        <v>1</v>
      </c>
      <c r="L595" s="40" t="s">
        <v>85</v>
      </c>
      <c r="M595" s="41">
        <v>1.8112289771617476</v>
      </c>
      <c r="N595" s="33">
        <v>0.14921377152010559</v>
      </c>
      <c r="O595" s="33">
        <v>1.662015205641642</v>
      </c>
      <c r="P595" s="33">
        <v>0</v>
      </c>
      <c r="Q595" s="34">
        <v>1.5639748945857326</v>
      </c>
      <c r="R595" s="33">
        <v>1.4642132672514856</v>
      </c>
      <c r="S595" s="33">
        <v>0.13819704512690173</v>
      </c>
      <c r="T595" s="33">
        <v>1.3260162221245839</v>
      </c>
      <c r="U595" s="33">
        <v>0</v>
      </c>
      <c r="V595" s="33">
        <v>3.1285732316362518</v>
      </c>
      <c r="W595" s="33">
        <v>2.4382011987625356</v>
      </c>
      <c r="X595" s="33">
        <v>0.69037203287371596</v>
      </c>
      <c r="Y595" s="30"/>
    </row>
    <row r="596" spans="1:25">
      <c r="A596" s="34" t="s">
        <v>112</v>
      </c>
      <c r="B596" s="35" t="s">
        <v>208</v>
      </c>
      <c r="C596" s="36">
        <v>1</v>
      </c>
      <c r="D596" s="6" t="s">
        <v>110</v>
      </c>
      <c r="E596" s="35" t="s">
        <v>26</v>
      </c>
      <c r="F596" s="36" t="s">
        <v>57</v>
      </c>
      <c r="G596" s="36" t="s">
        <v>84</v>
      </c>
      <c r="H596" s="36" t="s">
        <v>111</v>
      </c>
      <c r="I596" s="38">
        <v>305</v>
      </c>
      <c r="J596" s="36">
        <v>2050</v>
      </c>
      <c r="K596" s="39">
        <v>1</v>
      </c>
      <c r="L596" s="40" t="s">
        <v>85</v>
      </c>
      <c r="M596" s="41">
        <v>29.766972860261053</v>
      </c>
      <c r="N596" s="33">
        <v>5.3894723913398419</v>
      </c>
      <c r="O596" s="33">
        <v>20.437603544680766</v>
      </c>
      <c r="P596" s="33">
        <v>3.9398969242404478</v>
      </c>
      <c r="Q596" s="34">
        <v>1.4695176372705705</v>
      </c>
      <c r="R596" s="33">
        <v>25.154633853411195</v>
      </c>
      <c r="S596" s="33">
        <v>4.7681611993954576</v>
      </c>
      <c r="T596" s="33">
        <v>16.457056894245781</v>
      </c>
      <c r="U596" s="33">
        <v>3.9294157597699568</v>
      </c>
      <c r="V596" s="33">
        <v>2.1512396146972601</v>
      </c>
      <c r="W596" s="33">
        <v>0.90739810858998415</v>
      </c>
      <c r="X596" s="33">
        <v>1.2438415061072761</v>
      </c>
      <c r="Y596" s="30"/>
    </row>
    <row r="597" spans="1:25">
      <c r="A597" s="34" t="s">
        <v>112</v>
      </c>
      <c r="B597" s="35" t="s">
        <v>209</v>
      </c>
      <c r="C597" s="36">
        <v>1</v>
      </c>
      <c r="D597" s="6" t="s">
        <v>110</v>
      </c>
      <c r="E597" s="35" t="s">
        <v>26</v>
      </c>
      <c r="F597" s="36" t="s">
        <v>57</v>
      </c>
      <c r="G597" s="36" t="s">
        <v>84</v>
      </c>
      <c r="H597" s="36" t="s">
        <v>111</v>
      </c>
      <c r="I597" s="38">
        <v>306</v>
      </c>
      <c r="J597" s="36">
        <v>2050</v>
      </c>
      <c r="K597" s="39">
        <v>1</v>
      </c>
      <c r="L597" s="40" t="s">
        <v>85</v>
      </c>
      <c r="M597" s="41">
        <v>16.475953269380824</v>
      </c>
      <c r="N597" s="33">
        <v>1.4718467600571723</v>
      </c>
      <c r="O597" s="33">
        <v>13.54521360896061</v>
      </c>
      <c r="P597" s="33">
        <v>1.4588929003630431</v>
      </c>
      <c r="Q597" s="34">
        <v>1.5205525778138695</v>
      </c>
      <c r="R597" s="33">
        <v>14.452077152449649</v>
      </c>
      <c r="S597" s="33">
        <v>1.3833957838880682</v>
      </c>
      <c r="T597" s="33">
        <v>11.613669507912917</v>
      </c>
      <c r="U597" s="33">
        <v>1.4550118606486637</v>
      </c>
      <c r="V597" s="33">
        <v>2.2365207031144325</v>
      </c>
      <c r="W597" s="33">
        <v>1.1635921586177784</v>
      </c>
      <c r="X597" s="33">
        <v>1.0729285444966541</v>
      </c>
      <c r="Y597" s="30"/>
    </row>
    <row r="598" spans="1:25">
      <c r="A598" s="34" t="s">
        <v>112</v>
      </c>
      <c r="B598" s="35" t="s">
        <v>210</v>
      </c>
      <c r="C598" s="36">
        <v>1</v>
      </c>
      <c r="D598" s="6" t="s">
        <v>110</v>
      </c>
      <c r="E598" s="35" t="s">
        <v>26</v>
      </c>
      <c r="F598" s="36" t="s">
        <v>57</v>
      </c>
      <c r="G598" s="36" t="s">
        <v>84</v>
      </c>
      <c r="H598" s="36" t="s">
        <v>111</v>
      </c>
      <c r="I598" s="38">
        <v>307</v>
      </c>
      <c r="J598" s="36">
        <v>2050</v>
      </c>
      <c r="K598" s="39">
        <v>1</v>
      </c>
      <c r="L598" s="40" t="s">
        <v>85</v>
      </c>
      <c r="M598" s="41">
        <v>5.3008640228844648</v>
      </c>
      <c r="N598" s="33">
        <v>0.76170353763709397</v>
      </c>
      <c r="O598" s="33">
        <v>4.539160485247371</v>
      </c>
      <c r="P598" s="33">
        <v>0</v>
      </c>
      <c r="Q598" s="34">
        <v>1.8162222455331549</v>
      </c>
      <c r="R598" s="33">
        <v>4.5098954789474703</v>
      </c>
      <c r="S598" s="33">
        <v>0.73303401838351112</v>
      </c>
      <c r="T598" s="33">
        <v>3.7768614605639592</v>
      </c>
      <c r="U598" s="33">
        <v>0</v>
      </c>
      <c r="V598" s="33">
        <v>2.6027963062894743</v>
      </c>
      <c r="W598" s="33">
        <v>1.1149202684410033</v>
      </c>
      <c r="X598" s="33">
        <v>1.487876037848471</v>
      </c>
      <c r="Y598" s="30"/>
    </row>
    <row r="599" spans="1:25">
      <c r="A599" s="34" t="s">
        <v>112</v>
      </c>
      <c r="B599" s="35" t="s">
        <v>211</v>
      </c>
      <c r="C599" s="36">
        <v>1</v>
      </c>
      <c r="D599" s="6" t="s">
        <v>110</v>
      </c>
      <c r="E599" s="35" t="s">
        <v>26</v>
      </c>
      <c r="F599" s="36" t="s">
        <v>57</v>
      </c>
      <c r="G599" s="36" t="s">
        <v>84</v>
      </c>
      <c r="H599" s="36" t="s">
        <v>111</v>
      </c>
      <c r="I599" s="38">
        <v>308</v>
      </c>
      <c r="J599" s="36">
        <v>2050</v>
      </c>
      <c r="K599" s="39">
        <v>1</v>
      </c>
      <c r="L599" s="40" t="s">
        <v>85</v>
      </c>
      <c r="M599" s="41">
        <v>18.439407474498324</v>
      </c>
      <c r="N599" s="33">
        <v>1.6313655277242725</v>
      </c>
      <c r="O599" s="33">
        <v>16.808041946774051</v>
      </c>
      <c r="P599" s="33">
        <v>0</v>
      </c>
      <c r="Q599" s="34">
        <v>3.6165949549101848</v>
      </c>
      <c r="R599" s="33">
        <v>15.225087071081379</v>
      </c>
      <c r="S599" s="33">
        <v>1.5499366092979689</v>
      </c>
      <c r="T599" s="33">
        <v>13.67515046178341</v>
      </c>
      <c r="U599" s="33">
        <v>0</v>
      </c>
      <c r="V599" s="33">
        <v>9.7668647436304497</v>
      </c>
      <c r="W599" s="33">
        <v>7.7495515810821738</v>
      </c>
      <c r="X599" s="33">
        <v>2.0173131625482763</v>
      </c>
      <c r="Y599" s="30"/>
    </row>
    <row r="600" spans="1:25">
      <c r="A600" s="34" t="s">
        <v>212</v>
      </c>
      <c r="B600" s="35" t="s">
        <v>213</v>
      </c>
      <c r="C600" s="36">
        <v>1</v>
      </c>
      <c r="D600" s="6" t="s">
        <v>110</v>
      </c>
      <c r="E600" s="37" t="s">
        <v>32</v>
      </c>
      <c r="F600" s="36" t="s">
        <v>87</v>
      </c>
      <c r="G600" s="36" t="s">
        <v>84</v>
      </c>
      <c r="H600" s="36" t="s">
        <v>111</v>
      </c>
      <c r="I600" s="38" t="s">
        <v>85</v>
      </c>
      <c r="J600" s="36">
        <v>2050</v>
      </c>
      <c r="K600" s="39">
        <v>1</v>
      </c>
      <c r="L600" s="40" t="s">
        <v>85</v>
      </c>
      <c r="M600" s="41">
        <v>153.53146672398336</v>
      </c>
      <c r="N600" s="33">
        <v>14.465061528219579</v>
      </c>
      <c r="O600" s="33">
        <v>129.63742922139738</v>
      </c>
      <c r="P600" s="33">
        <v>9.4289759743664163</v>
      </c>
      <c r="Q600" s="34">
        <v>58.53724321931309</v>
      </c>
      <c r="R600" s="33">
        <v>120.24035432365758</v>
      </c>
      <c r="S600" s="33">
        <v>11.040665892195193</v>
      </c>
      <c r="T600" s="33">
        <v>100.67933069864252</v>
      </c>
      <c r="U600" s="33">
        <v>8.5203577328198676</v>
      </c>
      <c r="V600" s="33">
        <v>69.756282866672805</v>
      </c>
      <c r="W600" s="33">
        <v>22.412294528273737</v>
      </c>
      <c r="X600" s="33">
        <v>47.343988338399072</v>
      </c>
      <c r="Y600" s="30"/>
    </row>
    <row r="601" spans="1:25">
      <c r="A601" s="34" t="s">
        <v>112</v>
      </c>
      <c r="B601" s="35" t="s">
        <v>214</v>
      </c>
      <c r="C601" s="36">
        <v>1</v>
      </c>
      <c r="D601" s="6" t="s">
        <v>110</v>
      </c>
      <c r="E601" s="35" t="s">
        <v>32</v>
      </c>
      <c r="F601" s="36" t="s">
        <v>87</v>
      </c>
      <c r="G601" s="36" t="s">
        <v>84</v>
      </c>
      <c r="H601" s="36" t="s">
        <v>111</v>
      </c>
      <c r="I601" s="38">
        <v>301</v>
      </c>
      <c r="J601" s="36">
        <v>2050</v>
      </c>
      <c r="K601" s="39">
        <v>1</v>
      </c>
      <c r="L601" s="40" t="s">
        <v>85</v>
      </c>
      <c r="M601" s="41">
        <v>27.029010991594117</v>
      </c>
      <c r="N601" s="33">
        <v>2.107029929704717</v>
      </c>
      <c r="O601" s="33">
        <v>24.921981061889401</v>
      </c>
      <c r="P601" s="33">
        <v>0</v>
      </c>
      <c r="Q601" s="34">
        <v>37.697120262971353</v>
      </c>
      <c r="R601" s="33">
        <v>21.442170297265385</v>
      </c>
      <c r="S601" s="33">
        <v>1.8018596647509662</v>
      </c>
      <c r="T601" s="33">
        <v>19.640310632514417</v>
      </c>
      <c r="U601" s="33">
        <v>0</v>
      </c>
      <c r="V601" s="33">
        <v>42.913941292895018</v>
      </c>
      <c r="W601" s="33">
        <v>11.984876031580562</v>
      </c>
      <c r="X601" s="33">
        <v>30.929065261314459</v>
      </c>
      <c r="Y601" s="30"/>
    </row>
    <row r="602" spans="1:25">
      <c r="A602" s="34" t="s">
        <v>112</v>
      </c>
      <c r="B602" s="35" t="s">
        <v>215</v>
      </c>
      <c r="C602" s="36">
        <v>1</v>
      </c>
      <c r="D602" s="6" t="s">
        <v>110</v>
      </c>
      <c r="E602" s="35" t="s">
        <v>32</v>
      </c>
      <c r="F602" s="36" t="s">
        <v>87</v>
      </c>
      <c r="G602" s="36" t="s">
        <v>84</v>
      </c>
      <c r="H602" s="36" t="s">
        <v>111</v>
      </c>
      <c r="I602" s="38">
        <v>302</v>
      </c>
      <c r="J602" s="36">
        <v>2050</v>
      </c>
      <c r="K602" s="39">
        <v>1</v>
      </c>
      <c r="L602" s="40" t="s">
        <v>85</v>
      </c>
      <c r="M602" s="41">
        <v>14.109863508202857</v>
      </c>
      <c r="N602" s="33">
        <v>3.0342595666843106</v>
      </c>
      <c r="O602" s="33">
        <v>8.3215678203703476</v>
      </c>
      <c r="P602" s="33">
        <v>2.7540361211481987</v>
      </c>
      <c r="Q602" s="34">
        <v>9.5639989323293886</v>
      </c>
      <c r="R602" s="33">
        <v>10.65166090509747</v>
      </c>
      <c r="S602" s="33">
        <v>2.184355338480835</v>
      </c>
      <c r="T602" s="33">
        <v>5.9786606676283398</v>
      </c>
      <c r="U602" s="33">
        <v>2.4886448989882965</v>
      </c>
      <c r="V602" s="33">
        <v>10.770870788270264</v>
      </c>
      <c r="W602" s="33">
        <v>2.8136745029356582</v>
      </c>
      <c r="X602" s="33">
        <v>7.9571962853346054</v>
      </c>
      <c r="Y602" s="30"/>
    </row>
    <row r="603" spans="1:25">
      <c r="A603" s="34" t="s">
        <v>112</v>
      </c>
      <c r="B603" s="35" t="s">
        <v>216</v>
      </c>
      <c r="C603" s="36">
        <v>1</v>
      </c>
      <c r="D603" s="6" t="s">
        <v>110</v>
      </c>
      <c r="E603" s="35" t="s">
        <v>32</v>
      </c>
      <c r="F603" s="36" t="s">
        <v>87</v>
      </c>
      <c r="G603" s="36" t="s">
        <v>84</v>
      </c>
      <c r="H603" s="36" t="s">
        <v>111</v>
      </c>
      <c r="I603" s="38">
        <v>303</v>
      </c>
      <c r="J603" s="36">
        <v>2050</v>
      </c>
      <c r="K603" s="39">
        <v>1</v>
      </c>
      <c r="L603" s="40" t="s">
        <v>85</v>
      </c>
      <c r="M603" s="41">
        <v>18.078115762446526</v>
      </c>
      <c r="N603" s="33">
        <v>1.0656724436736202</v>
      </c>
      <c r="O603" s="33">
        <v>17.012443318772906</v>
      </c>
      <c r="P603" s="33">
        <v>0</v>
      </c>
      <c r="Q603" s="34">
        <v>2.7614347747266983</v>
      </c>
      <c r="R603" s="33">
        <v>14.636465222438643</v>
      </c>
      <c r="S603" s="33">
        <v>0.92169116709492394</v>
      </c>
      <c r="T603" s="33">
        <v>13.714774055343719</v>
      </c>
      <c r="U603" s="33">
        <v>0</v>
      </c>
      <c r="V603" s="33">
        <v>3.1875242578087621</v>
      </c>
      <c r="W603" s="33">
        <v>0.9669043471864347</v>
      </c>
      <c r="X603" s="33">
        <v>2.2206199106223274</v>
      </c>
      <c r="Y603" s="30"/>
    </row>
    <row r="604" spans="1:25">
      <c r="A604" s="34" t="s">
        <v>112</v>
      </c>
      <c r="B604" s="35" t="s">
        <v>217</v>
      </c>
      <c r="C604" s="36">
        <v>1</v>
      </c>
      <c r="D604" s="6" t="s">
        <v>110</v>
      </c>
      <c r="E604" s="35" t="s">
        <v>32</v>
      </c>
      <c r="F604" s="36" t="s">
        <v>87</v>
      </c>
      <c r="G604" s="36" t="s">
        <v>84</v>
      </c>
      <c r="H604" s="36" t="s">
        <v>111</v>
      </c>
      <c r="I604" s="38">
        <v>304</v>
      </c>
      <c r="J604" s="36">
        <v>2050</v>
      </c>
      <c r="K604" s="39">
        <v>1</v>
      </c>
      <c r="L604" s="40" t="s">
        <v>85</v>
      </c>
      <c r="M604" s="41">
        <v>4.5916528439213353</v>
      </c>
      <c r="N604" s="33">
        <v>0.2935432872825286</v>
      </c>
      <c r="O604" s="33">
        <v>4.2981095566388063</v>
      </c>
      <c r="P604" s="33">
        <v>0</v>
      </c>
      <c r="Q604" s="34">
        <v>1.4664430132747048</v>
      </c>
      <c r="R604" s="33">
        <v>3.6762160382749314</v>
      </c>
      <c r="S604" s="33">
        <v>0.24040617135006334</v>
      </c>
      <c r="T604" s="33">
        <v>3.4358098669248682</v>
      </c>
      <c r="U604" s="33">
        <v>0</v>
      </c>
      <c r="V604" s="33">
        <v>2.9134046015352291</v>
      </c>
      <c r="W604" s="33">
        <v>2.0445728890323212</v>
      </c>
      <c r="X604" s="33">
        <v>0.8688317125029078</v>
      </c>
      <c r="Y604" s="30"/>
    </row>
    <row r="605" spans="1:25">
      <c r="A605" s="34" t="s">
        <v>112</v>
      </c>
      <c r="B605" s="35" t="s">
        <v>218</v>
      </c>
      <c r="C605" s="36">
        <v>1</v>
      </c>
      <c r="D605" s="6" t="s">
        <v>110</v>
      </c>
      <c r="E605" s="35" t="s">
        <v>32</v>
      </c>
      <c r="F605" s="36" t="s">
        <v>87</v>
      </c>
      <c r="G605" s="36" t="s">
        <v>84</v>
      </c>
      <c r="H605" s="36" t="s">
        <v>111</v>
      </c>
      <c r="I605" s="38">
        <v>305</v>
      </c>
      <c r="J605" s="36">
        <v>2050</v>
      </c>
      <c r="K605" s="39">
        <v>1</v>
      </c>
      <c r="L605" s="40" t="s">
        <v>85</v>
      </c>
      <c r="M605" s="41">
        <v>26.904260642997471</v>
      </c>
      <c r="N605" s="33">
        <v>3.7794784242928872</v>
      </c>
      <c r="O605" s="33">
        <v>18.301017366509662</v>
      </c>
      <c r="P605" s="33">
        <v>4.8237648521949215</v>
      </c>
      <c r="Q605" s="34">
        <v>1.3326586060204482</v>
      </c>
      <c r="R605" s="33">
        <v>19.370635332060839</v>
      </c>
      <c r="S605" s="33">
        <v>2.4364374668724569</v>
      </c>
      <c r="T605" s="33">
        <v>12.575272540589117</v>
      </c>
      <c r="U605" s="33">
        <v>4.3589253245992658</v>
      </c>
      <c r="V605" s="33">
        <v>1.3569559086888237</v>
      </c>
      <c r="W605" s="33">
        <v>0.19196741656337851</v>
      </c>
      <c r="X605" s="33">
        <v>1.1649884921254452</v>
      </c>
      <c r="Y605" s="30"/>
    </row>
    <row r="606" spans="1:25">
      <c r="A606" s="34" t="s">
        <v>112</v>
      </c>
      <c r="B606" s="35" t="s">
        <v>219</v>
      </c>
      <c r="C606" s="36">
        <v>1</v>
      </c>
      <c r="D606" s="6" t="s">
        <v>110</v>
      </c>
      <c r="E606" s="35" t="s">
        <v>32</v>
      </c>
      <c r="F606" s="36" t="s">
        <v>87</v>
      </c>
      <c r="G606" s="36" t="s">
        <v>84</v>
      </c>
      <c r="H606" s="36" t="s">
        <v>111</v>
      </c>
      <c r="I606" s="38">
        <v>306</v>
      </c>
      <c r="J606" s="36">
        <v>2050</v>
      </c>
      <c r="K606" s="39">
        <v>1</v>
      </c>
      <c r="L606" s="40" t="s">
        <v>85</v>
      </c>
      <c r="M606" s="41">
        <v>17.971149879667177</v>
      </c>
      <c r="N606" s="33">
        <v>1.2184173865542918</v>
      </c>
      <c r="O606" s="33">
        <v>14.901557492089587</v>
      </c>
      <c r="P606" s="33">
        <v>1.851175001023297</v>
      </c>
      <c r="Q606" s="34">
        <v>1.3952139792262592</v>
      </c>
      <c r="R606" s="33">
        <v>14.730367591526274</v>
      </c>
      <c r="S606" s="33">
        <v>1.0020919326196989</v>
      </c>
      <c r="T606" s="33">
        <v>12.055488149674272</v>
      </c>
      <c r="U606" s="33">
        <v>1.6727875092323048</v>
      </c>
      <c r="V606" s="33">
        <v>1.5097881727712994</v>
      </c>
      <c r="W606" s="33">
        <v>0.33047204125276319</v>
      </c>
      <c r="X606" s="33">
        <v>1.1793161315185361</v>
      </c>
      <c r="Y606" s="30"/>
    </row>
    <row r="607" spans="1:25">
      <c r="A607" s="34" t="s">
        <v>112</v>
      </c>
      <c r="B607" s="35" t="s">
        <v>220</v>
      </c>
      <c r="C607" s="36">
        <v>1</v>
      </c>
      <c r="D607" s="6" t="s">
        <v>110</v>
      </c>
      <c r="E607" s="35" t="s">
        <v>32</v>
      </c>
      <c r="F607" s="36" t="s">
        <v>87</v>
      </c>
      <c r="G607" s="36" t="s">
        <v>84</v>
      </c>
      <c r="H607" s="36" t="s">
        <v>111</v>
      </c>
      <c r="I607" s="38">
        <v>307</v>
      </c>
      <c r="J607" s="36">
        <v>2050</v>
      </c>
      <c r="K607" s="39">
        <v>1</v>
      </c>
      <c r="L607" s="40" t="s">
        <v>85</v>
      </c>
      <c r="M607" s="41">
        <v>7.9261799106113155</v>
      </c>
      <c r="N607" s="33">
        <v>0.67691962806808048</v>
      </c>
      <c r="O607" s="33">
        <v>7.2492602825432346</v>
      </c>
      <c r="P607" s="33">
        <v>0</v>
      </c>
      <c r="Q607" s="34">
        <v>1.4300215394882068</v>
      </c>
      <c r="R607" s="33">
        <v>6.458722063406686</v>
      </c>
      <c r="S607" s="33">
        <v>0.59319958368633618</v>
      </c>
      <c r="T607" s="33">
        <v>5.86552247972035</v>
      </c>
      <c r="U607" s="33">
        <v>0</v>
      </c>
      <c r="V607" s="33">
        <v>1.5371601163064943</v>
      </c>
      <c r="W607" s="33">
        <v>0.35998747517513491</v>
      </c>
      <c r="X607" s="33">
        <v>1.1771726411313594</v>
      </c>
      <c r="Y607" s="30"/>
    </row>
    <row r="608" spans="1:25">
      <c r="A608" s="34" t="s">
        <v>112</v>
      </c>
      <c r="B608" s="35" t="s">
        <v>221</v>
      </c>
      <c r="C608" s="36">
        <v>1</v>
      </c>
      <c r="D608" s="6" t="s">
        <v>110</v>
      </c>
      <c r="E608" s="35" t="s">
        <v>32</v>
      </c>
      <c r="F608" s="36" t="s">
        <v>87</v>
      </c>
      <c r="G608" s="36" t="s">
        <v>84</v>
      </c>
      <c r="H608" s="36" t="s">
        <v>111</v>
      </c>
      <c r="I608" s="38">
        <v>308</v>
      </c>
      <c r="J608" s="36">
        <v>2050</v>
      </c>
      <c r="K608" s="39">
        <v>1</v>
      </c>
      <c r="L608" s="40" t="s">
        <v>85</v>
      </c>
      <c r="M608" s="41">
        <v>36.921233184542579</v>
      </c>
      <c r="N608" s="33">
        <v>2.2897408619591415</v>
      </c>
      <c r="O608" s="33">
        <v>34.631492322583441</v>
      </c>
      <c r="P608" s="33">
        <v>0</v>
      </c>
      <c r="Q608" s="34">
        <v>2.8903521112760346</v>
      </c>
      <c r="R608" s="33">
        <v>29.274116873587332</v>
      </c>
      <c r="S608" s="33">
        <v>1.8606245673399133</v>
      </c>
      <c r="T608" s="33">
        <v>27.41349230624742</v>
      </c>
      <c r="U608" s="33">
        <v>0</v>
      </c>
      <c r="V608" s="33">
        <v>5.5666377283969251</v>
      </c>
      <c r="W608" s="33">
        <v>3.7198398245474875</v>
      </c>
      <c r="X608" s="33">
        <v>1.846797903849438</v>
      </c>
      <c r="Y608" s="30"/>
    </row>
    <row r="609" spans="1:25">
      <c r="A609" s="34" t="s">
        <v>222</v>
      </c>
      <c r="B609" s="35" t="s">
        <v>223</v>
      </c>
      <c r="C609" s="36">
        <v>1</v>
      </c>
      <c r="D609" s="6" t="s">
        <v>110</v>
      </c>
      <c r="E609" s="37" t="s">
        <v>29</v>
      </c>
      <c r="F609" s="36" t="s">
        <v>55</v>
      </c>
      <c r="G609" s="36" t="s">
        <v>86</v>
      </c>
      <c r="H609" s="36" t="s">
        <v>111</v>
      </c>
      <c r="I609" s="38" t="s">
        <v>85</v>
      </c>
      <c r="J609" s="36">
        <v>2050</v>
      </c>
      <c r="K609" s="39">
        <v>1</v>
      </c>
      <c r="L609" s="40" t="s">
        <v>85</v>
      </c>
      <c r="M609" s="41">
        <v>5.0754314735932571</v>
      </c>
      <c r="N609" s="33">
        <v>1.1574758524677777</v>
      </c>
      <c r="O609" s="33">
        <v>2.9276762888440402</v>
      </c>
      <c r="P609" s="33">
        <v>0.9902793322814385</v>
      </c>
      <c r="Q609" s="34">
        <v>27.736932686029387</v>
      </c>
      <c r="R609" s="33">
        <v>4.3003826485188625</v>
      </c>
      <c r="S609" s="33">
        <v>0.75451154937701914</v>
      </c>
      <c r="T609" s="33">
        <v>2.5076796142564497</v>
      </c>
      <c r="U609" s="33">
        <v>1.0381914848853935</v>
      </c>
      <c r="V609" s="33">
        <v>29.078913790044851</v>
      </c>
      <c r="W609" s="33">
        <v>26.103125136876237</v>
      </c>
      <c r="X609" s="33">
        <v>2.9757886531686157</v>
      </c>
      <c r="Y609" s="30"/>
    </row>
    <row r="610" spans="1:25">
      <c r="A610" s="34" t="s">
        <v>112</v>
      </c>
      <c r="B610" s="35" t="s">
        <v>224</v>
      </c>
      <c r="C610" s="36">
        <v>1</v>
      </c>
      <c r="D610" s="6" t="s">
        <v>110</v>
      </c>
      <c r="E610" s="35" t="s">
        <v>29</v>
      </c>
      <c r="F610" s="36" t="s">
        <v>55</v>
      </c>
      <c r="G610" s="36" t="s">
        <v>86</v>
      </c>
      <c r="H610" s="36" t="s">
        <v>111</v>
      </c>
      <c r="I610" s="38">
        <v>301</v>
      </c>
      <c r="J610" s="36">
        <v>2050</v>
      </c>
      <c r="K610" s="39">
        <v>1</v>
      </c>
      <c r="L610" s="40" t="s">
        <v>85</v>
      </c>
      <c r="M610" s="41">
        <v>0.833248922029172</v>
      </c>
      <c r="N610" s="33">
        <v>0.19597483135822358</v>
      </c>
      <c r="O610" s="33">
        <v>0.63727409067094842</v>
      </c>
      <c r="P610" s="33">
        <v>0</v>
      </c>
      <c r="Q610" s="34">
        <v>16.329502597847565</v>
      </c>
      <c r="R610" s="33">
        <v>0.83648040582710648</v>
      </c>
      <c r="S610" s="33">
        <v>0.17941865451304057</v>
      </c>
      <c r="T610" s="33">
        <v>0.65706175131406586</v>
      </c>
      <c r="U610" s="33">
        <v>0</v>
      </c>
      <c r="V610" s="33">
        <v>17.119564144030029</v>
      </c>
      <c r="W610" s="33">
        <v>15.102881404455999</v>
      </c>
      <c r="X610" s="33">
        <v>2.0166827395740281</v>
      </c>
      <c r="Y610" s="30"/>
    </row>
    <row r="611" spans="1:25">
      <c r="A611" s="34" t="s">
        <v>112</v>
      </c>
      <c r="B611" s="35" t="s">
        <v>225</v>
      </c>
      <c r="C611" s="36">
        <v>1</v>
      </c>
      <c r="D611" s="6" t="s">
        <v>110</v>
      </c>
      <c r="E611" s="35" t="s">
        <v>29</v>
      </c>
      <c r="F611" s="36" t="s">
        <v>55</v>
      </c>
      <c r="G611" s="36" t="s">
        <v>86</v>
      </c>
      <c r="H611" s="36" t="s">
        <v>111</v>
      </c>
      <c r="I611" s="38">
        <v>302</v>
      </c>
      <c r="J611" s="36">
        <v>2050</v>
      </c>
      <c r="K611" s="39">
        <v>1</v>
      </c>
      <c r="L611" s="40" t="s">
        <v>85</v>
      </c>
      <c r="M611" s="41">
        <v>1.5488396492319372</v>
      </c>
      <c r="N611" s="33">
        <v>0.50011298411668348</v>
      </c>
      <c r="O611" s="33">
        <v>0.41959435852231586</v>
      </c>
      <c r="P611" s="33">
        <v>0.62913230659293773</v>
      </c>
      <c r="Q611" s="34">
        <v>6.304016826375161</v>
      </c>
      <c r="R611" s="33">
        <v>1.2046645207961628</v>
      </c>
      <c r="S611" s="33">
        <v>0.26416066410991573</v>
      </c>
      <c r="T611" s="33">
        <v>0.28093257989677572</v>
      </c>
      <c r="U611" s="33">
        <v>0.65957127678947125</v>
      </c>
      <c r="V611" s="33">
        <v>6.6090206837285761</v>
      </c>
      <c r="W611" s="33">
        <v>6.0603224083127234</v>
      </c>
      <c r="X611" s="33">
        <v>0.54869827541585259</v>
      </c>
      <c r="Y611" s="30"/>
    </row>
    <row r="612" spans="1:25">
      <c r="A612" s="34" t="s">
        <v>112</v>
      </c>
      <c r="B612" s="35" t="s">
        <v>226</v>
      </c>
      <c r="C612" s="36">
        <v>1</v>
      </c>
      <c r="D612" s="6" t="s">
        <v>110</v>
      </c>
      <c r="E612" s="35" t="s">
        <v>29</v>
      </c>
      <c r="F612" s="36" t="s">
        <v>55</v>
      </c>
      <c r="G612" s="36" t="s">
        <v>86</v>
      </c>
      <c r="H612" s="36" t="s">
        <v>111</v>
      </c>
      <c r="I612" s="38">
        <v>303</v>
      </c>
      <c r="J612" s="36">
        <v>2050</v>
      </c>
      <c r="K612" s="39">
        <v>1</v>
      </c>
      <c r="L612" s="40" t="s">
        <v>85</v>
      </c>
      <c r="M612" s="41">
        <v>0.36194331841971356</v>
      </c>
      <c r="N612" s="33">
        <v>6.1344362945326247E-2</v>
      </c>
      <c r="O612" s="33">
        <v>0.30059895547438731</v>
      </c>
      <c r="P612" s="33">
        <v>0</v>
      </c>
      <c r="Q612" s="34">
        <v>0.60688548520492702</v>
      </c>
      <c r="R612" s="33">
        <v>0.29591440772798661</v>
      </c>
      <c r="S612" s="33">
        <v>4.5359351860154003E-2</v>
      </c>
      <c r="T612" s="33">
        <v>0.25055505586783261</v>
      </c>
      <c r="U612" s="33">
        <v>0</v>
      </c>
      <c r="V612" s="33">
        <v>0.63624809940114169</v>
      </c>
      <c r="W612" s="33">
        <v>0.54600345220888225</v>
      </c>
      <c r="X612" s="33">
        <v>9.0244647192259456E-2</v>
      </c>
      <c r="Y612" s="30"/>
    </row>
    <row r="613" spans="1:25">
      <c r="A613" s="34" t="s">
        <v>112</v>
      </c>
      <c r="B613" s="35" t="s">
        <v>227</v>
      </c>
      <c r="C613" s="36">
        <v>1</v>
      </c>
      <c r="D613" s="6" t="s">
        <v>110</v>
      </c>
      <c r="E613" s="35" t="s">
        <v>29</v>
      </c>
      <c r="F613" s="36" t="s">
        <v>55</v>
      </c>
      <c r="G613" s="36" t="s">
        <v>86</v>
      </c>
      <c r="H613" s="36" t="s">
        <v>111</v>
      </c>
      <c r="I613" s="38">
        <v>304</v>
      </c>
      <c r="J613" s="36">
        <v>2050</v>
      </c>
      <c r="K613" s="39">
        <v>1</v>
      </c>
      <c r="L613" s="40" t="s">
        <v>85</v>
      </c>
      <c r="M613" s="41">
        <v>9.5408002153716864E-2</v>
      </c>
      <c r="N613" s="33">
        <v>1.4343889556154397E-2</v>
      </c>
      <c r="O613" s="33">
        <v>8.1064112597562465E-2</v>
      </c>
      <c r="P613" s="33">
        <v>0</v>
      </c>
      <c r="Q613" s="34">
        <v>0.94399943629535743</v>
      </c>
      <c r="R613" s="33">
        <v>7.7831278531236933E-2</v>
      </c>
      <c r="S613" s="33">
        <v>9.1259148588217764E-3</v>
      </c>
      <c r="T613" s="33">
        <v>6.8705363672415157E-2</v>
      </c>
      <c r="U613" s="33">
        <v>0</v>
      </c>
      <c r="V613" s="33">
        <v>0.98967245356981481</v>
      </c>
      <c r="W613" s="33">
        <v>0.95323739873486157</v>
      </c>
      <c r="X613" s="33">
        <v>3.6435054834953233E-2</v>
      </c>
      <c r="Y613" s="30"/>
    </row>
    <row r="614" spans="1:25">
      <c r="A614" s="34" t="s">
        <v>112</v>
      </c>
      <c r="B614" s="35" t="s">
        <v>228</v>
      </c>
      <c r="C614" s="36">
        <v>1</v>
      </c>
      <c r="D614" s="6" t="s">
        <v>110</v>
      </c>
      <c r="E614" s="35" t="s">
        <v>29</v>
      </c>
      <c r="F614" s="36" t="s">
        <v>55</v>
      </c>
      <c r="G614" s="36" t="s">
        <v>86</v>
      </c>
      <c r="H614" s="36" t="s">
        <v>111</v>
      </c>
      <c r="I614" s="38">
        <v>305</v>
      </c>
      <c r="J614" s="36">
        <v>2050</v>
      </c>
      <c r="K614" s="39">
        <v>1</v>
      </c>
      <c r="L614" s="40" t="s">
        <v>85</v>
      </c>
      <c r="M614" s="41">
        <v>0.46654669952969113</v>
      </c>
      <c r="N614" s="33">
        <v>9.70116774113184E-2</v>
      </c>
      <c r="O614" s="33">
        <v>0.1975362596575114</v>
      </c>
      <c r="P614" s="33">
        <v>0.17199876246086132</v>
      </c>
      <c r="Q614" s="34">
        <v>0.11912118666978212</v>
      </c>
      <c r="R614" s="33">
        <v>0.34865135318817553</v>
      </c>
      <c r="S614" s="33">
        <v>4.675669798202204E-2</v>
      </c>
      <c r="T614" s="33">
        <v>0.12157416907997882</v>
      </c>
      <c r="U614" s="33">
        <v>0.18032048612617466</v>
      </c>
      <c r="V614" s="33">
        <v>0.12488456301021152</v>
      </c>
      <c r="W614" s="33">
        <v>6.9928784502085561E-2</v>
      </c>
      <c r="X614" s="33">
        <v>5.4955778508125955E-2</v>
      </c>
      <c r="Y614" s="30"/>
    </row>
    <row r="615" spans="1:25">
      <c r="A615" s="34" t="s">
        <v>112</v>
      </c>
      <c r="B615" s="35" t="s">
        <v>229</v>
      </c>
      <c r="C615" s="36">
        <v>1</v>
      </c>
      <c r="D615" s="6" t="s">
        <v>110</v>
      </c>
      <c r="E615" s="35" t="s">
        <v>29</v>
      </c>
      <c r="F615" s="36" t="s">
        <v>55</v>
      </c>
      <c r="G615" s="36" t="s">
        <v>86</v>
      </c>
      <c r="H615" s="36" t="s">
        <v>111</v>
      </c>
      <c r="I615" s="38">
        <v>306</v>
      </c>
      <c r="J615" s="36">
        <v>2050</v>
      </c>
      <c r="K615" s="39">
        <v>1</v>
      </c>
      <c r="L615" s="40" t="s">
        <v>85</v>
      </c>
      <c r="M615" s="41">
        <v>0.87147552696911779</v>
      </c>
      <c r="N615" s="33">
        <v>0.1218599218674392</v>
      </c>
      <c r="O615" s="33">
        <v>0.56046734187403913</v>
      </c>
      <c r="P615" s="33">
        <v>0.18914826322763947</v>
      </c>
      <c r="Q615" s="34">
        <v>0.48355083721233716</v>
      </c>
      <c r="R615" s="33">
        <v>0.73114805705536279</v>
      </c>
      <c r="S615" s="33">
        <v>7.9524427963628505E-2</v>
      </c>
      <c r="T615" s="33">
        <v>0.45332390712198661</v>
      </c>
      <c r="U615" s="33">
        <v>0.19829972196974763</v>
      </c>
      <c r="V615" s="33">
        <v>0.50694621743390933</v>
      </c>
      <c r="W615" s="33">
        <v>0.4522757818037626</v>
      </c>
      <c r="X615" s="33">
        <v>5.4670435630146771E-2</v>
      </c>
      <c r="Y615" s="30"/>
    </row>
    <row r="616" spans="1:25">
      <c r="A616" s="34" t="s">
        <v>112</v>
      </c>
      <c r="B616" s="35" t="s">
        <v>230</v>
      </c>
      <c r="C616" s="36">
        <v>1</v>
      </c>
      <c r="D616" s="6" t="s">
        <v>110</v>
      </c>
      <c r="E616" s="35" t="s">
        <v>29</v>
      </c>
      <c r="F616" s="36" t="s">
        <v>55</v>
      </c>
      <c r="G616" s="36" t="s">
        <v>86</v>
      </c>
      <c r="H616" s="36" t="s">
        <v>111</v>
      </c>
      <c r="I616" s="38">
        <v>307</v>
      </c>
      <c r="J616" s="36">
        <v>2050</v>
      </c>
      <c r="K616" s="39">
        <v>1</v>
      </c>
      <c r="L616" s="40" t="s">
        <v>85</v>
      </c>
      <c r="M616" s="41">
        <v>0.19993767105160629</v>
      </c>
      <c r="N616" s="33">
        <v>5.6111014527439627E-2</v>
      </c>
      <c r="O616" s="33">
        <v>0.14382665652416665</v>
      </c>
      <c r="P616" s="33">
        <v>0</v>
      </c>
      <c r="Q616" s="34">
        <v>0.48441439927273977</v>
      </c>
      <c r="R616" s="33">
        <v>0.21529091824734906</v>
      </c>
      <c r="S616" s="33">
        <v>5.3501490722905741E-2</v>
      </c>
      <c r="T616" s="33">
        <v>0.16178942752444331</v>
      </c>
      <c r="U616" s="33">
        <v>0</v>
      </c>
      <c r="V616" s="33">
        <v>0.50785156075326776</v>
      </c>
      <c r="W616" s="33">
        <v>0.43529057953886358</v>
      </c>
      <c r="X616" s="33">
        <v>7.2560981214404227E-2</v>
      </c>
      <c r="Y616" s="30"/>
    </row>
    <row r="617" spans="1:25">
      <c r="A617" s="34" t="s">
        <v>112</v>
      </c>
      <c r="B617" s="35" t="s">
        <v>231</v>
      </c>
      <c r="C617" s="36">
        <v>1</v>
      </c>
      <c r="D617" s="6" t="s">
        <v>110</v>
      </c>
      <c r="E617" s="35" t="s">
        <v>29</v>
      </c>
      <c r="F617" s="36" t="s">
        <v>55</v>
      </c>
      <c r="G617" s="36" t="s">
        <v>86</v>
      </c>
      <c r="H617" s="36" t="s">
        <v>111</v>
      </c>
      <c r="I617" s="38">
        <v>308</v>
      </c>
      <c r="J617" s="36">
        <v>2050</v>
      </c>
      <c r="K617" s="39">
        <v>1</v>
      </c>
      <c r="L617" s="40" t="s">
        <v>85</v>
      </c>
      <c r="M617" s="41">
        <v>0.69803168420830153</v>
      </c>
      <c r="N617" s="33">
        <v>0.1107171706851927</v>
      </c>
      <c r="O617" s="33">
        <v>0.58731451352310882</v>
      </c>
      <c r="P617" s="33">
        <v>0</v>
      </c>
      <c r="Q617" s="34">
        <v>2.4654419171515176</v>
      </c>
      <c r="R617" s="33">
        <v>0.59040170714548257</v>
      </c>
      <c r="S617" s="33">
        <v>7.666434736653073E-2</v>
      </c>
      <c r="T617" s="33">
        <v>0.51373735977895185</v>
      </c>
      <c r="U617" s="33">
        <v>0</v>
      </c>
      <c r="V617" s="33">
        <v>2.5847260681179032</v>
      </c>
      <c r="W617" s="33">
        <v>2.4831853273190583</v>
      </c>
      <c r="X617" s="33">
        <v>0.10154074079884512</v>
      </c>
      <c r="Y617" s="30"/>
    </row>
    <row r="618" spans="1:25">
      <c r="A618" s="34" t="s">
        <v>232</v>
      </c>
      <c r="B618" s="35" t="s">
        <v>233</v>
      </c>
      <c r="C618" s="36">
        <v>1</v>
      </c>
      <c r="D618" s="6" t="s">
        <v>110</v>
      </c>
      <c r="E618" s="37" t="s">
        <v>24</v>
      </c>
      <c r="F618" s="36" t="s">
        <v>45</v>
      </c>
      <c r="G618" s="36" t="s">
        <v>84</v>
      </c>
      <c r="H618" s="36" t="s">
        <v>111</v>
      </c>
      <c r="I618" s="38" t="s">
        <v>85</v>
      </c>
      <c r="J618" s="36">
        <v>2050</v>
      </c>
      <c r="K618" s="39">
        <v>1</v>
      </c>
      <c r="L618" s="40" t="s">
        <v>85</v>
      </c>
      <c r="M618" s="41">
        <v>27.747690923617167</v>
      </c>
      <c r="N618" s="33">
        <v>2.6676908782108084</v>
      </c>
      <c r="O618" s="33">
        <v>24.212874430339916</v>
      </c>
      <c r="P618" s="33">
        <v>0.86712561506644281</v>
      </c>
      <c r="Q618" s="34">
        <v>3.7778086982597694</v>
      </c>
      <c r="R618" s="33">
        <v>12.513292094141828</v>
      </c>
      <c r="S618" s="33">
        <v>1.1599803459982911</v>
      </c>
      <c r="T618" s="33">
        <v>10.812808108856201</v>
      </c>
      <c r="U618" s="33">
        <v>0.54050363928733747</v>
      </c>
      <c r="V618" s="33">
        <v>9.4232569682901826</v>
      </c>
      <c r="W618" s="33">
        <v>7.8055038242202031</v>
      </c>
      <c r="X618" s="33">
        <v>1.6177531440699797</v>
      </c>
      <c r="Y618" s="30"/>
    </row>
    <row r="619" spans="1:25">
      <c r="A619" s="34" t="s">
        <v>112</v>
      </c>
      <c r="B619" s="35" t="s">
        <v>234</v>
      </c>
      <c r="C619" s="36">
        <v>1</v>
      </c>
      <c r="D619" s="6" t="s">
        <v>110</v>
      </c>
      <c r="E619" s="35" t="s">
        <v>24</v>
      </c>
      <c r="F619" s="36" t="s">
        <v>45</v>
      </c>
      <c r="G619" s="36" t="s">
        <v>84</v>
      </c>
      <c r="H619" s="36" t="s">
        <v>111</v>
      </c>
      <c r="I619" s="38">
        <v>301</v>
      </c>
      <c r="J619" s="36">
        <v>2050</v>
      </c>
      <c r="K619" s="39">
        <v>1</v>
      </c>
      <c r="L619" s="40" t="s">
        <v>85</v>
      </c>
      <c r="M619" s="41">
        <v>5.5507326382549858</v>
      </c>
      <c r="N619" s="33">
        <v>0.44385908442930472</v>
      </c>
      <c r="O619" s="33">
        <v>5.1068735538256806</v>
      </c>
      <c r="P619" s="33">
        <v>0</v>
      </c>
      <c r="Q619" s="34">
        <v>2.3585315490270569</v>
      </c>
      <c r="R619" s="33">
        <v>2.6892142736076523</v>
      </c>
      <c r="S619" s="33">
        <v>0.23127749854079613</v>
      </c>
      <c r="T619" s="33">
        <v>2.4579367750668561</v>
      </c>
      <c r="U619" s="33">
        <v>0</v>
      </c>
      <c r="V619" s="33">
        <v>5.4730801930518318</v>
      </c>
      <c r="W619" s="33">
        <v>4.3839710262969911</v>
      </c>
      <c r="X619" s="33">
        <v>1.0891091667548409</v>
      </c>
      <c r="Y619" s="30"/>
    </row>
    <row r="620" spans="1:25">
      <c r="A620" s="34" t="s">
        <v>112</v>
      </c>
      <c r="B620" s="35" t="s">
        <v>235</v>
      </c>
      <c r="C620" s="36">
        <v>1</v>
      </c>
      <c r="D620" s="6" t="s">
        <v>110</v>
      </c>
      <c r="E620" s="35" t="s">
        <v>24</v>
      </c>
      <c r="F620" s="36" t="s">
        <v>45</v>
      </c>
      <c r="G620" s="36" t="s">
        <v>84</v>
      </c>
      <c r="H620" s="36" t="s">
        <v>111</v>
      </c>
      <c r="I620" s="38">
        <v>302</v>
      </c>
      <c r="J620" s="36">
        <v>2050</v>
      </c>
      <c r="K620" s="39">
        <v>1</v>
      </c>
      <c r="L620" s="40" t="s">
        <v>85</v>
      </c>
      <c r="M620" s="41">
        <v>3.1965599617478091</v>
      </c>
      <c r="N620" s="33">
        <v>0.7418922095189362</v>
      </c>
      <c r="O620" s="33">
        <v>2.0491324098670063</v>
      </c>
      <c r="P620" s="33">
        <v>0.40553534236186634</v>
      </c>
      <c r="Q620" s="34">
        <v>0.63523234576953613</v>
      </c>
      <c r="R620" s="33">
        <v>1.3231525042449648</v>
      </c>
      <c r="S620" s="33">
        <v>0.28659815287805707</v>
      </c>
      <c r="T620" s="33">
        <v>0.78377283436671008</v>
      </c>
      <c r="U620" s="33">
        <v>0.25278151700019758</v>
      </c>
      <c r="V620" s="33">
        <v>1.4914289839274633</v>
      </c>
      <c r="W620" s="33">
        <v>1.2088652862950122</v>
      </c>
      <c r="X620" s="33">
        <v>0.28256369763245109</v>
      </c>
      <c r="Y620" s="30"/>
    </row>
    <row r="621" spans="1:25">
      <c r="A621" s="34" t="s">
        <v>112</v>
      </c>
      <c r="B621" s="35" t="s">
        <v>236</v>
      </c>
      <c r="C621" s="36">
        <v>1</v>
      </c>
      <c r="D621" s="6" t="s">
        <v>110</v>
      </c>
      <c r="E621" s="35" t="s">
        <v>24</v>
      </c>
      <c r="F621" s="36" t="s">
        <v>45</v>
      </c>
      <c r="G621" s="36" t="s">
        <v>84</v>
      </c>
      <c r="H621" s="36" t="s">
        <v>111</v>
      </c>
      <c r="I621" s="38">
        <v>303</v>
      </c>
      <c r="J621" s="36">
        <v>2050</v>
      </c>
      <c r="K621" s="39">
        <v>1</v>
      </c>
      <c r="L621" s="40" t="s">
        <v>85</v>
      </c>
      <c r="M621" s="41">
        <v>2.6538906692274655</v>
      </c>
      <c r="N621" s="33">
        <v>0.15752420347058196</v>
      </c>
      <c r="O621" s="33">
        <v>2.4963664657568834</v>
      </c>
      <c r="P621" s="33">
        <v>0</v>
      </c>
      <c r="Q621" s="34">
        <v>0.11320129640422374</v>
      </c>
      <c r="R621" s="33">
        <v>1.1983350380418234</v>
      </c>
      <c r="S621" s="33">
        <v>7.3688628185244562E-2</v>
      </c>
      <c r="T621" s="33">
        <v>1.1246464098565789</v>
      </c>
      <c r="U621" s="33">
        <v>0</v>
      </c>
      <c r="V621" s="33">
        <v>0.23970953086377342</v>
      </c>
      <c r="W621" s="33">
        <v>0.200403660177712</v>
      </c>
      <c r="X621" s="33">
        <v>3.9305870686061423E-2</v>
      </c>
      <c r="Y621" s="30"/>
    </row>
    <row r="622" spans="1:25">
      <c r="A622" s="34" t="s">
        <v>112</v>
      </c>
      <c r="B622" s="35" t="s">
        <v>237</v>
      </c>
      <c r="C622" s="36">
        <v>1</v>
      </c>
      <c r="D622" s="6" t="s">
        <v>110</v>
      </c>
      <c r="E622" s="35" t="s">
        <v>24</v>
      </c>
      <c r="F622" s="36" t="s">
        <v>45</v>
      </c>
      <c r="G622" s="36" t="s">
        <v>84</v>
      </c>
      <c r="H622" s="36" t="s">
        <v>111</v>
      </c>
      <c r="I622" s="38">
        <v>304</v>
      </c>
      <c r="J622" s="36">
        <v>2050</v>
      </c>
      <c r="K622" s="39">
        <v>1</v>
      </c>
      <c r="L622" s="40" t="s">
        <v>85</v>
      </c>
      <c r="M622" s="41">
        <v>0.58086702424929948</v>
      </c>
      <c r="N622" s="33">
        <v>3.2254085045418449E-2</v>
      </c>
      <c r="O622" s="33">
        <v>0.54861293920388099</v>
      </c>
      <c r="P622" s="33">
        <v>0</v>
      </c>
      <c r="Q622" s="34">
        <v>0.16616588492977868</v>
      </c>
      <c r="R622" s="33">
        <v>0.24811938689386023</v>
      </c>
      <c r="S622" s="33">
        <v>1.3207882338113848E-2</v>
      </c>
      <c r="T622" s="33">
        <v>0.23491150455574639</v>
      </c>
      <c r="U622" s="33">
        <v>0</v>
      </c>
      <c r="V622" s="33">
        <v>0.50412746968858579</v>
      </c>
      <c r="W622" s="33">
        <v>0.48257502199218316</v>
      </c>
      <c r="X622" s="33">
        <v>2.1552447696402681E-2</v>
      </c>
      <c r="Y622" s="30"/>
    </row>
    <row r="623" spans="1:25">
      <c r="A623" s="34" t="s">
        <v>112</v>
      </c>
      <c r="B623" s="35" t="s">
        <v>238</v>
      </c>
      <c r="C623" s="36">
        <v>1</v>
      </c>
      <c r="D623" s="6" t="s">
        <v>110</v>
      </c>
      <c r="E623" s="35" t="s">
        <v>24</v>
      </c>
      <c r="F623" s="36" t="s">
        <v>45</v>
      </c>
      <c r="G623" s="36" t="s">
        <v>84</v>
      </c>
      <c r="H623" s="36" t="s">
        <v>111</v>
      </c>
      <c r="I623" s="38">
        <v>305</v>
      </c>
      <c r="J623" s="36">
        <v>2050</v>
      </c>
      <c r="K623" s="39">
        <v>1</v>
      </c>
      <c r="L623" s="40" t="s">
        <v>85</v>
      </c>
      <c r="M623" s="41">
        <v>2.650592594136461</v>
      </c>
      <c r="N623" s="33">
        <v>0.3824243981104255</v>
      </c>
      <c r="O623" s="33">
        <v>2.0033556115103459</v>
      </c>
      <c r="P623" s="33">
        <v>0.26481258451568956</v>
      </c>
      <c r="Q623" s="34">
        <v>5.2836567778055142E-2</v>
      </c>
      <c r="R623" s="33">
        <v>0.99686819556270578</v>
      </c>
      <c r="S623" s="33">
        <v>0.12732143726148398</v>
      </c>
      <c r="T623" s="33">
        <v>0.70448167064509393</v>
      </c>
      <c r="U623" s="33">
        <v>0.16506508765612779</v>
      </c>
      <c r="V623" s="33">
        <v>6.4932005357034348E-2</v>
      </c>
      <c r="W623" s="33">
        <v>3.5221797764173314E-2</v>
      </c>
      <c r="X623" s="33">
        <v>2.9710207592861037E-2</v>
      </c>
      <c r="Y623" s="30"/>
    </row>
    <row r="624" spans="1:25">
      <c r="A624" s="34" t="s">
        <v>112</v>
      </c>
      <c r="B624" s="35" t="s">
        <v>239</v>
      </c>
      <c r="C624" s="36">
        <v>1</v>
      </c>
      <c r="D624" s="6" t="s">
        <v>110</v>
      </c>
      <c r="E624" s="35" t="s">
        <v>24</v>
      </c>
      <c r="F624" s="36" t="s">
        <v>45</v>
      </c>
      <c r="G624" s="36" t="s">
        <v>84</v>
      </c>
      <c r="H624" s="36" t="s">
        <v>111</v>
      </c>
      <c r="I624" s="38">
        <v>306</v>
      </c>
      <c r="J624" s="36">
        <v>2050</v>
      </c>
      <c r="K624" s="39">
        <v>1</v>
      </c>
      <c r="L624" s="40" t="s">
        <v>85</v>
      </c>
      <c r="M624" s="41">
        <v>4.1672269414035297</v>
      </c>
      <c r="N624" s="33">
        <v>0.2838406786806717</v>
      </c>
      <c r="O624" s="33">
        <v>3.6866085745339712</v>
      </c>
      <c r="P624" s="33">
        <v>0.19677768818888694</v>
      </c>
      <c r="Q624" s="34">
        <v>7.1862921619895423E-2</v>
      </c>
      <c r="R624" s="33">
        <v>1.8827196389621319</v>
      </c>
      <c r="S624" s="33">
        <v>0.12392524594056141</v>
      </c>
      <c r="T624" s="33">
        <v>1.6361373583905585</v>
      </c>
      <c r="U624" s="33">
        <v>0.12265703463101205</v>
      </c>
      <c r="V624" s="33">
        <v>0.15706117717227888</v>
      </c>
      <c r="W624" s="33">
        <v>0.13183092873341004</v>
      </c>
      <c r="X624" s="33">
        <v>2.5230248438868848E-2</v>
      </c>
      <c r="Y624" s="30"/>
    </row>
    <row r="625" spans="1:25">
      <c r="A625" s="34" t="s">
        <v>112</v>
      </c>
      <c r="B625" s="35" t="s">
        <v>240</v>
      </c>
      <c r="C625" s="36">
        <v>1</v>
      </c>
      <c r="D625" s="6" t="s">
        <v>110</v>
      </c>
      <c r="E625" s="35" t="s">
        <v>24</v>
      </c>
      <c r="F625" s="36" t="s">
        <v>45</v>
      </c>
      <c r="G625" s="36" t="s">
        <v>84</v>
      </c>
      <c r="H625" s="36" t="s">
        <v>111</v>
      </c>
      <c r="I625" s="38">
        <v>307</v>
      </c>
      <c r="J625" s="36">
        <v>2050</v>
      </c>
      <c r="K625" s="39">
        <v>1</v>
      </c>
      <c r="L625" s="40" t="s">
        <v>85</v>
      </c>
      <c r="M625" s="41">
        <v>2.2120896285719036</v>
      </c>
      <c r="N625" s="33">
        <v>0.20805873789242341</v>
      </c>
      <c r="O625" s="33">
        <v>2.0040308906794801</v>
      </c>
      <c r="P625" s="33">
        <v>0</v>
      </c>
      <c r="Q625" s="34">
        <v>0.13541695796321065</v>
      </c>
      <c r="R625" s="33">
        <v>1.1190316628876511</v>
      </c>
      <c r="S625" s="33">
        <v>0.11342741153089692</v>
      </c>
      <c r="T625" s="33">
        <v>1.0056042513567542</v>
      </c>
      <c r="U625" s="33">
        <v>0</v>
      </c>
      <c r="V625" s="33">
        <v>0.2515775536720512</v>
      </c>
      <c r="W625" s="33">
        <v>0.19000773256804851</v>
      </c>
      <c r="X625" s="33">
        <v>6.1569821104002678E-2</v>
      </c>
      <c r="Y625" s="30"/>
    </row>
    <row r="626" spans="1:25">
      <c r="A626" s="34" t="s">
        <v>112</v>
      </c>
      <c r="B626" s="35" t="s">
        <v>241</v>
      </c>
      <c r="C626" s="36">
        <v>1</v>
      </c>
      <c r="D626" s="6" t="s">
        <v>110</v>
      </c>
      <c r="E626" s="35" t="s">
        <v>24</v>
      </c>
      <c r="F626" s="36" t="s">
        <v>45</v>
      </c>
      <c r="G626" s="36" t="s">
        <v>84</v>
      </c>
      <c r="H626" s="36" t="s">
        <v>111</v>
      </c>
      <c r="I626" s="38">
        <v>308</v>
      </c>
      <c r="J626" s="36">
        <v>2050</v>
      </c>
      <c r="K626" s="39">
        <v>1</v>
      </c>
      <c r="L626" s="40" t="s">
        <v>85</v>
      </c>
      <c r="M626" s="41">
        <v>6.7357314660257144</v>
      </c>
      <c r="N626" s="33">
        <v>0.41783748106304636</v>
      </c>
      <c r="O626" s="33">
        <v>6.3178939849626676</v>
      </c>
      <c r="P626" s="33">
        <v>0</v>
      </c>
      <c r="Q626" s="34">
        <v>0.24456117476801259</v>
      </c>
      <c r="R626" s="33">
        <v>3.0558513939410408</v>
      </c>
      <c r="S626" s="33">
        <v>0.19053408932313703</v>
      </c>
      <c r="T626" s="33">
        <v>2.8653173046179039</v>
      </c>
      <c r="U626" s="33">
        <v>0</v>
      </c>
      <c r="V626" s="33">
        <v>1.2413400545571638</v>
      </c>
      <c r="W626" s="33">
        <v>1.1726283703926728</v>
      </c>
      <c r="X626" s="33">
        <v>6.8711684164491013E-2</v>
      </c>
      <c r="Y626" s="30"/>
    </row>
    <row r="627" spans="1:25">
      <c r="A627" s="34" t="s">
        <v>242</v>
      </c>
      <c r="B627" s="35" t="s">
        <v>243</v>
      </c>
      <c r="C627" s="36">
        <v>1</v>
      </c>
      <c r="D627" s="6" t="s">
        <v>110</v>
      </c>
      <c r="E627" s="37" t="s">
        <v>23</v>
      </c>
      <c r="F627" s="36" t="s">
        <v>54</v>
      </c>
      <c r="G627" s="36" t="s">
        <v>86</v>
      </c>
      <c r="H627" s="36" t="s">
        <v>111</v>
      </c>
      <c r="I627" s="38" t="s">
        <v>85</v>
      </c>
      <c r="J627" s="36">
        <v>2050</v>
      </c>
      <c r="K627" s="39">
        <v>1</v>
      </c>
      <c r="L627" s="40" t="s">
        <v>85</v>
      </c>
      <c r="M627" s="41">
        <v>7.3070932737042149</v>
      </c>
      <c r="N627" s="33">
        <v>0.80533805350430931</v>
      </c>
      <c r="O627" s="33">
        <v>6.0226547421997934</v>
      </c>
      <c r="P627" s="33">
        <v>0.47910047800011185</v>
      </c>
      <c r="Q627" s="34">
        <v>5.6189374643518395</v>
      </c>
      <c r="R627" s="33">
        <v>5.1270431017874634</v>
      </c>
      <c r="S627" s="33">
        <v>0.54236692452454982</v>
      </c>
      <c r="T627" s="33">
        <v>4.0898120143388121</v>
      </c>
      <c r="U627" s="33">
        <v>0.49486416292410179</v>
      </c>
      <c r="V627" s="33">
        <v>5.8038155094862915</v>
      </c>
      <c r="W627" s="33">
        <v>1.9790627076177216</v>
      </c>
      <c r="X627" s="33">
        <v>3.8247528018685704</v>
      </c>
      <c r="Y627" s="30"/>
    </row>
    <row r="628" spans="1:25">
      <c r="A628" s="34" t="s">
        <v>112</v>
      </c>
      <c r="B628" s="35" t="s">
        <v>244</v>
      </c>
      <c r="C628" s="36">
        <v>1</v>
      </c>
      <c r="D628" s="6" t="s">
        <v>110</v>
      </c>
      <c r="E628" s="35" t="s">
        <v>23</v>
      </c>
      <c r="F628" s="36" t="s">
        <v>54</v>
      </c>
      <c r="G628" s="36" t="s">
        <v>86</v>
      </c>
      <c r="H628" s="36" t="s">
        <v>111</v>
      </c>
      <c r="I628" s="38">
        <v>301</v>
      </c>
      <c r="J628" s="36">
        <v>2050</v>
      </c>
      <c r="K628" s="39">
        <v>1</v>
      </c>
      <c r="L628" s="40" t="s">
        <v>85</v>
      </c>
      <c r="M628" s="41">
        <v>1.4424707767226235</v>
      </c>
      <c r="N628" s="33">
        <v>0.14385498110609726</v>
      </c>
      <c r="O628" s="33">
        <v>1.2986157956165263</v>
      </c>
      <c r="P628" s="33">
        <v>0</v>
      </c>
      <c r="Q628" s="34">
        <v>3.5665160917244951</v>
      </c>
      <c r="R628" s="33">
        <v>1.0267211178563598</v>
      </c>
      <c r="S628" s="33">
        <v>0.1150175730261444</v>
      </c>
      <c r="T628" s="33">
        <v>0.91170354483021532</v>
      </c>
      <c r="U628" s="33">
        <v>0</v>
      </c>
      <c r="V628" s="33">
        <v>3.683863993736546</v>
      </c>
      <c r="W628" s="33">
        <v>1.1062065566934158</v>
      </c>
      <c r="X628" s="33">
        <v>2.57765743704313</v>
      </c>
      <c r="Y628" s="30"/>
    </row>
    <row r="629" spans="1:25">
      <c r="A629" s="34" t="s">
        <v>112</v>
      </c>
      <c r="B629" s="35" t="s">
        <v>245</v>
      </c>
      <c r="C629" s="36">
        <v>1</v>
      </c>
      <c r="D629" s="6" t="s">
        <v>110</v>
      </c>
      <c r="E629" s="35" t="s">
        <v>23</v>
      </c>
      <c r="F629" s="36" t="s">
        <v>54</v>
      </c>
      <c r="G629" s="36" t="s">
        <v>86</v>
      </c>
      <c r="H629" s="36" t="s">
        <v>111</v>
      </c>
      <c r="I629" s="38">
        <v>302</v>
      </c>
      <c r="J629" s="36">
        <v>2050</v>
      </c>
      <c r="K629" s="39">
        <v>1</v>
      </c>
      <c r="L629" s="40" t="s">
        <v>85</v>
      </c>
      <c r="M629" s="41">
        <v>0.88193049350193164</v>
      </c>
      <c r="N629" s="33">
        <v>0.20743837814832827</v>
      </c>
      <c r="O629" s="33">
        <v>0.47046053687051387</v>
      </c>
      <c r="P629" s="33">
        <v>0.20403157848308953</v>
      </c>
      <c r="Q629" s="34">
        <v>0.90008265178893188</v>
      </c>
      <c r="R629" s="33">
        <v>0.64887869072336402</v>
      </c>
      <c r="S629" s="33">
        <v>0.13675101841742834</v>
      </c>
      <c r="T629" s="33">
        <v>0.3013829101266472</v>
      </c>
      <c r="U629" s="33">
        <v>0.21074476217928848</v>
      </c>
      <c r="V629" s="33">
        <v>0.92969777425254552</v>
      </c>
      <c r="W629" s="33">
        <v>0.32220860367967863</v>
      </c>
      <c r="X629" s="33">
        <v>0.60748917057286689</v>
      </c>
      <c r="Y629" s="30"/>
    </row>
    <row r="630" spans="1:25">
      <c r="A630" s="34" t="s">
        <v>112</v>
      </c>
      <c r="B630" s="35" t="s">
        <v>246</v>
      </c>
      <c r="C630" s="36">
        <v>1</v>
      </c>
      <c r="D630" s="6" t="s">
        <v>110</v>
      </c>
      <c r="E630" s="35" t="s">
        <v>23</v>
      </c>
      <c r="F630" s="36" t="s">
        <v>54</v>
      </c>
      <c r="G630" s="36" t="s">
        <v>86</v>
      </c>
      <c r="H630" s="36" t="s">
        <v>111</v>
      </c>
      <c r="I630" s="38">
        <v>303</v>
      </c>
      <c r="J630" s="36">
        <v>2050</v>
      </c>
      <c r="K630" s="39">
        <v>1</v>
      </c>
      <c r="L630" s="40" t="s">
        <v>85</v>
      </c>
      <c r="M630" s="41">
        <v>0.87060966575054932</v>
      </c>
      <c r="N630" s="33">
        <v>6.2027264273308812E-2</v>
      </c>
      <c r="O630" s="33">
        <v>0.80858240147724048</v>
      </c>
      <c r="P630" s="33">
        <v>0</v>
      </c>
      <c r="Q630" s="34">
        <v>0.21077427116738692</v>
      </c>
      <c r="R630" s="33">
        <v>0.61462130102541945</v>
      </c>
      <c r="S630" s="33">
        <v>4.8873984626197298E-2</v>
      </c>
      <c r="T630" s="33">
        <v>0.56574731639922216</v>
      </c>
      <c r="U630" s="33">
        <v>0</v>
      </c>
      <c r="V630" s="33">
        <v>0.21770930745588141</v>
      </c>
      <c r="W630" s="33">
        <v>6.3867029129893005E-2</v>
      </c>
      <c r="X630" s="33">
        <v>0.1538422783259884</v>
      </c>
      <c r="Y630" s="30"/>
    </row>
    <row r="631" spans="1:25">
      <c r="A631" s="34" t="s">
        <v>112</v>
      </c>
      <c r="B631" s="35" t="s">
        <v>247</v>
      </c>
      <c r="C631" s="36">
        <v>1</v>
      </c>
      <c r="D631" s="6" t="s">
        <v>110</v>
      </c>
      <c r="E631" s="35" t="s">
        <v>23</v>
      </c>
      <c r="F631" s="36" t="s">
        <v>54</v>
      </c>
      <c r="G631" s="36" t="s">
        <v>86</v>
      </c>
      <c r="H631" s="36" t="s">
        <v>111</v>
      </c>
      <c r="I631" s="38">
        <v>304</v>
      </c>
      <c r="J631" s="36">
        <v>2050</v>
      </c>
      <c r="K631" s="39">
        <v>1</v>
      </c>
      <c r="L631" s="40" t="s">
        <v>85</v>
      </c>
      <c r="M631" s="41">
        <v>0.23096801486682672</v>
      </c>
      <c r="N631" s="33">
        <v>1.508471804132532E-2</v>
      </c>
      <c r="O631" s="33">
        <v>0.21588329682550139</v>
      </c>
      <c r="P631" s="33">
        <v>0</v>
      </c>
      <c r="Q631" s="34">
        <v>0.20959541181542748</v>
      </c>
      <c r="R631" s="33">
        <v>0.16247774169407331</v>
      </c>
      <c r="S631" s="33">
        <v>9.9038012592278981E-3</v>
      </c>
      <c r="T631" s="33">
        <v>0.1525739404348454</v>
      </c>
      <c r="U631" s="33">
        <v>0</v>
      </c>
      <c r="V631" s="33">
        <v>0.21649166048368948</v>
      </c>
      <c r="W631" s="33">
        <v>0.16826683238309498</v>
      </c>
      <c r="X631" s="33">
        <v>4.8224828100594495E-2</v>
      </c>
      <c r="Y631" s="30"/>
    </row>
    <row r="632" spans="1:25">
      <c r="A632" s="34" t="s">
        <v>112</v>
      </c>
      <c r="B632" s="35" t="s">
        <v>248</v>
      </c>
      <c r="C632" s="36">
        <v>1</v>
      </c>
      <c r="D632" s="6" t="s">
        <v>110</v>
      </c>
      <c r="E632" s="35" t="s">
        <v>23</v>
      </c>
      <c r="F632" s="36" t="s">
        <v>54</v>
      </c>
      <c r="G632" s="36" t="s">
        <v>86</v>
      </c>
      <c r="H632" s="36" t="s">
        <v>111</v>
      </c>
      <c r="I632" s="38">
        <v>305</v>
      </c>
      <c r="J632" s="36">
        <v>2050</v>
      </c>
      <c r="K632" s="39">
        <v>1</v>
      </c>
      <c r="L632" s="40" t="s">
        <v>85</v>
      </c>
      <c r="M632" s="41">
        <v>1.1513860939880025</v>
      </c>
      <c r="N632" s="33">
        <v>0.16590540303785301</v>
      </c>
      <c r="O632" s="33">
        <v>0.79891207814713638</v>
      </c>
      <c r="P632" s="33">
        <v>0.1865686128030131</v>
      </c>
      <c r="Q632" s="34">
        <v>0.10388323427919123</v>
      </c>
      <c r="R632" s="33">
        <v>0.70928532411484635</v>
      </c>
      <c r="S632" s="33">
        <v>8.0896166222553093E-2</v>
      </c>
      <c r="T632" s="33">
        <v>0.43568193959005597</v>
      </c>
      <c r="U632" s="33">
        <v>0.19270721830223722</v>
      </c>
      <c r="V632" s="33">
        <v>0.10730127005510567</v>
      </c>
      <c r="W632" s="33">
        <v>1.5254044364883286E-2</v>
      </c>
      <c r="X632" s="33">
        <v>9.204722569022239E-2</v>
      </c>
      <c r="Y632" s="30"/>
    </row>
    <row r="633" spans="1:25">
      <c r="A633" s="34" t="s">
        <v>112</v>
      </c>
      <c r="B633" s="35" t="s">
        <v>249</v>
      </c>
      <c r="C633" s="36">
        <v>1</v>
      </c>
      <c r="D633" s="6" t="s">
        <v>110</v>
      </c>
      <c r="E633" s="35" t="s">
        <v>23</v>
      </c>
      <c r="F633" s="36" t="s">
        <v>54</v>
      </c>
      <c r="G633" s="36" t="s">
        <v>86</v>
      </c>
      <c r="H633" s="36" t="s">
        <v>111</v>
      </c>
      <c r="I633" s="38">
        <v>306</v>
      </c>
      <c r="J633" s="36">
        <v>2050</v>
      </c>
      <c r="K633" s="39">
        <v>1</v>
      </c>
      <c r="L633" s="40" t="s">
        <v>85</v>
      </c>
      <c r="M633" s="41">
        <v>0.95235049657076642</v>
      </c>
      <c r="N633" s="33">
        <v>7.2842106402071186E-2</v>
      </c>
      <c r="O633" s="33">
        <v>0.79100810345468597</v>
      </c>
      <c r="P633" s="33">
        <v>8.850028671400921E-2</v>
      </c>
      <c r="Q633" s="34">
        <v>0.11601639923597024</v>
      </c>
      <c r="R633" s="33">
        <v>0.70714863591901678</v>
      </c>
      <c r="S633" s="33">
        <v>5.067896788692311E-2</v>
      </c>
      <c r="T633" s="33">
        <v>0.56505748558951752</v>
      </c>
      <c r="U633" s="33">
        <v>9.1412182442576081E-2</v>
      </c>
      <c r="V633" s="33">
        <v>0.11983364853450079</v>
      </c>
      <c r="W633" s="33">
        <v>2.9546089951673331E-2</v>
      </c>
      <c r="X633" s="33">
        <v>9.0287558582827457E-2</v>
      </c>
      <c r="Y633" s="30"/>
    </row>
    <row r="634" spans="1:25">
      <c r="A634" s="34" t="s">
        <v>112</v>
      </c>
      <c r="B634" s="35" t="s">
        <v>250</v>
      </c>
      <c r="C634" s="36">
        <v>1</v>
      </c>
      <c r="D634" s="6" t="s">
        <v>110</v>
      </c>
      <c r="E634" s="35" t="s">
        <v>23</v>
      </c>
      <c r="F634" s="36" t="s">
        <v>54</v>
      </c>
      <c r="G634" s="36" t="s">
        <v>86</v>
      </c>
      <c r="H634" s="36" t="s">
        <v>111</v>
      </c>
      <c r="I634" s="38">
        <v>307</v>
      </c>
      <c r="J634" s="36">
        <v>2050</v>
      </c>
      <c r="K634" s="39">
        <v>1</v>
      </c>
      <c r="L634" s="40" t="s">
        <v>85</v>
      </c>
      <c r="M634" s="41">
        <v>0.29422774114429745</v>
      </c>
      <c r="N634" s="33">
        <v>3.5950201851759914E-2</v>
      </c>
      <c r="O634" s="33">
        <v>0.25827753929253755</v>
      </c>
      <c r="P634" s="33">
        <v>0</v>
      </c>
      <c r="Q634" s="34">
        <v>0.14207862309062583</v>
      </c>
      <c r="R634" s="33">
        <v>0.21364991452405624</v>
      </c>
      <c r="S634" s="33">
        <v>3.0397412557357475E-2</v>
      </c>
      <c r="T634" s="33">
        <v>0.18325250196669876</v>
      </c>
      <c r="U634" s="33">
        <v>0</v>
      </c>
      <c r="V634" s="33">
        <v>0.14675338914008504</v>
      </c>
      <c r="W634" s="33">
        <v>2.4779448279957591E-2</v>
      </c>
      <c r="X634" s="33">
        <v>0.12197394086012744</v>
      </c>
      <c r="Y634" s="30"/>
    </row>
    <row r="635" spans="1:25">
      <c r="A635" s="34" t="s">
        <v>112</v>
      </c>
      <c r="B635" s="35" t="s">
        <v>251</v>
      </c>
      <c r="C635" s="36">
        <v>1</v>
      </c>
      <c r="D635" s="6" t="s">
        <v>110</v>
      </c>
      <c r="E635" s="35" t="s">
        <v>23</v>
      </c>
      <c r="F635" s="36" t="s">
        <v>54</v>
      </c>
      <c r="G635" s="36" t="s">
        <v>86</v>
      </c>
      <c r="H635" s="36" t="s">
        <v>111</v>
      </c>
      <c r="I635" s="38">
        <v>308</v>
      </c>
      <c r="J635" s="36">
        <v>2050</v>
      </c>
      <c r="K635" s="39">
        <v>1</v>
      </c>
      <c r="L635" s="40" t="s">
        <v>85</v>
      </c>
      <c r="M635" s="41">
        <v>1.4831499911592172</v>
      </c>
      <c r="N635" s="33">
        <v>0.10223500064356547</v>
      </c>
      <c r="O635" s="33">
        <v>1.3809149905156517</v>
      </c>
      <c r="P635" s="33">
        <v>0</v>
      </c>
      <c r="Q635" s="34">
        <v>0.36999078124981144</v>
      </c>
      <c r="R635" s="33">
        <v>1.0442603759303282</v>
      </c>
      <c r="S635" s="33">
        <v>6.984800052871816E-2</v>
      </c>
      <c r="T635" s="33">
        <v>0.97441237540160996</v>
      </c>
      <c r="U635" s="33">
        <v>0</v>
      </c>
      <c r="V635" s="33">
        <v>0.38216446582793784</v>
      </c>
      <c r="W635" s="33">
        <v>0.24893410313512518</v>
      </c>
      <c r="X635" s="33">
        <v>0.13323036269281269</v>
      </c>
      <c r="Y635" s="30"/>
    </row>
    <row r="636" spans="1:25">
      <c r="A636" s="34" t="s">
        <v>252</v>
      </c>
      <c r="B636" s="35" t="s">
        <v>253</v>
      </c>
      <c r="C636" s="36">
        <v>1</v>
      </c>
      <c r="D636" s="6" t="s">
        <v>110</v>
      </c>
      <c r="E636" s="37" t="s">
        <v>21</v>
      </c>
      <c r="F636" s="36" t="s">
        <v>58</v>
      </c>
      <c r="G636" s="36" t="s">
        <v>84</v>
      </c>
      <c r="H636" s="36" t="s">
        <v>111</v>
      </c>
      <c r="I636" s="38" t="s">
        <v>85</v>
      </c>
      <c r="J636" s="36">
        <v>2050</v>
      </c>
      <c r="K636" s="39">
        <v>1</v>
      </c>
      <c r="L636" s="40" t="s">
        <v>85</v>
      </c>
      <c r="M636" s="41">
        <v>90.713083837387927</v>
      </c>
      <c r="N636" s="33">
        <v>13.685166368620237</v>
      </c>
      <c r="O636" s="33">
        <v>72.936876832938069</v>
      </c>
      <c r="P636" s="33">
        <v>4.0910406358296152</v>
      </c>
      <c r="Q636" s="34">
        <v>64.870514360925554</v>
      </c>
      <c r="R636" s="33">
        <v>63.411861809341936</v>
      </c>
      <c r="S636" s="33">
        <v>9.8193721856503089</v>
      </c>
      <c r="T636" s="33">
        <v>49.445113396033904</v>
      </c>
      <c r="U636" s="33">
        <v>4.1473762276577233</v>
      </c>
      <c r="V636" s="33">
        <v>71.378279514916954</v>
      </c>
      <c r="W636" s="33">
        <v>44.40454301232932</v>
      </c>
      <c r="X636" s="33">
        <v>26.973736502587634</v>
      </c>
      <c r="Y636" s="30"/>
    </row>
    <row r="637" spans="1:25">
      <c r="A637" s="34" t="s">
        <v>112</v>
      </c>
      <c r="B637" s="35" t="s">
        <v>254</v>
      </c>
      <c r="C637" s="36">
        <v>1</v>
      </c>
      <c r="D637" s="6" t="s">
        <v>110</v>
      </c>
      <c r="E637" s="35" t="s">
        <v>21</v>
      </c>
      <c r="F637" s="36" t="s">
        <v>58</v>
      </c>
      <c r="G637" s="36" t="s">
        <v>84</v>
      </c>
      <c r="H637" s="36" t="s">
        <v>111</v>
      </c>
      <c r="I637" s="38">
        <v>301</v>
      </c>
      <c r="J637" s="36">
        <v>2050</v>
      </c>
      <c r="K637" s="39">
        <v>1</v>
      </c>
      <c r="L637" s="40" t="s">
        <v>85</v>
      </c>
      <c r="M637" s="41">
        <v>13.882101659418627</v>
      </c>
      <c r="N637" s="33">
        <v>1.8225289670812275</v>
      </c>
      <c r="O637" s="33">
        <v>12.059572692337399</v>
      </c>
      <c r="P637" s="33">
        <v>0</v>
      </c>
      <c r="Q637" s="34">
        <v>38.451402307310431</v>
      </c>
      <c r="R637" s="33">
        <v>10.268339370983416</v>
      </c>
      <c r="S637" s="33">
        <v>1.4347895576336143</v>
      </c>
      <c r="T637" s="33">
        <v>8.8335498133498014</v>
      </c>
      <c r="U637" s="33">
        <v>0</v>
      </c>
      <c r="V637" s="33">
        <v>38.797417057605124</v>
      </c>
      <c r="W637" s="33">
        <v>21.295086686590672</v>
      </c>
      <c r="X637" s="33">
        <v>17.502330371014452</v>
      </c>
      <c r="Y637" s="30"/>
    </row>
    <row r="638" spans="1:25">
      <c r="A638" s="34" t="s">
        <v>112</v>
      </c>
      <c r="B638" s="35" t="s">
        <v>255</v>
      </c>
      <c r="C638" s="36">
        <v>1</v>
      </c>
      <c r="D638" s="6" t="s">
        <v>110</v>
      </c>
      <c r="E638" s="35" t="s">
        <v>21</v>
      </c>
      <c r="F638" s="36" t="s">
        <v>58</v>
      </c>
      <c r="G638" s="36" t="s">
        <v>84</v>
      </c>
      <c r="H638" s="36" t="s">
        <v>111</v>
      </c>
      <c r="I638" s="38">
        <v>302</v>
      </c>
      <c r="J638" s="36">
        <v>2050</v>
      </c>
      <c r="K638" s="39">
        <v>1</v>
      </c>
      <c r="L638" s="40" t="s">
        <v>85</v>
      </c>
      <c r="M638" s="41">
        <v>12.760501402398098</v>
      </c>
      <c r="N638" s="33">
        <v>4.119086205276294</v>
      </c>
      <c r="O638" s="33">
        <v>6.7871991125518187</v>
      </c>
      <c r="P638" s="33">
        <v>1.854216084569986</v>
      </c>
      <c r="Q638" s="34">
        <v>11.895539231214828</v>
      </c>
      <c r="R638" s="33">
        <v>8.9457193301735618</v>
      </c>
      <c r="S638" s="33">
        <v>2.8339944925639311</v>
      </c>
      <c r="T638" s="33">
        <v>4.2319753081780664</v>
      </c>
      <c r="U638" s="33">
        <v>1.8797495294315636</v>
      </c>
      <c r="V638" s="33">
        <v>14.173155267822466</v>
      </c>
      <c r="W638" s="33">
        <v>9.1550127180444445</v>
      </c>
      <c r="X638" s="33">
        <v>5.0181425497780205</v>
      </c>
      <c r="Y638" s="30"/>
    </row>
    <row r="639" spans="1:25">
      <c r="A639" s="34" t="s">
        <v>112</v>
      </c>
      <c r="B639" s="35" t="s">
        <v>256</v>
      </c>
      <c r="C639" s="36">
        <v>1</v>
      </c>
      <c r="D639" s="6" t="s">
        <v>110</v>
      </c>
      <c r="E639" s="35" t="s">
        <v>21</v>
      </c>
      <c r="F639" s="36" t="s">
        <v>58</v>
      </c>
      <c r="G639" s="36" t="s">
        <v>84</v>
      </c>
      <c r="H639" s="36" t="s">
        <v>111</v>
      </c>
      <c r="I639" s="38">
        <v>303</v>
      </c>
      <c r="J639" s="36">
        <v>2050</v>
      </c>
      <c r="K639" s="39">
        <v>1</v>
      </c>
      <c r="L639" s="40" t="s">
        <v>85</v>
      </c>
      <c r="M639" s="41">
        <v>9.7742142717132747</v>
      </c>
      <c r="N639" s="33">
        <v>0.96722043221328247</v>
      </c>
      <c r="O639" s="33">
        <v>8.8069938394999916</v>
      </c>
      <c r="P639" s="33">
        <v>0</v>
      </c>
      <c r="Q639" s="34">
        <v>1.9865451353324319</v>
      </c>
      <c r="R639" s="33">
        <v>6.574982166126988</v>
      </c>
      <c r="S639" s="33">
        <v>0.7505741974485054</v>
      </c>
      <c r="T639" s="33">
        <v>5.8244079686784831</v>
      </c>
      <c r="U639" s="33">
        <v>0</v>
      </c>
      <c r="V639" s="33">
        <v>2.4754826223282755</v>
      </c>
      <c r="W639" s="33">
        <v>1.3472055245441623</v>
      </c>
      <c r="X639" s="33">
        <v>1.1282770977841132</v>
      </c>
      <c r="Y639" s="30"/>
    </row>
    <row r="640" spans="1:25">
      <c r="A640" s="34" t="s">
        <v>112</v>
      </c>
      <c r="B640" s="35" t="s">
        <v>257</v>
      </c>
      <c r="C640" s="36">
        <v>1</v>
      </c>
      <c r="D640" s="6" t="s">
        <v>110</v>
      </c>
      <c r="E640" s="35" t="s">
        <v>21</v>
      </c>
      <c r="F640" s="36" t="s">
        <v>58</v>
      </c>
      <c r="G640" s="36" t="s">
        <v>84</v>
      </c>
      <c r="H640" s="36" t="s">
        <v>111</v>
      </c>
      <c r="I640" s="38">
        <v>304</v>
      </c>
      <c r="J640" s="36">
        <v>2050</v>
      </c>
      <c r="K640" s="39">
        <v>1</v>
      </c>
      <c r="L640" s="40" t="s">
        <v>85</v>
      </c>
      <c r="M640" s="41">
        <v>3.3160918363309659</v>
      </c>
      <c r="N640" s="33">
        <v>0.29722472792084281</v>
      </c>
      <c r="O640" s="33">
        <v>3.0188671084101233</v>
      </c>
      <c r="P640" s="33">
        <v>0</v>
      </c>
      <c r="Q640" s="34">
        <v>3.8811465744631954</v>
      </c>
      <c r="R640" s="33">
        <v>2.2809235093937419</v>
      </c>
      <c r="S640" s="33">
        <v>0.21526259123367264</v>
      </c>
      <c r="T640" s="33">
        <v>2.0656609181600691</v>
      </c>
      <c r="U640" s="33">
        <v>0</v>
      </c>
      <c r="V640" s="33">
        <v>4.118843103309386</v>
      </c>
      <c r="W640" s="33">
        <v>3.742528423410469</v>
      </c>
      <c r="X640" s="33">
        <v>0.37631467989891682</v>
      </c>
      <c r="Y640" s="30"/>
    </row>
    <row r="641" spans="1:25">
      <c r="A641" s="34" t="s">
        <v>112</v>
      </c>
      <c r="B641" s="35" t="s">
        <v>258</v>
      </c>
      <c r="C641" s="36">
        <v>1</v>
      </c>
      <c r="D641" s="6" t="s">
        <v>110</v>
      </c>
      <c r="E641" s="35" t="s">
        <v>21</v>
      </c>
      <c r="F641" s="36" t="s">
        <v>58</v>
      </c>
      <c r="G641" s="36" t="s">
        <v>84</v>
      </c>
      <c r="H641" s="36" t="s">
        <v>111</v>
      </c>
      <c r="I641" s="38">
        <v>305</v>
      </c>
      <c r="J641" s="36">
        <v>2050</v>
      </c>
      <c r="K641" s="39">
        <v>1</v>
      </c>
      <c r="L641" s="40" t="s">
        <v>85</v>
      </c>
      <c r="M641" s="41">
        <v>12.190139778959246</v>
      </c>
      <c r="N641" s="33">
        <v>2.4207068366297646</v>
      </c>
      <c r="O641" s="33">
        <v>8.3790901928401116</v>
      </c>
      <c r="P641" s="33">
        <v>1.3903427494893696</v>
      </c>
      <c r="Q641" s="34">
        <v>0.8772077442606192</v>
      </c>
      <c r="R641" s="33">
        <v>8.0507036088799317</v>
      </c>
      <c r="S641" s="33">
        <v>1.5489133061381244</v>
      </c>
      <c r="T641" s="33">
        <v>5.0923018667123365</v>
      </c>
      <c r="U641" s="33">
        <v>1.4094884360294706</v>
      </c>
      <c r="V641" s="33">
        <v>1.0264101129489005</v>
      </c>
      <c r="W641" s="33">
        <v>0.3274441671100769</v>
      </c>
      <c r="X641" s="33">
        <v>0.69896594583882365</v>
      </c>
      <c r="Y641" s="30"/>
    </row>
    <row r="642" spans="1:25">
      <c r="A642" s="34" t="s">
        <v>112</v>
      </c>
      <c r="B642" s="35" t="s">
        <v>259</v>
      </c>
      <c r="C642" s="36">
        <v>1</v>
      </c>
      <c r="D642" s="6" t="s">
        <v>110</v>
      </c>
      <c r="E642" s="35" t="s">
        <v>21</v>
      </c>
      <c r="F642" s="36" t="s">
        <v>58</v>
      </c>
      <c r="G642" s="36" t="s">
        <v>84</v>
      </c>
      <c r="H642" s="36" t="s">
        <v>111</v>
      </c>
      <c r="I642" s="38">
        <v>306</v>
      </c>
      <c r="J642" s="36">
        <v>2050</v>
      </c>
      <c r="K642" s="39">
        <v>1</v>
      </c>
      <c r="L642" s="40" t="s">
        <v>85</v>
      </c>
      <c r="M642" s="41">
        <v>14.638390781615403</v>
      </c>
      <c r="N642" s="33">
        <v>1.5291168953248275</v>
      </c>
      <c r="O642" s="33">
        <v>12.262792084520315</v>
      </c>
      <c r="P642" s="33">
        <v>0.84648180177025956</v>
      </c>
      <c r="Q642" s="34">
        <v>1.3577561404260678</v>
      </c>
      <c r="R642" s="33">
        <v>10.39797838115695</v>
      </c>
      <c r="S642" s="33">
        <v>1.1193690689598546</v>
      </c>
      <c r="T642" s="33">
        <v>8.4204710500004047</v>
      </c>
      <c r="U642" s="33">
        <v>0.85813826219668954</v>
      </c>
      <c r="V642" s="33">
        <v>1.4417539365468497</v>
      </c>
      <c r="W642" s="33">
        <v>0.90487890186922593</v>
      </c>
      <c r="X642" s="33">
        <v>0.53687503467762376</v>
      </c>
      <c r="Y642" s="30"/>
    </row>
    <row r="643" spans="1:25">
      <c r="A643" s="34" t="s">
        <v>112</v>
      </c>
      <c r="B643" s="35" t="s">
        <v>260</v>
      </c>
      <c r="C643" s="36">
        <v>1</v>
      </c>
      <c r="D643" s="6" t="s">
        <v>110</v>
      </c>
      <c r="E643" s="35" t="s">
        <v>21</v>
      </c>
      <c r="F643" s="36" t="s">
        <v>58</v>
      </c>
      <c r="G643" s="36" t="s">
        <v>84</v>
      </c>
      <c r="H643" s="36" t="s">
        <v>111</v>
      </c>
      <c r="I643" s="38">
        <v>307</v>
      </c>
      <c r="J643" s="36">
        <v>2050</v>
      </c>
      <c r="K643" s="39">
        <v>1</v>
      </c>
      <c r="L643" s="40" t="s">
        <v>85</v>
      </c>
      <c r="M643" s="41">
        <v>3.3438477255583288</v>
      </c>
      <c r="N643" s="33">
        <v>0.54250704383740445</v>
      </c>
      <c r="O643" s="33">
        <v>2.8013406817209243</v>
      </c>
      <c r="P643" s="33">
        <v>0</v>
      </c>
      <c r="Q643" s="34">
        <v>1.2186956028790377</v>
      </c>
      <c r="R643" s="33">
        <v>2.5200351234955054</v>
      </c>
      <c r="S643" s="33">
        <v>0.439171684261912</v>
      </c>
      <c r="T643" s="33">
        <v>2.0808634392335934</v>
      </c>
      <c r="U643" s="33">
        <v>0</v>
      </c>
      <c r="V643" s="33">
        <v>1.3040476959691778</v>
      </c>
      <c r="W643" s="33">
        <v>0.60096795793580737</v>
      </c>
      <c r="X643" s="33">
        <v>0.70307973803337043</v>
      </c>
      <c r="Y643" s="30"/>
    </row>
    <row r="644" spans="1:25">
      <c r="A644" s="34" t="s">
        <v>112</v>
      </c>
      <c r="B644" s="35" t="s">
        <v>261</v>
      </c>
      <c r="C644" s="36">
        <v>1</v>
      </c>
      <c r="D644" s="6" t="s">
        <v>110</v>
      </c>
      <c r="E644" s="35" t="s">
        <v>21</v>
      </c>
      <c r="F644" s="36" t="s">
        <v>58</v>
      </c>
      <c r="G644" s="36" t="s">
        <v>84</v>
      </c>
      <c r="H644" s="36" t="s">
        <v>111</v>
      </c>
      <c r="I644" s="38">
        <v>308</v>
      </c>
      <c r="J644" s="36">
        <v>2050</v>
      </c>
      <c r="K644" s="39">
        <v>1</v>
      </c>
      <c r="L644" s="40" t="s">
        <v>85</v>
      </c>
      <c r="M644" s="41">
        <v>20.807796381393977</v>
      </c>
      <c r="N644" s="33">
        <v>1.9867752603365929</v>
      </c>
      <c r="O644" s="33">
        <v>18.821021121057385</v>
      </c>
      <c r="P644" s="33">
        <v>0</v>
      </c>
      <c r="Q644" s="34">
        <v>5.2022216250389279</v>
      </c>
      <c r="R644" s="33">
        <v>14.37318031913183</v>
      </c>
      <c r="S644" s="33">
        <v>1.4772972874106918</v>
      </c>
      <c r="T644" s="33">
        <v>12.895883031721137</v>
      </c>
      <c r="U644" s="33">
        <v>0</v>
      </c>
      <c r="V644" s="33">
        <v>8.0411697183867652</v>
      </c>
      <c r="W644" s="33">
        <v>7.0314186328244555</v>
      </c>
      <c r="X644" s="33">
        <v>1.00975108556231</v>
      </c>
      <c r="Y644" s="30"/>
    </row>
    <row r="645" spans="1:25">
      <c r="A645" s="34" t="s">
        <v>262</v>
      </c>
      <c r="B645" s="35" t="s">
        <v>263</v>
      </c>
      <c r="C645" s="36">
        <v>1</v>
      </c>
      <c r="D645" s="6" t="s">
        <v>110</v>
      </c>
      <c r="E645" s="37" t="s">
        <v>17</v>
      </c>
      <c r="F645" s="36" t="s">
        <v>46</v>
      </c>
      <c r="G645" s="36" t="s">
        <v>86</v>
      </c>
      <c r="H645" s="36" t="s">
        <v>111</v>
      </c>
      <c r="I645" s="38" t="s">
        <v>85</v>
      </c>
      <c r="J645" s="36">
        <v>2050</v>
      </c>
      <c r="K645" s="39">
        <v>1</v>
      </c>
      <c r="L645" s="40" t="s">
        <v>85</v>
      </c>
      <c r="M645" s="41">
        <v>3.2231874704924288</v>
      </c>
      <c r="N645" s="33">
        <v>0.19870981936097656</v>
      </c>
      <c r="O645" s="33">
        <v>2.8910814911844458</v>
      </c>
      <c r="P645" s="33">
        <v>0.13339615994700654</v>
      </c>
      <c r="Q645" s="34">
        <v>1.6692064685304082</v>
      </c>
      <c r="R645" s="33">
        <v>3.0916392212928718</v>
      </c>
      <c r="S645" s="33">
        <v>0.19352357796342456</v>
      </c>
      <c r="T645" s="33">
        <v>2.7731316579297456</v>
      </c>
      <c r="U645" s="33">
        <v>0.1249839853997019</v>
      </c>
      <c r="V645" s="33">
        <v>1.563943647064288</v>
      </c>
      <c r="W645" s="33">
        <v>1.3483083400808591</v>
      </c>
      <c r="X645" s="33">
        <v>0.21563530698342895</v>
      </c>
      <c r="Y645" s="30"/>
    </row>
    <row r="646" spans="1:25">
      <c r="A646" s="34" t="s">
        <v>112</v>
      </c>
      <c r="B646" s="35" t="s">
        <v>264</v>
      </c>
      <c r="C646" s="36">
        <v>1</v>
      </c>
      <c r="D646" s="6" t="s">
        <v>110</v>
      </c>
      <c r="E646" s="35" t="s">
        <v>17</v>
      </c>
      <c r="F646" s="36" t="s">
        <v>46</v>
      </c>
      <c r="G646" s="36" t="s">
        <v>86</v>
      </c>
      <c r="H646" s="36" t="s">
        <v>111</v>
      </c>
      <c r="I646" s="38">
        <v>301</v>
      </c>
      <c r="J646" s="36">
        <v>2050</v>
      </c>
      <c r="K646" s="39">
        <v>1</v>
      </c>
      <c r="L646" s="40" t="s">
        <v>85</v>
      </c>
      <c r="M646" s="41">
        <v>0.62439406018234744</v>
      </c>
      <c r="N646" s="33">
        <v>3.6458301940040599E-2</v>
      </c>
      <c r="O646" s="33">
        <v>0.58793575824230682</v>
      </c>
      <c r="P646" s="33">
        <v>0</v>
      </c>
      <c r="Q646" s="34">
        <v>1.0021184953202242</v>
      </c>
      <c r="R646" s="33">
        <v>0.60667560156078715</v>
      </c>
      <c r="S646" s="33">
        <v>3.5819705484646441E-2</v>
      </c>
      <c r="T646" s="33">
        <v>0.57085589607614073</v>
      </c>
      <c r="U646" s="33">
        <v>0</v>
      </c>
      <c r="V646" s="33">
        <v>0.93892330512085931</v>
      </c>
      <c r="W646" s="33">
        <v>0.79678702676555324</v>
      </c>
      <c r="X646" s="33">
        <v>0.14213627835530607</v>
      </c>
      <c r="Y646" s="30"/>
    </row>
    <row r="647" spans="1:25">
      <c r="A647" s="34" t="s">
        <v>112</v>
      </c>
      <c r="B647" s="35" t="s">
        <v>265</v>
      </c>
      <c r="C647" s="36">
        <v>1</v>
      </c>
      <c r="D647" s="6" t="s">
        <v>110</v>
      </c>
      <c r="E647" s="35" t="s">
        <v>17</v>
      </c>
      <c r="F647" s="36" t="s">
        <v>46</v>
      </c>
      <c r="G647" s="36" t="s">
        <v>86</v>
      </c>
      <c r="H647" s="36" t="s">
        <v>111</v>
      </c>
      <c r="I647" s="38">
        <v>302</v>
      </c>
      <c r="J647" s="36">
        <v>2050</v>
      </c>
      <c r="K647" s="39">
        <v>1</v>
      </c>
      <c r="L647" s="40" t="s">
        <v>85</v>
      </c>
      <c r="M647" s="41">
        <v>0.22226167692730575</v>
      </c>
      <c r="N647" s="33">
        <v>3.550548574925657E-2</v>
      </c>
      <c r="O647" s="33">
        <v>0.13853401854644973</v>
      </c>
      <c r="P647" s="33">
        <v>4.822217263159944E-2</v>
      </c>
      <c r="Q647" s="34">
        <v>0.16236014367431398</v>
      </c>
      <c r="R647" s="33">
        <v>0.21013458113625644</v>
      </c>
      <c r="S647" s="33">
        <v>3.4226160565674381E-2</v>
      </c>
      <c r="T647" s="33">
        <v>0.13072721503569987</v>
      </c>
      <c r="U647" s="33">
        <v>4.5181205534882182E-2</v>
      </c>
      <c r="V647" s="33">
        <v>0.15212145412990438</v>
      </c>
      <c r="W647" s="33">
        <v>0.11715442663592625</v>
      </c>
      <c r="X647" s="33">
        <v>3.4967027493978127E-2</v>
      </c>
      <c r="Y647" s="30"/>
    </row>
    <row r="648" spans="1:25">
      <c r="A648" s="34" t="s">
        <v>112</v>
      </c>
      <c r="B648" s="35" t="s">
        <v>266</v>
      </c>
      <c r="C648" s="36">
        <v>1</v>
      </c>
      <c r="D648" s="6" t="s">
        <v>110</v>
      </c>
      <c r="E648" s="35" t="s">
        <v>17</v>
      </c>
      <c r="F648" s="36" t="s">
        <v>46</v>
      </c>
      <c r="G648" s="36" t="s">
        <v>86</v>
      </c>
      <c r="H648" s="36" t="s">
        <v>111</v>
      </c>
      <c r="I648" s="38">
        <v>303</v>
      </c>
      <c r="J648" s="36">
        <v>2050</v>
      </c>
      <c r="K648" s="39">
        <v>1</v>
      </c>
      <c r="L648" s="40" t="s">
        <v>85</v>
      </c>
      <c r="M648" s="41">
        <v>0.67531510067130252</v>
      </c>
      <c r="N648" s="33">
        <v>3.0036155565660937E-2</v>
      </c>
      <c r="O648" s="33">
        <v>0.64527894510564154</v>
      </c>
      <c r="P648" s="33">
        <v>0</v>
      </c>
      <c r="Q648" s="34">
        <v>9.5069975770790613E-2</v>
      </c>
      <c r="R648" s="33">
        <v>0.55126307505131178</v>
      </c>
      <c r="S648" s="33">
        <v>2.9437233411024225E-2</v>
      </c>
      <c r="T648" s="33">
        <v>0.52182584164028756</v>
      </c>
      <c r="U648" s="33">
        <v>0</v>
      </c>
      <c r="V648" s="33">
        <v>8.9074711508988616E-2</v>
      </c>
      <c r="W648" s="33">
        <v>7.9365122244054384E-2</v>
      </c>
      <c r="X648" s="33">
        <v>9.7095892649342371E-3</v>
      </c>
      <c r="Y648" s="30"/>
    </row>
    <row r="649" spans="1:25">
      <c r="A649" s="34" t="s">
        <v>112</v>
      </c>
      <c r="B649" s="35" t="s">
        <v>267</v>
      </c>
      <c r="C649" s="36">
        <v>1</v>
      </c>
      <c r="D649" s="6" t="s">
        <v>110</v>
      </c>
      <c r="E649" s="35" t="s">
        <v>17</v>
      </c>
      <c r="F649" s="36" t="s">
        <v>46</v>
      </c>
      <c r="G649" s="36" t="s">
        <v>86</v>
      </c>
      <c r="H649" s="36" t="s">
        <v>111</v>
      </c>
      <c r="I649" s="38">
        <v>304</v>
      </c>
      <c r="J649" s="36">
        <v>2050</v>
      </c>
      <c r="K649" s="39">
        <v>1</v>
      </c>
      <c r="L649" s="40" t="s">
        <v>85</v>
      </c>
      <c r="M649" s="41">
        <v>8.7039781208271758E-2</v>
      </c>
      <c r="N649" s="33">
        <v>3.9084893726867766E-3</v>
      </c>
      <c r="O649" s="33">
        <v>8.3131291835584986E-2</v>
      </c>
      <c r="P649" s="33">
        <v>0</v>
      </c>
      <c r="Q649" s="34">
        <v>0.14570364320553317</v>
      </c>
      <c r="R649" s="33">
        <v>8.971056440596939E-2</v>
      </c>
      <c r="S649" s="33">
        <v>3.7869172766825179E-3</v>
      </c>
      <c r="T649" s="33">
        <v>8.5923647129286865E-2</v>
      </c>
      <c r="U649" s="33">
        <v>0</v>
      </c>
      <c r="V649" s="33">
        <v>0.13651533913958347</v>
      </c>
      <c r="W649" s="33">
        <v>0.13234578392846941</v>
      </c>
      <c r="X649" s="33">
        <v>4.1695552111140526E-3</v>
      </c>
      <c r="Y649" s="30"/>
    </row>
    <row r="650" spans="1:25">
      <c r="A650" s="34" t="s">
        <v>112</v>
      </c>
      <c r="B650" s="35" t="s">
        <v>268</v>
      </c>
      <c r="C650" s="36">
        <v>1</v>
      </c>
      <c r="D650" s="6" t="s">
        <v>110</v>
      </c>
      <c r="E650" s="35" t="s">
        <v>17</v>
      </c>
      <c r="F650" s="36" t="s">
        <v>46</v>
      </c>
      <c r="G650" s="36" t="s">
        <v>86</v>
      </c>
      <c r="H650" s="36" t="s">
        <v>111</v>
      </c>
      <c r="I650" s="38">
        <v>305</v>
      </c>
      <c r="J650" s="36">
        <v>2050</v>
      </c>
      <c r="K650" s="39">
        <v>1</v>
      </c>
      <c r="L650" s="40" t="s">
        <v>85</v>
      </c>
      <c r="M650" s="41">
        <v>0.21823410227269813</v>
      </c>
      <c r="N650" s="33">
        <v>2.2223689403612298E-2</v>
      </c>
      <c r="O650" s="33">
        <v>0.15751838878956131</v>
      </c>
      <c r="P650" s="33">
        <v>3.8492024079524505E-2</v>
      </c>
      <c r="Q650" s="34">
        <v>9.2539251215097325E-3</v>
      </c>
      <c r="R650" s="33">
        <v>0.22514846427939667</v>
      </c>
      <c r="S650" s="33">
        <v>2.1412916841139471E-2</v>
      </c>
      <c r="T650" s="33">
        <v>0.16767089177297087</v>
      </c>
      <c r="U650" s="33">
        <v>3.6064655665286341E-2</v>
      </c>
      <c r="V650" s="33">
        <v>8.6703578479034194E-3</v>
      </c>
      <c r="W650" s="33">
        <v>4.196102655882758E-3</v>
      </c>
      <c r="X650" s="33">
        <v>4.4742551920206614E-3</v>
      </c>
      <c r="Y650" s="30"/>
    </row>
    <row r="651" spans="1:25">
      <c r="A651" s="34" t="s">
        <v>112</v>
      </c>
      <c r="B651" s="35" t="s">
        <v>269</v>
      </c>
      <c r="C651" s="36">
        <v>1</v>
      </c>
      <c r="D651" s="6" t="s">
        <v>110</v>
      </c>
      <c r="E651" s="35" t="s">
        <v>17</v>
      </c>
      <c r="F651" s="36" t="s">
        <v>46</v>
      </c>
      <c r="G651" s="36" t="s">
        <v>86</v>
      </c>
      <c r="H651" s="36" t="s">
        <v>111</v>
      </c>
      <c r="I651" s="38">
        <v>306</v>
      </c>
      <c r="J651" s="36">
        <v>2050</v>
      </c>
      <c r="K651" s="39">
        <v>1</v>
      </c>
      <c r="L651" s="40" t="s">
        <v>85</v>
      </c>
      <c r="M651" s="41">
        <v>0.55912612017321472</v>
      </c>
      <c r="N651" s="33">
        <v>2.8235504578524567E-2</v>
      </c>
      <c r="O651" s="33">
        <v>0.48420865235880761</v>
      </c>
      <c r="P651" s="33">
        <v>4.6681963235882605E-2</v>
      </c>
      <c r="Q651" s="34">
        <v>3.2627157065799134E-2</v>
      </c>
      <c r="R651" s="33">
        <v>0.56795563167878493</v>
      </c>
      <c r="S651" s="33">
        <v>2.7413028886890588E-2</v>
      </c>
      <c r="T651" s="33">
        <v>0.49680447859236093</v>
      </c>
      <c r="U651" s="33">
        <v>4.3738124199533379E-2</v>
      </c>
      <c r="V651" s="33">
        <v>3.0569636517015157E-2</v>
      </c>
      <c r="W651" s="33">
        <v>2.5828495992424493E-2</v>
      </c>
      <c r="X651" s="33">
        <v>4.7411405245906648E-3</v>
      </c>
      <c r="Y651" s="30"/>
    </row>
    <row r="652" spans="1:25">
      <c r="A652" s="34" t="s">
        <v>112</v>
      </c>
      <c r="B652" s="35" t="s">
        <v>270</v>
      </c>
      <c r="C652" s="36">
        <v>1</v>
      </c>
      <c r="D652" s="6" t="s">
        <v>110</v>
      </c>
      <c r="E652" s="35" t="s">
        <v>17</v>
      </c>
      <c r="F652" s="36" t="s">
        <v>46</v>
      </c>
      <c r="G652" s="36" t="s">
        <v>86</v>
      </c>
      <c r="H652" s="36" t="s">
        <v>111</v>
      </c>
      <c r="I652" s="38">
        <v>307</v>
      </c>
      <c r="J652" s="36">
        <v>2050</v>
      </c>
      <c r="K652" s="39">
        <v>1</v>
      </c>
      <c r="L652" s="40" t="s">
        <v>85</v>
      </c>
      <c r="M652" s="41">
        <v>0.17940033845486275</v>
      </c>
      <c r="N652" s="33">
        <v>1.1498297463926596E-2</v>
      </c>
      <c r="O652" s="33">
        <v>0.16790204099093614</v>
      </c>
      <c r="P652" s="33">
        <v>0</v>
      </c>
      <c r="Q652" s="34">
        <v>2.717095458783847E-2</v>
      </c>
      <c r="R652" s="33">
        <v>0.17178141279764894</v>
      </c>
      <c r="S652" s="33">
        <v>1.1349494464859592E-2</v>
      </c>
      <c r="T652" s="33">
        <v>0.16043191833278936</v>
      </c>
      <c r="U652" s="33">
        <v>0</v>
      </c>
      <c r="V652" s="33">
        <v>2.54575108672652E-2</v>
      </c>
      <c r="W652" s="33">
        <v>1.9957679087374676E-2</v>
      </c>
      <c r="X652" s="33">
        <v>5.4998317798905221E-3</v>
      </c>
      <c r="Y652" s="30"/>
    </row>
    <row r="653" spans="1:25">
      <c r="A653" s="34" t="s">
        <v>112</v>
      </c>
      <c r="B653" s="35" t="s">
        <v>271</v>
      </c>
      <c r="C653" s="36">
        <v>1</v>
      </c>
      <c r="D653" s="6" t="s">
        <v>110</v>
      </c>
      <c r="E653" s="35" t="s">
        <v>17</v>
      </c>
      <c r="F653" s="36" t="s">
        <v>46</v>
      </c>
      <c r="G653" s="36" t="s">
        <v>86</v>
      </c>
      <c r="H653" s="36" t="s">
        <v>111</v>
      </c>
      <c r="I653" s="38">
        <v>308</v>
      </c>
      <c r="J653" s="36">
        <v>2050</v>
      </c>
      <c r="K653" s="39">
        <v>1</v>
      </c>
      <c r="L653" s="40" t="s">
        <v>85</v>
      </c>
      <c r="M653" s="41">
        <v>0.65741629060242579</v>
      </c>
      <c r="N653" s="33">
        <v>3.084389528726824E-2</v>
      </c>
      <c r="O653" s="33">
        <v>0.62657239531515752</v>
      </c>
      <c r="P653" s="33">
        <v>0</v>
      </c>
      <c r="Q653" s="34">
        <v>0.19490217378439886</v>
      </c>
      <c r="R653" s="33">
        <v>0.66896989038271681</v>
      </c>
      <c r="S653" s="33">
        <v>3.0078121032507382E-2</v>
      </c>
      <c r="T653" s="33">
        <v>0.63889176935020942</v>
      </c>
      <c r="U653" s="33">
        <v>0</v>
      </c>
      <c r="V653" s="33">
        <v>0.18261133193276866</v>
      </c>
      <c r="W653" s="33">
        <v>0.17267370277117403</v>
      </c>
      <c r="X653" s="33">
        <v>9.9376291615946351E-3</v>
      </c>
      <c r="Y653" s="30"/>
    </row>
    <row r="654" spans="1:25">
      <c r="A654" s="34" t="s">
        <v>272</v>
      </c>
      <c r="B654" s="35" t="s">
        <v>273</v>
      </c>
      <c r="C654" s="36">
        <v>1</v>
      </c>
      <c r="D654" s="6" t="s">
        <v>110</v>
      </c>
      <c r="E654" s="37" t="s">
        <v>19</v>
      </c>
      <c r="F654" s="36" t="s">
        <v>47</v>
      </c>
      <c r="G654" s="36" t="s">
        <v>86</v>
      </c>
      <c r="H654" s="36" t="s">
        <v>111</v>
      </c>
      <c r="I654" s="38" t="s">
        <v>85</v>
      </c>
      <c r="J654" s="36">
        <v>2050</v>
      </c>
      <c r="K654" s="39">
        <v>1</v>
      </c>
      <c r="L654" s="40" t="s">
        <v>85</v>
      </c>
      <c r="M654" s="41">
        <v>3.5071281223086364</v>
      </c>
      <c r="N654" s="33">
        <v>0.2501755726185263</v>
      </c>
      <c r="O654" s="33">
        <v>3.0099207429400567</v>
      </c>
      <c r="P654" s="33">
        <v>0.24703180675005315</v>
      </c>
      <c r="Q654" s="34">
        <v>2.6741461902850583</v>
      </c>
      <c r="R654" s="33">
        <v>3.6343423843255183</v>
      </c>
      <c r="S654" s="33">
        <v>0.26079039184436831</v>
      </c>
      <c r="T654" s="33">
        <v>3.1366346750229765</v>
      </c>
      <c r="U654" s="33">
        <v>0.23691731745817349</v>
      </c>
      <c r="V654" s="33">
        <v>2.5646557430329473</v>
      </c>
      <c r="W654" s="33">
        <v>2.0128791650814906</v>
      </c>
      <c r="X654" s="33">
        <v>0.55177657795145674</v>
      </c>
      <c r="Y654" s="30"/>
    </row>
    <row r="655" spans="1:25">
      <c r="A655" s="34" t="s">
        <v>112</v>
      </c>
      <c r="B655" s="35" t="s">
        <v>274</v>
      </c>
      <c r="C655" s="36">
        <v>1</v>
      </c>
      <c r="D655" s="6" t="s">
        <v>110</v>
      </c>
      <c r="E655" s="35" t="s">
        <v>19</v>
      </c>
      <c r="F655" s="36" t="s">
        <v>47</v>
      </c>
      <c r="G655" s="36" t="s">
        <v>86</v>
      </c>
      <c r="H655" s="36" t="s">
        <v>111</v>
      </c>
      <c r="I655" s="38">
        <v>301</v>
      </c>
      <c r="J655" s="36">
        <v>2050</v>
      </c>
      <c r="K655" s="39">
        <v>1</v>
      </c>
      <c r="L655" s="40" t="s">
        <v>85</v>
      </c>
      <c r="M655" s="41">
        <v>0.82599612757421648</v>
      </c>
      <c r="N655" s="33">
        <v>5.7645628865230614E-2</v>
      </c>
      <c r="O655" s="33">
        <v>0.76835049870898586</v>
      </c>
      <c r="P655" s="33">
        <v>0</v>
      </c>
      <c r="Q655" s="34">
        <v>1.8001161538543178</v>
      </c>
      <c r="R655" s="33">
        <v>0.84373133202245421</v>
      </c>
      <c r="S655" s="33">
        <v>6.2662907937346579E-2</v>
      </c>
      <c r="T655" s="33">
        <v>0.78106842408510768</v>
      </c>
      <c r="U655" s="33">
        <v>0</v>
      </c>
      <c r="V655" s="33">
        <v>1.7264120596251802</v>
      </c>
      <c r="W655" s="33">
        <v>1.3610084370847129</v>
      </c>
      <c r="X655" s="33">
        <v>0.36540362254046738</v>
      </c>
      <c r="Y655" s="30"/>
    </row>
    <row r="656" spans="1:25">
      <c r="A656" s="34" t="s">
        <v>112</v>
      </c>
      <c r="B656" s="35" t="s">
        <v>275</v>
      </c>
      <c r="C656" s="36">
        <v>1</v>
      </c>
      <c r="D656" s="6" t="s">
        <v>110</v>
      </c>
      <c r="E656" s="35" t="s">
        <v>19</v>
      </c>
      <c r="F656" s="36" t="s">
        <v>47</v>
      </c>
      <c r="G656" s="36" t="s">
        <v>86</v>
      </c>
      <c r="H656" s="36" t="s">
        <v>111</v>
      </c>
      <c r="I656" s="38">
        <v>302</v>
      </c>
      <c r="J656" s="36">
        <v>2050</v>
      </c>
      <c r="K656" s="39">
        <v>1</v>
      </c>
      <c r="L656" s="40" t="s">
        <v>85</v>
      </c>
      <c r="M656" s="41">
        <v>0.21423505745929228</v>
      </c>
      <c r="N656" s="33">
        <v>3.4110451991053087E-2</v>
      </c>
      <c r="O656" s="33">
        <v>0.11706401431140204</v>
      </c>
      <c r="P656" s="33">
        <v>6.306059115683714E-2</v>
      </c>
      <c r="Q656" s="34">
        <v>0.23030497847317585</v>
      </c>
      <c r="R656" s="33">
        <v>0.21521335335523545</v>
      </c>
      <c r="S656" s="33">
        <v>3.4071390508653092E-2</v>
      </c>
      <c r="T656" s="33">
        <v>0.12066332938331778</v>
      </c>
      <c r="U656" s="33">
        <v>6.0478633463264556E-2</v>
      </c>
      <c r="V656" s="33">
        <v>0.2208753537245281</v>
      </c>
      <c r="W656" s="33">
        <v>0.1435893881548376</v>
      </c>
      <c r="X656" s="33">
        <v>7.7285965569690487E-2</v>
      </c>
      <c r="Y656" s="30"/>
    </row>
    <row r="657" spans="1:25">
      <c r="A657" s="34" t="s">
        <v>112</v>
      </c>
      <c r="B657" s="35" t="s">
        <v>276</v>
      </c>
      <c r="C657" s="36">
        <v>1</v>
      </c>
      <c r="D657" s="6" t="s">
        <v>110</v>
      </c>
      <c r="E657" s="35" t="s">
        <v>19</v>
      </c>
      <c r="F657" s="36" t="s">
        <v>47</v>
      </c>
      <c r="G657" s="36" t="s">
        <v>86</v>
      </c>
      <c r="H657" s="36" t="s">
        <v>111</v>
      </c>
      <c r="I657" s="38">
        <v>303</v>
      </c>
      <c r="J657" s="36">
        <v>2050</v>
      </c>
      <c r="K657" s="39">
        <v>1</v>
      </c>
      <c r="L657" s="40" t="s">
        <v>85</v>
      </c>
      <c r="M657" s="41">
        <v>0.41819951381922982</v>
      </c>
      <c r="N657" s="33">
        <v>2.0285723184900822E-2</v>
      </c>
      <c r="O657" s="33">
        <v>0.39791379063432897</v>
      </c>
      <c r="P657" s="33">
        <v>0</v>
      </c>
      <c r="Q657" s="34">
        <v>9.6257623818986282E-2</v>
      </c>
      <c r="R657" s="33">
        <v>0.41214657341405458</v>
      </c>
      <c r="S657" s="33">
        <v>2.2770475659833117E-2</v>
      </c>
      <c r="T657" s="33">
        <v>0.38937609775422144</v>
      </c>
      <c r="U657" s="33">
        <v>0</v>
      </c>
      <c r="V657" s="33">
        <v>9.2316444267301984E-2</v>
      </c>
      <c r="W657" s="33">
        <v>6.4992318541887181E-2</v>
      </c>
      <c r="X657" s="33">
        <v>2.7324125725414809E-2</v>
      </c>
      <c r="Y657" s="30"/>
    </row>
    <row r="658" spans="1:25">
      <c r="A658" s="34" t="s">
        <v>112</v>
      </c>
      <c r="B658" s="35" t="s">
        <v>277</v>
      </c>
      <c r="C658" s="36">
        <v>1</v>
      </c>
      <c r="D658" s="6" t="s">
        <v>110</v>
      </c>
      <c r="E658" s="35" t="s">
        <v>19</v>
      </c>
      <c r="F658" s="36" t="s">
        <v>47</v>
      </c>
      <c r="G658" s="36" t="s">
        <v>86</v>
      </c>
      <c r="H658" s="36" t="s">
        <v>111</v>
      </c>
      <c r="I658" s="38">
        <v>304</v>
      </c>
      <c r="J658" s="36">
        <v>2050</v>
      </c>
      <c r="K658" s="39">
        <v>1</v>
      </c>
      <c r="L658" s="40" t="s">
        <v>85</v>
      </c>
      <c r="M658" s="41">
        <v>5.1923482551997524E-2</v>
      </c>
      <c r="N658" s="33">
        <v>2.7536792723342903E-3</v>
      </c>
      <c r="O658" s="33">
        <v>4.9169803279663235E-2</v>
      </c>
      <c r="P658" s="33">
        <v>0</v>
      </c>
      <c r="Q658" s="34">
        <v>0.12524373658925272</v>
      </c>
      <c r="R658" s="33">
        <v>5.5610813764836592E-2</v>
      </c>
      <c r="S658" s="33">
        <v>2.864513489866603E-3</v>
      </c>
      <c r="T658" s="33">
        <v>5.2746300274969987E-2</v>
      </c>
      <c r="U658" s="33">
        <v>0</v>
      </c>
      <c r="V658" s="33">
        <v>0.12011574740732177</v>
      </c>
      <c r="W658" s="33">
        <v>0.11027318317950588</v>
      </c>
      <c r="X658" s="33">
        <v>9.8425642278158875E-3</v>
      </c>
      <c r="Y658" s="30"/>
    </row>
    <row r="659" spans="1:25">
      <c r="A659" s="34" t="s">
        <v>112</v>
      </c>
      <c r="B659" s="35" t="s">
        <v>278</v>
      </c>
      <c r="C659" s="36">
        <v>1</v>
      </c>
      <c r="D659" s="6" t="s">
        <v>110</v>
      </c>
      <c r="E659" s="35" t="s">
        <v>19</v>
      </c>
      <c r="F659" s="36" t="s">
        <v>47</v>
      </c>
      <c r="G659" s="36" t="s">
        <v>86</v>
      </c>
      <c r="H659" s="36" t="s">
        <v>111</v>
      </c>
      <c r="I659" s="38">
        <v>305</v>
      </c>
      <c r="J659" s="36">
        <v>2050</v>
      </c>
      <c r="K659" s="39">
        <v>1</v>
      </c>
      <c r="L659" s="40" t="s">
        <v>85</v>
      </c>
      <c r="M659" s="41">
        <v>0.32695240919509488</v>
      </c>
      <c r="N659" s="33">
        <v>3.5823669116953949E-2</v>
      </c>
      <c r="O659" s="33">
        <v>0.20818974624707312</v>
      </c>
      <c r="P659" s="33">
        <v>8.2938993831067828E-2</v>
      </c>
      <c r="Q659" s="34">
        <v>1.9283378588528476E-2</v>
      </c>
      <c r="R659" s="33">
        <v>0.33683470573350061</v>
      </c>
      <c r="S659" s="33">
        <v>3.3711141119164151E-2</v>
      </c>
      <c r="T659" s="33">
        <v>0.22358043132454872</v>
      </c>
      <c r="U659" s="33">
        <v>7.9543133289787751E-2</v>
      </c>
      <c r="V659" s="33">
        <v>1.8493838452742301E-2</v>
      </c>
      <c r="W659" s="33">
        <v>8.704264581233561E-3</v>
      </c>
      <c r="X659" s="33">
        <v>9.7895738715087412E-3</v>
      </c>
      <c r="Y659" s="30"/>
    </row>
    <row r="660" spans="1:25">
      <c r="A660" s="34" t="s">
        <v>112</v>
      </c>
      <c r="B660" s="35" t="s">
        <v>279</v>
      </c>
      <c r="C660" s="36">
        <v>1</v>
      </c>
      <c r="D660" s="6" t="s">
        <v>110</v>
      </c>
      <c r="E660" s="35" t="s">
        <v>19</v>
      </c>
      <c r="F660" s="36" t="s">
        <v>47</v>
      </c>
      <c r="G660" s="36" t="s">
        <v>86</v>
      </c>
      <c r="H660" s="36" t="s">
        <v>111</v>
      </c>
      <c r="I660" s="38">
        <v>306</v>
      </c>
      <c r="J660" s="36">
        <v>2050</v>
      </c>
      <c r="K660" s="39">
        <v>1</v>
      </c>
      <c r="L660" s="40" t="s">
        <v>85</v>
      </c>
      <c r="M660" s="41">
        <v>0.88547807971325765</v>
      </c>
      <c r="N660" s="33">
        <v>5.1444932370727219E-2</v>
      </c>
      <c r="O660" s="33">
        <v>0.73300092558038221</v>
      </c>
      <c r="P660" s="33">
        <v>0.10103222176214817</v>
      </c>
      <c r="Q660" s="34">
        <v>6.9558026372157453E-2</v>
      </c>
      <c r="R660" s="33">
        <v>0.94265527148508532</v>
      </c>
      <c r="S660" s="33">
        <v>5.3654878854045712E-2</v>
      </c>
      <c r="T660" s="33">
        <v>0.79210484192591835</v>
      </c>
      <c r="U660" s="33">
        <v>9.6895550705121181E-2</v>
      </c>
      <c r="V660" s="33">
        <v>6.6710037191487548E-2</v>
      </c>
      <c r="W660" s="33">
        <v>5.4878283611098817E-2</v>
      </c>
      <c r="X660" s="33">
        <v>1.1831753580388736E-2</v>
      </c>
      <c r="Y660" s="30"/>
    </row>
    <row r="661" spans="1:25">
      <c r="A661" s="34" t="s">
        <v>112</v>
      </c>
      <c r="B661" s="35" t="s">
        <v>280</v>
      </c>
      <c r="C661" s="36">
        <v>1</v>
      </c>
      <c r="D661" s="6" t="s">
        <v>110</v>
      </c>
      <c r="E661" s="35" t="s">
        <v>19</v>
      </c>
      <c r="F661" s="36" t="s">
        <v>47</v>
      </c>
      <c r="G661" s="36" t="s">
        <v>86</v>
      </c>
      <c r="H661" s="36" t="s">
        <v>111</v>
      </c>
      <c r="I661" s="38">
        <v>307</v>
      </c>
      <c r="J661" s="36">
        <v>2050</v>
      </c>
      <c r="K661" s="39">
        <v>1</v>
      </c>
      <c r="L661" s="40" t="s">
        <v>85</v>
      </c>
      <c r="M661" s="41">
        <v>9.9217056369855144E-2</v>
      </c>
      <c r="N661" s="33">
        <v>7.6415539475860736E-3</v>
      </c>
      <c r="O661" s="33">
        <v>9.157550242226907E-2</v>
      </c>
      <c r="P661" s="33">
        <v>0</v>
      </c>
      <c r="Q661" s="34">
        <v>2.6275879420359076E-2</v>
      </c>
      <c r="R661" s="33">
        <v>0.10149649400704973</v>
      </c>
      <c r="S661" s="33">
        <v>8.3700949387027872E-3</v>
      </c>
      <c r="T661" s="33">
        <v>9.3126399068346938E-2</v>
      </c>
      <c r="U661" s="33">
        <v>0</v>
      </c>
      <c r="V661" s="33">
        <v>2.5200037792803533E-2</v>
      </c>
      <c r="W661" s="33">
        <v>1.393431436483706E-2</v>
      </c>
      <c r="X661" s="33">
        <v>1.1265723427966475E-2</v>
      </c>
      <c r="Y661" s="30"/>
    </row>
    <row r="662" spans="1:25">
      <c r="A662" s="34" t="s">
        <v>112</v>
      </c>
      <c r="B662" s="35" t="s">
        <v>281</v>
      </c>
      <c r="C662" s="36">
        <v>1</v>
      </c>
      <c r="D662" s="6" t="s">
        <v>110</v>
      </c>
      <c r="E662" s="35" t="s">
        <v>19</v>
      </c>
      <c r="F662" s="36" t="s">
        <v>47</v>
      </c>
      <c r="G662" s="36" t="s">
        <v>86</v>
      </c>
      <c r="H662" s="36" t="s">
        <v>111</v>
      </c>
      <c r="I662" s="38">
        <v>308</v>
      </c>
      <c r="J662" s="36">
        <v>2050</v>
      </c>
      <c r="K662" s="39">
        <v>1</v>
      </c>
      <c r="L662" s="40" t="s">
        <v>85</v>
      </c>
      <c r="M662" s="41">
        <v>0.68512639562569277</v>
      </c>
      <c r="N662" s="33">
        <v>4.0469933869740252E-2</v>
      </c>
      <c r="O662" s="33">
        <v>0.64465646175595248</v>
      </c>
      <c r="P662" s="33">
        <v>0</v>
      </c>
      <c r="Q662" s="34">
        <v>0.30710641316828063</v>
      </c>
      <c r="R662" s="33">
        <v>0.72665384054330218</v>
      </c>
      <c r="S662" s="33">
        <v>4.2684989336756275E-2</v>
      </c>
      <c r="T662" s="33">
        <v>0.68396885120654594</v>
      </c>
      <c r="U662" s="33">
        <v>0</v>
      </c>
      <c r="V662" s="33">
        <v>0.29453222457158157</v>
      </c>
      <c r="W662" s="33">
        <v>0.25549897556337736</v>
      </c>
      <c r="X662" s="33">
        <v>3.9033249008204207E-2</v>
      </c>
      <c r="Y662" s="30"/>
    </row>
    <row r="663" spans="1:25">
      <c r="A663" s="34" t="s">
        <v>282</v>
      </c>
      <c r="B663" s="35" t="s">
        <v>283</v>
      </c>
      <c r="C663" s="36">
        <v>1</v>
      </c>
      <c r="D663" s="6" t="s">
        <v>110</v>
      </c>
      <c r="E663" s="37" t="s">
        <v>18</v>
      </c>
      <c r="F663" s="36" t="s">
        <v>60</v>
      </c>
      <c r="G663" s="36" t="s">
        <v>86</v>
      </c>
      <c r="H663" s="36" t="s">
        <v>111</v>
      </c>
      <c r="I663" s="38" t="s">
        <v>85</v>
      </c>
      <c r="J663" s="36">
        <v>2050</v>
      </c>
      <c r="K663" s="39">
        <v>1</v>
      </c>
      <c r="L663" s="40" t="s">
        <v>85</v>
      </c>
      <c r="M663" s="41">
        <v>1.385729842524662</v>
      </c>
      <c r="N663" s="33">
        <v>0.15858521352062377</v>
      </c>
      <c r="O663" s="33">
        <v>1.1594998172584141</v>
      </c>
      <c r="P663" s="33">
        <v>6.7644811745624006E-2</v>
      </c>
      <c r="Q663" s="34">
        <v>2.054118112971802</v>
      </c>
      <c r="R663" s="33">
        <v>1.1812657300429639</v>
      </c>
      <c r="S663" s="33">
        <v>0.1092514624721394</v>
      </c>
      <c r="T663" s="33">
        <v>1.004818564148416</v>
      </c>
      <c r="U663" s="33">
        <v>6.7195703422408382E-2</v>
      </c>
      <c r="V663" s="33">
        <v>2.0404803849983275</v>
      </c>
      <c r="W663" s="33">
        <v>0.49722991072492456</v>
      </c>
      <c r="X663" s="33">
        <v>1.5432504742734028</v>
      </c>
      <c r="Y663" s="30"/>
    </row>
    <row r="664" spans="1:25">
      <c r="A664" s="34" t="s">
        <v>112</v>
      </c>
      <c r="B664" s="35" t="s">
        <v>284</v>
      </c>
      <c r="C664" s="36">
        <v>1</v>
      </c>
      <c r="D664" s="6" t="s">
        <v>110</v>
      </c>
      <c r="E664" s="35" t="s">
        <v>18</v>
      </c>
      <c r="F664" s="36" t="s">
        <v>60</v>
      </c>
      <c r="G664" s="36" t="s">
        <v>86</v>
      </c>
      <c r="H664" s="36" t="s">
        <v>111</v>
      </c>
      <c r="I664" s="38">
        <v>301</v>
      </c>
      <c r="J664" s="36">
        <v>2050</v>
      </c>
      <c r="K664" s="39">
        <v>1</v>
      </c>
      <c r="L664" s="40" t="s">
        <v>85</v>
      </c>
      <c r="M664" s="41">
        <v>0.13015230970088562</v>
      </c>
      <c r="N664" s="33">
        <v>1.4161262927426612E-2</v>
      </c>
      <c r="O664" s="33">
        <v>0.11599104677345901</v>
      </c>
      <c r="P664" s="33">
        <v>0</v>
      </c>
      <c r="Q664" s="34">
        <v>1.0329463968540551</v>
      </c>
      <c r="R664" s="33">
        <v>0.10948499954548777</v>
      </c>
      <c r="S664" s="33">
        <v>9.8699554065788866E-3</v>
      </c>
      <c r="T664" s="33">
        <v>9.9615044138908884E-2</v>
      </c>
      <c r="U664" s="33">
        <v>0</v>
      </c>
      <c r="V664" s="33">
        <v>1.026088445559767</v>
      </c>
      <c r="W664" s="33">
        <v>0.11648833146413401</v>
      </c>
      <c r="X664" s="33">
        <v>0.90960011409563291</v>
      </c>
      <c r="Y664" s="30"/>
    </row>
    <row r="665" spans="1:25">
      <c r="A665" s="34" t="s">
        <v>112</v>
      </c>
      <c r="B665" s="35" t="s">
        <v>285</v>
      </c>
      <c r="C665" s="36">
        <v>1</v>
      </c>
      <c r="D665" s="6" t="s">
        <v>110</v>
      </c>
      <c r="E665" s="35" t="s">
        <v>18</v>
      </c>
      <c r="F665" s="36" t="s">
        <v>60</v>
      </c>
      <c r="G665" s="36" t="s">
        <v>86</v>
      </c>
      <c r="H665" s="36" t="s">
        <v>111</v>
      </c>
      <c r="I665" s="38">
        <v>302</v>
      </c>
      <c r="J665" s="36">
        <v>2050</v>
      </c>
      <c r="K665" s="39">
        <v>1</v>
      </c>
      <c r="L665" s="40" t="s">
        <v>85</v>
      </c>
      <c r="M665" s="41">
        <v>7.3547361283125029E-2</v>
      </c>
      <c r="N665" s="33">
        <v>1.9326267560130516E-2</v>
      </c>
      <c r="O665" s="33">
        <v>3.9856609044840285E-2</v>
      </c>
      <c r="P665" s="33">
        <v>1.4364484678154221E-2</v>
      </c>
      <c r="Q665" s="34">
        <v>0.31575761598012148</v>
      </c>
      <c r="R665" s="33">
        <v>6.2760174358551163E-2</v>
      </c>
      <c r="S665" s="33">
        <v>1.3771661296784603E-2</v>
      </c>
      <c r="T665" s="33">
        <v>3.4719397259083899E-2</v>
      </c>
      <c r="U665" s="33">
        <v>1.4269115802682666E-2</v>
      </c>
      <c r="V665" s="33">
        <v>0.31366123386601868</v>
      </c>
      <c r="W665" s="33">
        <v>5.194602747456388E-2</v>
      </c>
      <c r="X665" s="33">
        <v>0.26171520639145479</v>
      </c>
      <c r="Y665" s="30"/>
    </row>
    <row r="666" spans="1:25">
      <c r="A666" s="34" t="s">
        <v>112</v>
      </c>
      <c r="B666" s="35" t="s">
        <v>286</v>
      </c>
      <c r="C666" s="36">
        <v>1</v>
      </c>
      <c r="D666" s="6" t="s">
        <v>110</v>
      </c>
      <c r="E666" s="35" t="s">
        <v>18</v>
      </c>
      <c r="F666" s="36" t="s">
        <v>60</v>
      </c>
      <c r="G666" s="36" t="s">
        <v>86</v>
      </c>
      <c r="H666" s="36" t="s">
        <v>111</v>
      </c>
      <c r="I666" s="38">
        <v>303</v>
      </c>
      <c r="J666" s="36">
        <v>2050</v>
      </c>
      <c r="K666" s="39">
        <v>1</v>
      </c>
      <c r="L666" s="40" t="s">
        <v>85</v>
      </c>
      <c r="M666" s="41">
        <v>0.16810664480755433</v>
      </c>
      <c r="N666" s="33">
        <v>1.2890930071972992E-2</v>
      </c>
      <c r="O666" s="33">
        <v>0.15521571473558132</v>
      </c>
      <c r="P666" s="33">
        <v>0</v>
      </c>
      <c r="Q666" s="34">
        <v>9.9754071504788169E-2</v>
      </c>
      <c r="R666" s="33">
        <v>0.13437856442171295</v>
      </c>
      <c r="S666" s="33">
        <v>9.8558429846464877E-3</v>
      </c>
      <c r="T666" s="33">
        <v>0.12452272143706647</v>
      </c>
      <c r="U666" s="33">
        <v>0</v>
      </c>
      <c r="V666" s="33">
        <v>9.9091782962158648E-2</v>
      </c>
      <c r="W666" s="33">
        <v>2.0153135480768306E-2</v>
      </c>
      <c r="X666" s="33">
        <v>7.8938647481390345E-2</v>
      </c>
      <c r="Y666" s="30"/>
    </row>
    <row r="667" spans="1:25">
      <c r="A667" s="34" t="s">
        <v>112</v>
      </c>
      <c r="B667" s="35" t="s">
        <v>287</v>
      </c>
      <c r="C667" s="36">
        <v>1</v>
      </c>
      <c r="D667" s="6" t="s">
        <v>110</v>
      </c>
      <c r="E667" s="35" t="s">
        <v>18</v>
      </c>
      <c r="F667" s="36" t="s">
        <v>60</v>
      </c>
      <c r="G667" s="36" t="s">
        <v>86</v>
      </c>
      <c r="H667" s="36" t="s">
        <v>111</v>
      </c>
      <c r="I667" s="38">
        <v>304</v>
      </c>
      <c r="J667" s="36">
        <v>2050</v>
      </c>
      <c r="K667" s="39">
        <v>1</v>
      </c>
      <c r="L667" s="40" t="s">
        <v>85</v>
      </c>
      <c r="M667" s="41">
        <v>0.15317658170840415</v>
      </c>
      <c r="N667" s="33">
        <v>1.2779689742621909E-2</v>
      </c>
      <c r="O667" s="33">
        <v>0.14039689196578223</v>
      </c>
      <c r="P667" s="33">
        <v>0</v>
      </c>
      <c r="Q667" s="34">
        <v>0.20954329074320754</v>
      </c>
      <c r="R667" s="33">
        <v>0.13506846659313151</v>
      </c>
      <c r="S667" s="33">
        <v>8.5343706084162994E-3</v>
      </c>
      <c r="T667" s="33">
        <v>0.12653409598471521</v>
      </c>
      <c r="U667" s="33">
        <v>0</v>
      </c>
      <c r="V667" s="33">
        <v>0.20815208817322081</v>
      </c>
      <c r="W667" s="33">
        <v>0.17626164027792965</v>
      </c>
      <c r="X667" s="33">
        <v>3.1890447895291156E-2</v>
      </c>
      <c r="Y667" s="30"/>
    </row>
    <row r="668" spans="1:25">
      <c r="A668" s="34" t="s">
        <v>112</v>
      </c>
      <c r="B668" s="35" t="s">
        <v>288</v>
      </c>
      <c r="C668" s="36">
        <v>1</v>
      </c>
      <c r="D668" s="6" t="s">
        <v>110</v>
      </c>
      <c r="E668" s="35" t="s">
        <v>18</v>
      </c>
      <c r="F668" s="36" t="s">
        <v>60</v>
      </c>
      <c r="G668" s="36" t="s">
        <v>86</v>
      </c>
      <c r="H668" s="36" t="s">
        <v>111</v>
      </c>
      <c r="I668" s="38">
        <v>305</v>
      </c>
      <c r="J668" s="36">
        <v>2050</v>
      </c>
      <c r="K668" s="39">
        <v>1</v>
      </c>
      <c r="L668" s="40" t="s">
        <v>85</v>
      </c>
      <c r="M668" s="41">
        <v>0.15991416484710094</v>
      </c>
      <c r="N668" s="33">
        <v>2.8274184592191057E-2</v>
      </c>
      <c r="O668" s="33">
        <v>9.8707138006550954E-2</v>
      </c>
      <c r="P668" s="33">
        <v>3.2932842248358928E-2</v>
      </c>
      <c r="Q668" s="34">
        <v>5.3444519879748763E-2</v>
      </c>
      <c r="R668" s="33">
        <v>0.13849304119734851</v>
      </c>
      <c r="S668" s="33">
        <v>1.7923987962693823E-2</v>
      </c>
      <c r="T668" s="33">
        <v>8.7854859145396355E-2</v>
      </c>
      <c r="U668" s="33">
        <v>3.2714194089258339E-2</v>
      </c>
      <c r="V668" s="33">
        <v>5.3089690320927328E-2</v>
      </c>
      <c r="W668" s="33">
        <v>4.5056526400333386E-3</v>
      </c>
      <c r="X668" s="33">
        <v>4.8584037680893991E-2</v>
      </c>
      <c r="Y668" s="30"/>
    </row>
    <row r="669" spans="1:25">
      <c r="A669" s="34" t="s">
        <v>112</v>
      </c>
      <c r="B669" s="35" t="s">
        <v>289</v>
      </c>
      <c r="C669" s="36">
        <v>1</v>
      </c>
      <c r="D669" s="6" t="s">
        <v>110</v>
      </c>
      <c r="E669" s="35" t="s">
        <v>18</v>
      </c>
      <c r="F669" s="36" t="s">
        <v>60</v>
      </c>
      <c r="G669" s="36" t="s">
        <v>86</v>
      </c>
      <c r="H669" s="36" t="s">
        <v>111</v>
      </c>
      <c r="I669" s="38">
        <v>306</v>
      </c>
      <c r="J669" s="36">
        <v>2050</v>
      </c>
      <c r="K669" s="39">
        <v>1</v>
      </c>
      <c r="L669" s="40" t="s">
        <v>85</v>
      </c>
      <c r="M669" s="41">
        <v>0.26749352362935408</v>
      </c>
      <c r="N669" s="33">
        <v>2.5198636620425804E-2</v>
      </c>
      <c r="O669" s="33">
        <v>0.2219474021898174</v>
      </c>
      <c r="P669" s="33">
        <v>2.0347484819110865E-2</v>
      </c>
      <c r="Q669" s="34">
        <v>6.7510621141843363E-2</v>
      </c>
      <c r="R669" s="33">
        <v>0.23329107942542068</v>
      </c>
      <c r="S669" s="33">
        <v>1.7411685891531758E-2</v>
      </c>
      <c r="T669" s="33">
        <v>0.19566700000342158</v>
      </c>
      <c r="U669" s="33">
        <v>2.0212393530467367E-2</v>
      </c>
      <c r="V669" s="33">
        <v>6.7062403738647913E-2</v>
      </c>
      <c r="W669" s="33">
        <v>1.5784195924854989E-2</v>
      </c>
      <c r="X669" s="33">
        <v>5.1278207813792921E-2</v>
      </c>
      <c r="Y669" s="30"/>
    </row>
    <row r="670" spans="1:25">
      <c r="A670" s="34" t="s">
        <v>112</v>
      </c>
      <c r="B670" s="35" t="s">
        <v>290</v>
      </c>
      <c r="C670" s="36">
        <v>1</v>
      </c>
      <c r="D670" s="6" t="s">
        <v>110</v>
      </c>
      <c r="E670" s="35" t="s">
        <v>18</v>
      </c>
      <c r="F670" s="36" t="s">
        <v>60</v>
      </c>
      <c r="G670" s="36" t="s">
        <v>86</v>
      </c>
      <c r="H670" s="36" t="s">
        <v>111</v>
      </c>
      <c r="I670" s="38">
        <v>307</v>
      </c>
      <c r="J670" s="36">
        <v>2050</v>
      </c>
      <c r="K670" s="39">
        <v>1</v>
      </c>
      <c r="L670" s="40" t="s">
        <v>85</v>
      </c>
      <c r="M670" s="41">
        <v>0.15558720115132368</v>
      </c>
      <c r="N670" s="33">
        <v>2.1267599540313965E-2</v>
      </c>
      <c r="O670" s="33">
        <v>0.13431960161100973</v>
      </c>
      <c r="P670" s="33">
        <v>0</v>
      </c>
      <c r="Q670" s="34">
        <v>9.3467660519467088E-2</v>
      </c>
      <c r="R670" s="33">
        <v>0.12351414566337207</v>
      </c>
      <c r="S670" s="33">
        <v>1.5135454090426532E-2</v>
      </c>
      <c r="T670" s="33">
        <v>0.10837869157294554</v>
      </c>
      <c r="U670" s="33">
        <v>0</v>
      </c>
      <c r="V670" s="33">
        <v>9.2847108799275269E-2</v>
      </c>
      <c r="W670" s="33">
        <v>2.0945937962839521E-2</v>
      </c>
      <c r="X670" s="33">
        <v>7.190117083643574E-2</v>
      </c>
      <c r="Y670" s="30"/>
    </row>
    <row r="671" spans="1:25">
      <c r="A671" s="34" t="s">
        <v>112</v>
      </c>
      <c r="B671" s="35" t="s">
        <v>291</v>
      </c>
      <c r="C671" s="36">
        <v>1</v>
      </c>
      <c r="D671" s="6" t="s">
        <v>110</v>
      </c>
      <c r="E671" s="35" t="s">
        <v>18</v>
      </c>
      <c r="F671" s="36" t="s">
        <v>60</v>
      </c>
      <c r="G671" s="36" t="s">
        <v>86</v>
      </c>
      <c r="H671" s="36" t="s">
        <v>111</v>
      </c>
      <c r="I671" s="38">
        <v>308</v>
      </c>
      <c r="J671" s="36">
        <v>2050</v>
      </c>
      <c r="K671" s="39">
        <v>1</v>
      </c>
      <c r="L671" s="40" t="s">
        <v>85</v>
      </c>
      <c r="M671" s="41">
        <v>0.27775205539691405</v>
      </c>
      <c r="N671" s="33">
        <v>2.4686642465540917E-2</v>
      </c>
      <c r="O671" s="33">
        <v>0.25306541293137313</v>
      </c>
      <c r="P671" s="33">
        <v>0</v>
      </c>
      <c r="Q671" s="34">
        <v>0.1816939363485702</v>
      </c>
      <c r="R671" s="33">
        <v>0.24427525883793907</v>
      </c>
      <c r="S671" s="33">
        <v>1.6748504231061018E-2</v>
      </c>
      <c r="T671" s="33">
        <v>0.22752675460687805</v>
      </c>
      <c r="U671" s="33">
        <v>0</v>
      </c>
      <c r="V671" s="33">
        <v>0.18048763157831191</v>
      </c>
      <c r="W671" s="33">
        <v>9.1144989499800863E-2</v>
      </c>
      <c r="X671" s="33">
        <v>8.9342642078511045E-2</v>
      </c>
      <c r="Y671" s="30"/>
    </row>
    <row r="672" spans="1:25">
      <c r="A672" s="34" t="s">
        <v>292</v>
      </c>
      <c r="B672" s="35" t="s">
        <v>293</v>
      </c>
      <c r="C672" s="36">
        <v>1</v>
      </c>
      <c r="D672" s="6" t="s">
        <v>110</v>
      </c>
      <c r="E672" s="37" t="s">
        <v>14</v>
      </c>
      <c r="F672" s="36" t="s">
        <v>61</v>
      </c>
      <c r="G672" s="36" t="s">
        <v>86</v>
      </c>
      <c r="H672" s="36" t="s">
        <v>111</v>
      </c>
      <c r="I672" s="38" t="s">
        <v>85</v>
      </c>
      <c r="J672" s="36">
        <v>2050</v>
      </c>
      <c r="K672" s="39">
        <v>1</v>
      </c>
      <c r="L672" s="40" t="s">
        <v>85</v>
      </c>
      <c r="M672" s="41">
        <v>0.10256236548720619</v>
      </c>
      <c r="N672" s="33">
        <v>3.0636683358012427E-2</v>
      </c>
      <c r="O672" s="33">
        <v>3.185922699355672E-2</v>
      </c>
      <c r="P672" s="33">
        <v>4.0066455135637044E-2</v>
      </c>
      <c r="Q672" s="34">
        <v>0.96123906887027766</v>
      </c>
      <c r="R672" s="33">
        <v>5.5865363127250579E-2</v>
      </c>
      <c r="S672" s="33">
        <v>1.9952506435039506E-2</v>
      </c>
      <c r="T672" s="33">
        <v>3.5912856692211073E-2</v>
      </c>
      <c r="U672" s="33">
        <v>0</v>
      </c>
      <c r="V672" s="33">
        <v>0.96903122884627724</v>
      </c>
      <c r="W672" s="33">
        <v>0.85228542583978406</v>
      </c>
      <c r="X672" s="33">
        <v>0.11674580300649313</v>
      </c>
      <c r="Y672" s="30"/>
    </row>
    <row r="673" spans="1:25">
      <c r="A673" s="34" t="s">
        <v>112</v>
      </c>
      <c r="B673" s="35" t="s">
        <v>294</v>
      </c>
      <c r="C673" s="36">
        <v>1</v>
      </c>
      <c r="D673" s="6" t="s">
        <v>110</v>
      </c>
      <c r="E673" s="35" t="s">
        <v>14</v>
      </c>
      <c r="F673" s="36" t="s">
        <v>61</v>
      </c>
      <c r="G673" s="36" t="s">
        <v>86</v>
      </c>
      <c r="H673" s="36" t="s">
        <v>111</v>
      </c>
      <c r="I673" s="38">
        <v>301</v>
      </c>
      <c r="J673" s="36">
        <v>2050</v>
      </c>
      <c r="K673" s="39">
        <v>1</v>
      </c>
      <c r="L673" s="40" t="s">
        <v>85</v>
      </c>
      <c r="M673" s="41">
        <v>1.0483953555912393E-2</v>
      </c>
      <c r="N673" s="33">
        <v>5.882440628329118E-3</v>
      </c>
      <c r="O673" s="33">
        <v>4.6015129275832761E-3</v>
      </c>
      <c r="P673" s="33">
        <v>0</v>
      </c>
      <c r="Q673" s="34">
        <v>0.48369763179866587</v>
      </c>
      <c r="R673" s="33">
        <v>1.0263833084192844E-2</v>
      </c>
      <c r="S673" s="33">
        <v>4.3492562126816936E-3</v>
      </c>
      <c r="T673" s="33">
        <v>5.914576871511151E-3</v>
      </c>
      <c r="U673" s="33">
        <v>0</v>
      </c>
      <c r="V673" s="33">
        <v>0.4876186639841521</v>
      </c>
      <c r="W673" s="33">
        <v>0.40382937941001118</v>
      </c>
      <c r="X673" s="33">
        <v>8.3789284574140893E-2</v>
      </c>
      <c r="Y673" s="30"/>
    </row>
    <row r="674" spans="1:25">
      <c r="A674" s="34" t="s">
        <v>112</v>
      </c>
      <c r="B674" s="35" t="s">
        <v>295</v>
      </c>
      <c r="C674" s="36">
        <v>1</v>
      </c>
      <c r="D674" s="6" t="s">
        <v>110</v>
      </c>
      <c r="E674" s="35" t="s">
        <v>14</v>
      </c>
      <c r="F674" s="36" t="s">
        <v>61</v>
      </c>
      <c r="G674" s="36" t="s">
        <v>86</v>
      </c>
      <c r="H674" s="36" t="s">
        <v>111</v>
      </c>
      <c r="I674" s="38">
        <v>302</v>
      </c>
      <c r="J674" s="36">
        <v>2050</v>
      </c>
      <c r="K674" s="39">
        <v>1</v>
      </c>
      <c r="L674" s="40" t="s">
        <v>85</v>
      </c>
      <c r="M674" s="41">
        <v>2.5417607515584903E-2</v>
      </c>
      <c r="N674" s="33">
        <v>7.0069242433518893E-3</v>
      </c>
      <c r="O674" s="33">
        <v>2.252270763814655E-3</v>
      </c>
      <c r="P674" s="33">
        <v>1.615841250841836E-2</v>
      </c>
      <c r="Q674" s="34">
        <v>0.1967678405338705</v>
      </c>
      <c r="R674" s="33">
        <v>6.2454239072570195E-3</v>
      </c>
      <c r="S674" s="33">
        <v>3.9002577345820643E-3</v>
      </c>
      <c r="T674" s="33">
        <v>2.3451661726749547E-3</v>
      </c>
      <c r="U674" s="33">
        <v>0</v>
      </c>
      <c r="V674" s="33">
        <v>0.19836291354039548</v>
      </c>
      <c r="W674" s="33">
        <v>0.18546998845222384</v>
      </c>
      <c r="X674" s="33">
        <v>1.2892925088171628E-2</v>
      </c>
      <c r="Y674" s="30"/>
    </row>
    <row r="675" spans="1:25">
      <c r="A675" s="34" t="s">
        <v>112</v>
      </c>
      <c r="B675" s="35" t="s">
        <v>296</v>
      </c>
      <c r="C675" s="36">
        <v>1</v>
      </c>
      <c r="D675" s="6" t="s">
        <v>110</v>
      </c>
      <c r="E675" s="35" t="s">
        <v>14</v>
      </c>
      <c r="F675" s="36" t="s">
        <v>61</v>
      </c>
      <c r="G675" s="36" t="s">
        <v>86</v>
      </c>
      <c r="H675" s="36" t="s">
        <v>111</v>
      </c>
      <c r="I675" s="38">
        <v>303</v>
      </c>
      <c r="J675" s="36">
        <v>2050</v>
      </c>
      <c r="K675" s="39">
        <v>1</v>
      </c>
      <c r="L675" s="40" t="s">
        <v>85</v>
      </c>
      <c r="M675" s="41">
        <v>5.9796835572949961E-3</v>
      </c>
      <c r="N675" s="33">
        <v>2.3489509845850466E-3</v>
      </c>
      <c r="O675" s="33">
        <v>3.6307325727099496E-3</v>
      </c>
      <c r="P675" s="33">
        <v>0</v>
      </c>
      <c r="Q675" s="34">
        <v>3.4066437330823818E-2</v>
      </c>
      <c r="R675" s="33">
        <v>5.8089249531307393E-3</v>
      </c>
      <c r="S675" s="33">
        <v>1.6627465227070373E-3</v>
      </c>
      <c r="T675" s="33">
        <v>4.1461784304237023E-3</v>
      </c>
      <c r="U675" s="33">
        <v>0</v>
      </c>
      <c r="V675" s="33">
        <v>3.434259249148125E-2</v>
      </c>
      <c r="W675" s="33">
        <v>3.0385140713223523E-2</v>
      </c>
      <c r="X675" s="33">
        <v>3.9574517782577263E-3</v>
      </c>
      <c r="Y675" s="30"/>
    </row>
    <row r="676" spans="1:25">
      <c r="A676" s="34" t="s">
        <v>112</v>
      </c>
      <c r="B676" s="35" t="s">
        <v>297</v>
      </c>
      <c r="C676" s="36">
        <v>1</v>
      </c>
      <c r="D676" s="6" t="s">
        <v>110</v>
      </c>
      <c r="E676" s="35" t="s">
        <v>14</v>
      </c>
      <c r="F676" s="36" t="s">
        <v>61</v>
      </c>
      <c r="G676" s="36" t="s">
        <v>86</v>
      </c>
      <c r="H676" s="36" t="s">
        <v>111</v>
      </c>
      <c r="I676" s="38">
        <v>304</v>
      </c>
      <c r="J676" s="36">
        <v>2050</v>
      </c>
      <c r="K676" s="39">
        <v>1</v>
      </c>
      <c r="L676" s="40" t="s">
        <v>85</v>
      </c>
      <c r="M676" s="41">
        <v>2.3077647092605525E-3</v>
      </c>
      <c r="N676" s="33">
        <v>7.7836692918861392E-4</v>
      </c>
      <c r="O676" s="33">
        <v>1.5293977800719385E-3</v>
      </c>
      <c r="P676" s="33">
        <v>0</v>
      </c>
      <c r="Q676" s="34">
        <v>8.8114164692994379E-2</v>
      </c>
      <c r="R676" s="33">
        <v>2.2734694937980057E-3</v>
      </c>
      <c r="S676" s="33">
        <v>5.1528562657167484E-4</v>
      </c>
      <c r="T676" s="33">
        <v>1.7581838672263309E-3</v>
      </c>
      <c r="U676" s="33">
        <v>0</v>
      </c>
      <c r="V676" s="33">
        <v>8.8828450753221114E-2</v>
      </c>
      <c r="W676" s="33">
        <v>8.7001455772970332E-2</v>
      </c>
      <c r="X676" s="33">
        <v>1.8269949802507863E-3</v>
      </c>
      <c r="Y676" s="30"/>
    </row>
    <row r="677" spans="1:25">
      <c r="A677" s="34" t="s">
        <v>112</v>
      </c>
      <c r="B677" s="35" t="s">
        <v>298</v>
      </c>
      <c r="C677" s="36">
        <v>1</v>
      </c>
      <c r="D677" s="6" t="s">
        <v>110</v>
      </c>
      <c r="E677" s="35" t="s">
        <v>14</v>
      </c>
      <c r="F677" s="36" t="s">
        <v>61</v>
      </c>
      <c r="G677" s="36" t="s">
        <v>86</v>
      </c>
      <c r="H677" s="36" t="s">
        <v>111</v>
      </c>
      <c r="I677" s="38">
        <v>305</v>
      </c>
      <c r="J677" s="36">
        <v>2050</v>
      </c>
      <c r="K677" s="39">
        <v>1</v>
      </c>
      <c r="L677" s="40" t="s">
        <v>85</v>
      </c>
      <c r="M677" s="41">
        <v>2.0987656284444663E-2</v>
      </c>
      <c r="N677" s="33">
        <v>3.8738642299687115E-3</v>
      </c>
      <c r="O677" s="33">
        <v>3.5542484342577373E-3</v>
      </c>
      <c r="P677" s="33">
        <v>1.3559543620218216E-2</v>
      </c>
      <c r="Q677" s="34">
        <v>9.7967011795219126E-3</v>
      </c>
      <c r="R677" s="33">
        <v>5.5576721923409692E-3</v>
      </c>
      <c r="S677" s="33">
        <v>2.1685475420989944E-3</v>
      </c>
      <c r="T677" s="33">
        <v>3.3891246502419747E-3</v>
      </c>
      <c r="U677" s="33">
        <v>0</v>
      </c>
      <c r="V677" s="33">
        <v>9.8761168683969038E-3</v>
      </c>
      <c r="W677" s="33">
        <v>6.781302993058228E-3</v>
      </c>
      <c r="X677" s="33">
        <v>3.0948138753386758E-3</v>
      </c>
      <c r="Y677" s="30"/>
    </row>
    <row r="678" spans="1:25">
      <c r="A678" s="34" t="s">
        <v>112</v>
      </c>
      <c r="B678" s="35" t="s">
        <v>299</v>
      </c>
      <c r="C678" s="36">
        <v>1</v>
      </c>
      <c r="D678" s="6" t="s">
        <v>110</v>
      </c>
      <c r="E678" s="35" t="s">
        <v>14</v>
      </c>
      <c r="F678" s="36" t="s">
        <v>61</v>
      </c>
      <c r="G678" s="36" t="s">
        <v>86</v>
      </c>
      <c r="H678" s="36" t="s">
        <v>111</v>
      </c>
      <c r="I678" s="38">
        <v>306</v>
      </c>
      <c r="J678" s="36">
        <v>2050</v>
      </c>
      <c r="K678" s="39">
        <v>1</v>
      </c>
      <c r="L678" s="40" t="s">
        <v>85</v>
      </c>
      <c r="M678" s="41">
        <v>2.2521110682484351E-2</v>
      </c>
      <c r="N678" s="33">
        <v>4.3460077230034252E-3</v>
      </c>
      <c r="O678" s="33">
        <v>7.826603952480464E-3</v>
      </c>
      <c r="P678" s="33">
        <v>1.0348499007000463E-2</v>
      </c>
      <c r="Q678" s="34">
        <v>3.0700689197750382E-2</v>
      </c>
      <c r="R678" s="33">
        <v>1.12721103182922E-2</v>
      </c>
      <c r="S678" s="33">
        <v>2.833701105648497E-3</v>
      </c>
      <c r="T678" s="33">
        <v>8.4384092126437021E-3</v>
      </c>
      <c r="U678" s="33">
        <v>0</v>
      </c>
      <c r="V678" s="33">
        <v>3.0949560357225219E-2</v>
      </c>
      <c r="W678" s="33">
        <v>2.8205413373922676E-2</v>
      </c>
      <c r="X678" s="33">
        <v>2.7441469833025442E-3</v>
      </c>
      <c r="Y678" s="30"/>
    </row>
    <row r="679" spans="1:25">
      <c r="A679" s="34" t="s">
        <v>112</v>
      </c>
      <c r="B679" s="35" t="s">
        <v>300</v>
      </c>
      <c r="C679" s="36">
        <v>1</v>
      </c>
      <c r="D679" s="6" t="s">
        <v>110</v>
      </c>
      <c r="E679" s="35" t="s">
        <v>14</v>
      </c>
      <c r="F679" s="36" t="s">
        <v>61</v>
      </c>
      <c r="G679" s="36" t="s">
        <v>86</v>
      </c>
      <c r="H679" s="36" t="s">
        <v>111</v>
      </c>
      <c r="I679" s="38">
        <v>307</v>
      </c>
      <c r="J679" s="36">
        <v>2050</v>
      </c>
      <c r="K679" s="39">
        <v>1</v>
      </c>
      <c r="L679" s="40" t="s">
        <v>85</v>
      </c>
      <c r="M679" s="41">
        <v>4.0745638224244391E-3</v>
      </c>
      <c r="N679" s="33">
        <v>2.7176271675189542E-3</v>
      </c>
      <c r="O679" s="33">
        <v>1.3569366549054847E-3</v>
      </c>
      <c r="P679" s="33">
        <v>0</v>
      </c>
      <c r="Q679" s="34">
        <v>2.0295066943395647E-2</v>
      </c>
      <c r="R679" s="33">
        <v>3.9371589395510755E-3</v>
      </c>
      <c r="S679" s="33">
        <v>2.0193932078785008E-3</v>
      </c>
      <c r="T679" s="33">
        <v>1.9177657316725746E-3</v>
      </c>
      <c r="U679" s="33">
        <v>0</v>
      </c>
      <c r="V679" s="33">
        <v>2.0459586274192726E-2</v>
      </c>
      <c r="W679" s="33">
        <v>1.7042519149665269E-2</v>
      </c>
      <c r="X679" s="33">
        <v>3.4170671245274567E-3</v>
      </c>
      <c r="Y679" s="30"/>
    </row>
    <row r="680" spans="1:25">
      <c r="A680" s="34" t="s">
        <v>112</v>
      </c>
      <c r="B680" s="35" t="s">
        <v>301</v>
      </c>
      <c r="C680" s="36">
        <v>1</v>
      </c>
      <c r="D680" s="6" t="s">
        <v>110</v>
      </c>
      <c r="E680" s="35" t="s">
        <v>14</v>
      </c>
      <c r="F680" s="36" t="s">
        <v>61</v>
      </c>
      <c r="G680" s="36" t="s">
        <v>86</v>
      </c>
      <c r="H680" s="36" t="s">
        <v>111</v>
      </c>
      <c r="I680" s="38">
        <v>308</v>
      </c>
      <c r="J680" s="36">
        <v>2050</v>
      </c>
      <c r="K680" s="39">
        <v>1</v>
      </c>
      <c r="L680" s="40" t="s">
        <v>85</v>
      </c>
      <c r="M680" s="41">
        <v>1.0790025359799883E-2</v>
      </c>
      <c r="N680" s="33">
        <v>3.6825014520666657E-3</v>
      </c>
      <c r="O680" s="33">
        <v>7.1075239077332177E-3</v>
      </c>
      <c r="P680" s="33">
        <v>0</v>
      </c>
      <c r="Q680" s="34">
        <v>9.7800537193255127E-2</v>
      </c>
      <c r="R680" s="33">
        <v>1.0506770238687724E-2</v>
      </c>
      <c r="S680" s="33">
        <v>2.5033184828710461E-3</v>
      </c>
      <c r="T680" s="33">
        <v>8.0034517558166783E-3</v>
      </c>
      <c r="U680" s="33">
        <v>0</v>
      </c>
      <c r="V680" s="33">
        <v>9.8593344577212444E-2</v>
      </c>
      <c r="W680" s="33">
        <v>9.3570225974709001E-2</v>
      </c>
      <c r="X680" s="33">
        <v>5.0231186025034447E-3</v>
      </c>
      <c r="Y680" s="30"/>
    </row>
    <row r="681" spans="1:25">
      <c r="A681" s="34" t="s">
        <v>302</v>
      </c>
      <c r="B681" s="35" t="s">
        <v>303</v>
      </c>
      <c r="C681" s="36">
        <v>1</v>
      </c>
      <c r="D681" s="6" t="s">
        <v>110</v>
      </c>
      <c r="E681" s="37" t="s">
        <v>13</v>
      </c>
      <c r="F681" s="36" t="s">
        <v>62</v>
      </c>
      <c r="G681" s="36" t="s">
        <v>84</v>
      </c>
      <c r="H681" s="36" t="s">
        <v>111</v>
      </c>
      <c r="I681" s="38" t="s">
        <v>85</v>
      </c>
      <c r="J681" s="36">
        <v>2050</v>
      </c>
      <c r="K681" s="39">
        <v>1</v>
      </c>
      <c r="L681" s="40" t="s">
        <v>85</v>
      </c>
      <c r="M681" s="41">
        <v>35.816758467143487</v>
      </c>
      <c r="N681" s="33">
        <v>3.4016200625495645</v>
      </c>
      <c r="O681" s="33">
        <v>30.02769308339289</v>
      </c>
      <c r="P681" s="33">
        <v>2.3874453212010325</v>
      </c>
      <c r="Q681" s="34">
        <v>19.605707090675505</v>
      </c>
      <c r="R681" s="33">
        <v>23.721940339565347</v>
      </c>
      <c r="S681" s="33">
        <v>2.5768099264207298</v>
      </c>
      <c r="T681" s="33">
        <v>21.145130413144617</v>
      </c>
      <c r="U681" s="33">
        <v>0</v>
      </c>
      <c r="V681" s="33">
        <v>19.597102937338331</v>
      </c>
      <c r="W681" s="33">
        <v>3.3098215162575366</v>
      </c>
      <c r="X681" s="33">
        <v>16.287281421080795</v>
      </c>
      <c r="Y681" s="30"/>
    </row>
    <row r="682" spans="1:25">
      <c r="A682" s="34" t="s">
        <v>112</v>
      </c>
      <c r="B682" s="35" t="s">
        <v>304</v>
      </c>
      <c r="C682" s="36">
        <v>1</v>
      </c>
      <c r="D682" s="6" t="s">
        <v>110</v>
      </c>
      <c r="E682" s="35" t="s">
        <v>13</v>
      </c>
      <c r="F682" s="36" t="s">
        <v>62</v>
      </c>
      <c r="G682" s="36" t="s">
        <v>84</v>
      </c>
      <c r="H682" s="36" t="s">
        <v>111</v>
      </c>
      <c r="I682" s="38">
        <v>301</v>
      </c>
      <c r="J682" s="36">
        <v>2050</v>
      </c>
      <c r="K682" s="39">
        <v>1</v>
      </c>
      <c r="L682" s="40" t="s">
        <v>85</v>
      </c>
      <c r="M682" s="41">
        <v>5.2072263682913027</v>
      </c>
      <c r="N682" s="33">
        <v>0.42421418779900644</v>
      </c>
      <c r="O682" s="33">
        <v>4.783012180492296</v>
      </c>
      <c r="P682" s="33">
        <v>0</v>
      </c>
      <c r="Q682" s="34">
        <v>13.151258695019857</v>
      </c>
      <c r="R682" s="33">
        <v>3.7717794488239846</v>
      </c>
      <c r="S682" s="33">
        <v>0.34698249802513864</v>
      </c>
      <c r="T682" s="33">
        <v>3.4247969507988461</v>
      </c>
      <c r="U682" s="33">
        <v>0</v>
      </c>
      <c r="V682" s="33">
        <v>12.916198523278677</v>
      </c>
      <c r="W682" s="33">
        <v>1.8601356705724845</v>
      </c>
      <c r="X682" s="33">
        <v>11.056062852706193</v>
      </c>
      <c r="Y682" s="30"/>
    </row>
    <row r="683" spans="1:25">
      <c r="A683" s="34" t="s">
        <v>112</v>
      </c>
      <c r="B683" s="35" t="s">
        <v>305</v>
      </c>
      <c r="C683" s="36">
        <v>1</v>
      </c>
      <c r="D683" s="6" t="s">
        <v>110</v>
      </c>
      <c r="E683" s="35" t="s">
        <v>13</v>
      </c>
      <c r="F683" s="36" t="s">
        <v>62</v>
      </c>
      <c r="G683" s="36" t="s">
        <v>84</v>
      </c>
      <c r="H683" s="36" t="s">
        <v>111</v>
      </c>
      <c r="I683" s="38">
        <v>302</v>
      </c>
      <c r="J683" s="36">
        <v>2050</v>
      </c>
      <c r="K683" s="39">
        <v>1</v>
      </c>
      <c r="L683" s="40" t="s">
        <v>85</v>
      </c>
      <c r="M683" s="41">
        <v>3.374451170640631</v>
      </c>
      <c r="N683" s="33">
        <v>0.71496198836084246</v>
      </c>
      <c r="O683" s="33">
        <v>2.0223660065108859</v>
      </c>
      <c r="P683" s="33">
        <v>0.63712317576890254</v>
      </c>
      <c r="Q683" s="34">
        <v>3.0119854746040811</v>
      </c>
      <c r="R683" s="33">
        <v>1.9578243683923438</v>
      </c>
      <c r="S683" s="33">
        <v>0.53769593459928366</v>
      </c>
      <c r="T683" s="33">
        <v>1.4201284337930602</v>
      </c>
      <c r="U683" s="33">
        <v>0</v>
      </c>
      <c r="V683" s="33">
        <v>2.9461537644941242</v>
      </c>
      <c r="W683" s="33">
        <v>0.45344608731014652</v>
      </c>
      <c r="X683" s="33">
        <v>2.4927076771839776</v>
      </c>
      <c r="Y683" s="30"/>
    </row>
    <row r="684" spans="1:25">
      <c r="A684" s="34" t="s">
        <v>112</v>
      </c>
      <c r="B684" s="35" t="s">
        <v>306</v>
      </c>
      <c r="C684" s="36">
        <v>1</v>
      </c>
      <c r="D684" s="6" t="s">
        <v>110</v>
      </c>
      <c r="E684" s="35" t="s">
        <v>13</v>
      </c>
      <c r="F684" s="36" t="s">
        <v>62</v>
      </c>
      <c r="G684" s="36" t="s">
        <v>84</v>
      </c>
      <c r="H684" s="36" t="s">
        <v>111</v>
      </c>
      <c r="I684" s="38">
        <v>303</v>
      </c>
      <c r="J684" s="36">
        <v>2050</v>
      </c>
      <c r="K684" s="39">
        <v>1</v>
      </c>
      <c r="L684" s="40" t="s">
        <v>85</v>
      </c>
      <c r="M684" s="41">
        <v>3.1277530789831718</v>
      </c>
      <c r="N684" s="33">
        <v>0.19488092127104165</v>
      </c>
      <c r="O684" s="33">
        <v>2.9328721577121302</v>
      </c>
      <c r="P684" s="33">
        <v>0</v>
      </c>
      <c r="Q684" s="34">
        <v>0.77275011327580978</v>
      </c>
      <c r="R684" s="33">
        <v>2.2545519091479793</v>
      </c>
      <c r="S684" s="33">
        <v>0.16080607070990302</v>
      </c>
      <c r="T684" s="33">
        <v>2.0937458384380765</v>
      </c>
      <c r="U684" s="33">
        <v>0</v>
      </c>
      <c r="V684" s="33">
        <v>0.75171652380337317</v>
      </c>
      <c r="W684" s="33">
        <v>8.1806458285632433E-2</v>
      </c>
      <c r="X684" s="33">
        <v>0.66991006551774068</v>
      </c>
      <c r="Y684" s="30"/>
    </row>
    <row r="685" spans="1:25">
      <c r="A685" s="34" t="s">
        <v>112</v>
      </c>
      <c r="B685" s="35" t="s">
        <v>307</v>
      </c>
      <c r="C685" s="36">
        <v>1</v>
      </c>
      <c r="D685" s="6" t="s">
        <v>110</v>
      </c>
      <c r="E685" s="35" t="s">
        <v>13</v>
      </c>
      <c r="F685" s="36" t="s">
        <v>62</v>
      </c>
      <c r="G685" s="36" t="s">
        <v>84</v>
      </c>
      <c r="H685" s="36" t="s">
        <v>111</v>
      </c>
      <c r="I685" s="38">
        <v>304</v>
      </c>
      <c r="J685" s="36">
        <v>2050</v>
      </c>
      <c r="K685" s="39">
        <v>1</v>
      </c>
      <c r="L685" s="40" t="s">
        <v>85</v>
      </c>
      <c r="M685" s="41">
        <v>1.1597212478603371</v>
      </c>
      <c r="N685" s="33">
        <v>6.585794966568688E-2</v>
      </c>
      <c r="O685" s="33">
        <v>1.0938632981946503</v>
      </c>
      <c r="P685" s="33">
        <v>0</v>
      </c>
      <c r="Q685" s="34">
        <v>0.45587174418856269</v>
      </c>
      <c r="R685" s="33">
        <v>0.81218014077919609</v>
      </c>
      <c r="S685" s="33">
        <v>5.1376195103276165E-2</v>
      </c>
      <c r="T685" s="33">
        <v>0.76080394567591991</v>
      </c>
      <c r="U685" s="33">
        <v>0</v>
      </c>
      <c r="V685" s="33">
        <v>0.55164111420988537</v>
      </c>
      <c r="W685" s="33">
        <v>0.2795379651096776</v>
      </c>
      <c r="X685" s="33">
        <v>0.27210314910020772</v>
      </c>
      <c r="Y685" s="30"/>
    </row>
    <row r="686" spans="1:25">
      <c r="A686" s="34" t="s">
        <v>112</v>
      </c>
      <c r="B686" s="35" t="s">
        <v>308</v>
      </c>
      <c r="C686" s="36">
        <v>1</v>
      </c>
      <c r="D686" s="6" t="s">
        <v>110</v>
      </c>
      <c r="E686" s="35" t="s">
        <v>13</v>
      </c>
      <c r="F686" s="36" t="s">
        <v>62</v>
      </c>
      <c r="G686" s="36" t="s">
        <v>84</v>
      </c>
      <c r="H686" s="36" t="s">
        <v>111</v>
      </c>
      <c r="I686" s="38">
        <v>305</v>
      </c>
      <c r="J686" s="36">
        <v>2050</v>
      </c>
      <c r="K686" s="39">
        <v>1</v>
      </c>
      <c r="L686" s="40" t="s">
        <v>85</v>
      </c>
      <c r="M686" s="41">
        <v>8.0525047531865983</v>
      </c>
      <c r="N686" s="33">
        <v>1.0210368585944718</v>
      </c>
      <c r="O686" s="33">
        <v>5.737701283239721</v>
      </c>
      <c r="P686" s="33">
        <v>1.2937666113524058</v>
      </c>
      <c r="Q686" s="34">
        <v>0.39984279752208851</v>
      </c>
      <c r="R686" s="33">
        <v>4.4824276754774814</v>
      </c>
      <c r="S686" s="33">
        <v>0.70039540825043012</v>
      </c>
      <c r="T686" s="33">
        <v>3.7820322672270512</v>
      </c>
      <c r="U686" s="33">
        <v>0</v>
      </c>
      <c r="V686" s="33">
        <v>0.37759491518537569</v>
      </c>
      <c r="W686" s="33">
        <v>2.3823000314989674E-2</v>
      </c>
      <c r="X686" s="33">
        <v>0.35377191487038601</v>
      </c>
      <c r="Y686" s="30"/>
    </row>
    <row r="687" spans="1:25">
      <c r="A687" s="34" t="s">
        <v>112</v>
      </c>
      <c r="B687" s="35" t="s">
        <v>309</v>
      </c>
      <c r="C687" s="36">
        <v>1</v>
      </c>
      <c r="D687" s="6" t="s">
        <v>110</v>
      </c>
      <c r="E687" s="35" t="s">
        <v>13</v>
      </c>
      <c r="F687" s="36" t="s">
        <v>62</v>
      </c>
      <c r="G687" s="36" t="s">
        <v>84</v>
      </c>
      <c r="H687" s="36" t="s">
        <v>111</v>
      </c>
      <c r="I687" s="38">
        <v>306</v>
      </c>
      <c r="J687" s="36">
        <v>2050</v>
      </c>
      <c r="K687" s="39">
        <v>1</v>
      </c>
      <c r="L687" s="40" t="s">
        <v>85</v>
      </c>
      <c r="M687" s="41">
        <v>5.8997865102060301</v>
      </c>
      <c r="N687" s="33">
        <v>0.38646138073965841</v>
      </c>
      <c r="O687" s="33">
        <v>5.0567695953866476</v>
      </c>
      <c r="P687" s="33">
        <v>0.45655553407972416</v>
      </c>
      <c r="Q687" s="34">
        <v>0.45179171092539305</v>
      </c>
      <c r="R687" s="33">
        <v>3.9929851713484537</v>
      </c>
      <c r="S687" s="33">
        <v>0.30320402364582927</v>
      </c>
      <c r="T687" s="33">
        <v>3.6897811477026243</v>
      </c>
      <c r="U687" s="33">
        <v>0</v>
      </c>
      <c r="V687" s="33">
        <v>0.44560009776652409</v>
      </c>
      <c r="W687" s="33">
        <v>7.1459309673499768E-2</v>
      </c>
      <c r="X687" s="33">
        <v>0.37414078809302431</v>
      </c>
      <c r="Y687" s="30"/>
    </row>
    <row r="688" spans="1:25">
      <c r="A688" s="34" t="s">
        <v>112</v>
      </c>
      <c r="B688" s="35" t="s">
        <v>310</v>
      </c>
      <c r="C688" s="36">
        <v>1</v>
      </c>
      <c r="D688" s="6" t="s">
        <v>110</v>
      </c>
      <c r="E688" s="35" t="s">
        <v>13</v>
      </c>
      <c r="F688" s="36" t="s">
        <v>62</v>
      </c>
      <c r="G688" s="36" t="s">
        <v>84</v>
      </c>
      <c r="H688" s="36" t="s">
        <v>111</v>
      </c>
      <c r="I688" s="38">
        <v>307</v>
      </c>
      <c r="J688" s="36">
        <v>2050</v>
      </c>
      <c r="K688" s="39">
        <v>1</v>
      </c>
      <c r="L688" s="40" t="s">
        <v>85</v>
      </c>
      <c r="M688" s="41">
        <v>1.1563324706952753</v>
      </c>
      <c r="N688" s="33">
        <v>0.10900501810369163</v>
      </c>
      <c r="O688" s="33">
        <v>1.0473274525915837</v>
      </c>
      <c r="P688" s="33">
        <v>0</v>
      </c>
      <c r="Q688" s="34">
        <v>0.43829374069919985</v>
      </c>
      <c r="R688" s="33">
        <v>0.86446984897895796</v>
      </c>
      <c r="S688" s="33">
        <v>9.0397636254486477E-2</v>
      </c>
      <c r="T688" s="33">
        <v>0.77407221272447146</v>
      </c>
      <c r="U688" s="33">
        <v>0</v>
      </c>
      <c r="V688" s="33">
        <v>0.40956639657065702</v>
      </c>
      <c r="W688" s="33">
        <v>2.2408699849101557E-2</v>
      </c>
      <c r="X688" s="33">
        <v>0.38715769672155548</v>
      </c>
      <c r="Y688" s="30"/>
    </row>
    <row r="689" spans="1:25">
      <c r="A689" s="34" t="s">
        <v>112</v>
      </c>
      <c r="B689" s="35" t="s">
        <v>311</v>
      </c>
      <c r="C689" s="36">
        <v>1</v>
      </c>
      <c r="D689" s="6" t="s">
        <v>110</v>
      </c>
      <c r="E689" s="35" t="s">
        <v>13</v>
      </c>
      <c r="F689" s="36" t="s">
        <v>62</v>
      </c>
      <c r="G689" s="36" t="s">
        <v>84</v>
      </c>
      <c r="H689" s="36" t="s">
        <v>111</v>
      </c>
      <c r="I689" s="38">
        <v>308</v>
      </c>
      <c r="J689" s="36">
        <v>2050</v>
      </c>
      <c r="K689" s="39">
        <v>1</v>
      </c>
      <c r="L689" s="40" t="s">
        <v>85</v>
      </c>
      <c r="M689" s="41">
        <v>7.8389828672801416</v>
      </c>
      <c r="N689" s="33">
        <v>0.4852017580151658</v>
      </c>
      <c r="O689" s="33">
        <v>7.3537811092649754</v>
      </c>
      <c r="P689" s="33">
        <v>0</v>
      </c>
      <c r="Q689" s="34">
        <v>0.92391281444051376</v>
      </c>
      <c r="R689" s="33">
        <v>5.5857217766169498</v>
      </c>
      <c r="S689" s="33">
        <v>0.38595215983238268</v>
      </c>
      <c r="T689" s="33">
        <v>5.1997696167845673</v>
      </c>
      <c r="U689" s="33">
        <v>0</v>
      </c>
      <c r="V689" s="33">
        <v>1.1986316020297156</v>
      </c>
      <c r="W689" s="33">
        <v>0.51720432514200443</v>
      </c>
      <c r="X689" s="33">
        <v>0.68142727688771132</v>
      </c>
      <c r="Y689" s="30"/>
    </row>
    <row r="690" spans="1:25">
      <c r="A690" s="34" t="s">
        <v>312</v>
      </c>
      <c r="B690" s="35" t="s">
        <v>313</v>
      </c>
      <c r="C690" s="36">
        <v>1</v>
      </c>
      <c r="D690" s="6" t="s">
        <v>110</v>
      </c>
      <c r="E690" s="37" t="s">
        <v>11</v>
      </c>
      <c r="F690" s="36" t="s">
        <v>48</v>
      </c>
      <c r="G690" s="36" t="s">
        <v>84</v>
      </c>
      <c r="H690" s="36" t="s">
        <v>111</v>
      </c>
      <c r="I690" s="38" t="s">
        <v>85</v>
      </c>
      <c r="J690" s="36">
        <v>2050</v>
      </c>
      <c r="K690" s="39">
        <v>1</v>
      </c>
      <c r="L690" s="40" t="s">
        <v>85</v>
      </c>
      <c r="M690" s="41">
        <v>43.40115861012692</v>
      </c>
      <c r="N690" s="33">
        <v>3.0947217645079848</v>
      </c>
      <c r="O690" s="33">
        <v>38.094919704590602</v>
      </c>
      <c r="P690" s="33">
        <v>2.2115171410283292</v>
      </c>
      <c r="Q690" s="34">
        <v>11.380894034092401</v>
      </c>
      <c r="R690" s="33">
        <v>32.491196965973081</v>
      </c>
      <c r="S690" s="33">
        <v>2.5753745000159998</v>
      </c>
      <c r="T690" s="33">
        <v>27.724555908456555</v>
      </c>
      <c r="U690" s="33">
        <v>2.1912665575005286</v>
      </c>
      <c r="V690" s="33">
        <v>19.993129976094586</v>
      </c>
      <c r="W690" s="33">
        <v>10.813443044488006</v>
      </c>
      <c r="X690" s="33">
        <v>9.1796869316065823</v>
      </c>
      <c r="Y690" s="30"/>
    </row>
    <row r="691" spans="1:25">
      <c r="A691" s="34" t="s">
        <v>112</v>
      </c>
      <c r="B691" s="35" t="s">
        <v>314</v>
      </c>
      <c r="C691" s="36">
        <v>1</v>
      </c>
      <c r="D691" s="6" t="s">
        <v>110</v>
      </c>
      <c r="E691" s="35" t="s">
        <v>11</v>
      </c>
      <c r="F691" s="36" t="s">
        <v>48</v>
      </c>
      <c r="G691" s="36" t="s">
        <v>84</v>
      </c>
      <c r="H691" s="36" t="s">
        <v>111</v>
      </c>
      <c r="I691" s="38">
        <v>301</v>
      </c>
      <c r="J691" s="36">
        <v>2050</v>
      </c>
      <c r="K691" s="39">
        <v>1</v>
      </c>
      <c r="L691" s="40" t="s">
        <v>85</v>
      </c>
      <c r="M691" s="41">
        <v>10.04856142176207</v>
      </c>
      <c r="N691" s="33">
        <v>0.68553574129680328</v>
      </c>
      <c r="O691" s="33">
        <v>9.3630256804652667</v>
      </c>
      <c r="P691" s="33">
        <v>0</v>
      </c>
      <c r="Q691" s="34">
        <v>7.6433705829169307</v>
      </c>
      <c r="R691" s="33">
        <v>7.2531859622823163</v>
      </c>
      <c r="S691" s="33">
        <v>0.59128298206455243</v>
      </c>
      <c r="T691" s="33">
        <v>6.6619029802177643</v>
      </c>
      <c r="U691" s="33">
        <v>0</v>
      </c>
      <c r="V691" s="33">
        <v>13.361117367710388</v>
      </c>
      <c r="W691" s="33">
        <v>6.9727270474142582</v>
      </c>
      <c r="X691" s="33">
        <v>6.3883903202961294</v>
      </c>
      <c r="Y691" s="30"/>
    </row>
    <row r="692" spans="1:25">
      <c r="A692" s="34" t="s">
        <v>112</v>
      </c>
      <c r="B692" s="35" t="s">
        <v>315</v>
      </c>
      <c r="C692" s="36">
        <v>1</v>
      </c>
      <c r="D692" s="6" t="s">
        <v>110</v>
      </c>
      <c r="E692" s="35" t="s">
        <v>11</v>
      </c>
      <c r="F692" s="36" t="s">
        <v>48</v>
      </c>
      <c r="G692" s="36" t="s">
        <v>84</v>
      </c>
      <c r="H692" s="36" t="s">
        <v>111</v>
      </c>
      <c r="I692" s="38">
        <v>302</v>
      </c>
      <c r="J692" s="36">
        <v>2050</v>
      </c>
      <c r="K692" s="39">
        <v>1</v>
      </c>
      <c r="L692" s="40" t="s">
        <v>85</v>
      </c>
      <c r="M692" s="41">
        <v>2.4064022097314908</v>
      </c>
      <c r="N692" s="33">
        <v>0.41894600259504367</v>
      </c>
      <c r="O692" s="33">
        <v>1.4345518313690273</v>
      </c>
      <c r="P692" s="33">
        <v>0.5529043757674198</v>
      </c>
      <c r="Q692" s="34">
        <v>1.581627034391434</v>
      </c>
      <c r="R692" s="33">
        <v>1.9194024993046539</v>
      </c>
      <c r="S692" s="33">
        <v>0.33730383111988721</v>
      </c>
      <c r="T692" s="33">
        <v>1.0342571680499355</v>
      </c>
      <c r="U692" s="33">
        <v>0.54784150013483124</v>
      </c>
      <c r="V692" s="33">
        <v>2.1607312254327309</v>
      </c>
      <c r="W692" s="33">
        <v>0.74269556176769924</v>
      </c>
      <c r="X692" s="33">
        <v>1.4180356636650318</v>
      </c>
      <c r="Y692" s="30"/>
    </row>
    <row r="693" spans="1:25">
      <c r="A693" s="34" t="s">
        <v>112</v>
      </c>
      <c r="B693" s="35" t="s">
        <v>316</v>
      </c>
      <c r="C693" s="36">
        <v>1</v>
      </c>
      <c r="D693" s="6" t="s">
        <v>110</v>
      </c>
      <c r="E693" s="35" t="s">
        <v>11</v>
      </c>
      <c r="F693" s="36" t="s">
        <v>48</v>
      </c>
      <c r="G693" s="36" t="s">
        <v>84</v>
      </c>
      <c r="H693" s="36" t="s">
        <v>111</v>
      </c>
      <c r="I693" s="38">
        <v>303</v>
      </c>
      <c r="J693" s="36">
        <v>2050</v>
      </c>
      <c r="K693" s="39">
        <v>1</v>
      </c>
      <c r="L693" s="40" t="s">
        <v>85</v>
      </c>
      <c r="M693" s="41">
        <v>6.2612424297927634</v>
      </c>
      <c r="N693" s="33">
        <v>0.31041907728783502</v>
      </c>
      <c r="O693" s="33">
        <v>5.9508233525049281</v>
      </c>
      <c r="P693" s="33">
        <v>0</v>
      </c>
      <c r="Q693" s="34">
        <v>0.42697695626508481</v>
      </c>
      <c r="R693" s="33">
        <v>4.3821055223298035</v>
      </c>
      <c r="S693" s="33">
        <v>0.26052349710388867</v>
      </c>
      <c r="T693" s="33">
        <v>4.1215820252259148</v>
      </c>
      <c r="U693" s="33">
        <v>0</v>
      </c>
      <c r="V693" s="33">
        <v>0.76436263059479315</v>
      </c>
      <c r="W693" s="33">
        <v>0.43743168693472023</v>
      </c>
      <c r="X693" s="33">
        <v>0.32693094366007291</v>
      </c>
      <c r="Y693" s="30"/>
    </row>
    <row r="694" spans="1:25">
      <c r="A694" s="34" t="s">
        <v>112</v>
      </c>
      <c r="B694" s="35" t="s">
        <v>317</v>
      </c>
      <c r="C694" s="36">
        <v>1</v>
      </c>
      <c r="D694" s="6" t="s">
        <v>110</v>
      </c>
      <c r="E694" s="35" t="s">
        <v>11</v>
      </c>
      <c r="F694" s="36" t="s">
        <v>48</v>
      </c>
      <c r="G694" s="36" t="s">
        <v>84</v>
      </c>
      <c r="H694" s="36" t="s">
        <v>111</v>
      </c>
      <c r="I694" s="38">
        <v>304</v>
      </c>
      <c r="J694" s="36">
        <v>2050</v>
      </c>
      <c r="K694" s="39">
        <v>1</v>
      </c>
      <c r="L694" s="40" t="s">
        <v>85</v>
      </c>
      <c r="M694" s="41">
        <v>1.1682829055639847</v>
      </c>
      <c r="N694" s="33">
        <v>5.6343895926804242E-2</v>
      </c>
      <c r="O694" s="33">
        <v>1.1119390096371804</v>
      </c>
      <c r="P694" s="33">
        <v>0</v>
      </c>
      <c r="Q694" s="34">
        <v>0.5001132602050703</v>
      </c>
      <c r="R694" s="33">
        <v>0.85676416402357947</v>
      </c>
      <c r="S694" s="33">
        <v>4.6271108969684616E-2</v>
      </c>
      <c r="T694" s="33">
        <v>0.8104930550538948</v>
      </c>
      <c r="U694" s="33">
        <v>0</v>
      </c>
      <c r="V694" s="33">
        <v>1.1545312325385018</v>
      </c>
      <c r="W694" s="33">
        <v>1.0271054319330921</v>
      </c>
      <c r="X694" s="33">
        <v>0.12742580060540962</v>
      </c>
      <c r="Y694" s="30"/>
    </row>
    <row r="695" spans="1:25">
      <c r="A695" s="34" t="s">
        <v>112</v>
      </c>
      <c r="B695" s="35" t="s">
        <v>318</v>
      </c>
      <c r="C695" s="36">
        <v>1</v>
      </c>
      <c r="D695" s="6" t="s">
        <v>110</v>
      </c>
      <c r="E695" s="35" t="s">
        <v>11</v>
      </c>
      <c r="F695" s="36" t="s">
        <v>48</v>
      </c>
      <c r="G695" s="36" t="s">
        <v>84</v>
      </c>
      <c r="H695" s="36" t="s">
        <v>111</v>
      </c>
      <c r="I695" s="38">
        <v>305</v>
      </c>
      <c r="J695" s="36">
        <v>2050</v>
      </c>
      <c r="K695" s="39">
        <v>1</v>
      </c>
      <c r="L695" s="40" t="s">
        <v>85</v>
      </c>
      <c r="M695" s="41">
        <v>4.39870502238879</v>
      </c>
      <c r="N695" s="33">
        <v>0.49971259815685048</v>
      </c>
      <c r="O695" s="33">
        <v>3.052577063361583</v>
      </c>
      <c r="P695" s="33">
        <v>0.84641536087035685</v>
      </c>
      <c r="Q695" s="34">
        <v>0.18061588174993073</v>
      </c>
      <c r="R695" s="33">
        <v>3.4855556579528657</v>
      </c>
      <c r="S695" s="33">
        <v>0.39041740261765562</v>
      </c>
      <c r="T695" s="33">
        <v>2.2564734131682953</v>
      </c>
      <c r="U695" s="33">
        <v>0.83866484216691484</v>
      </c>
      <c r="V695" s="33">
        <v>0.22112550458300817</v>
      </c>
      <c r="W695" s="33">
        <v>5.0215304746443687E-2</v>
      </c>
      <c r="X695" s="33">
        <v>0.1709101998365645</v>
      </c>
      <c r="Y695" s="30"/>
    </row>
    <row r="696" spans="1:25">
      <c r="A696" s="34" t="s">
        <v>112</v>
      </c>
      <c r="B696" s="35" t="s">
        <v>319</v>
      </c>
      <c r="C696" s="36">
        <v>1</v>
      </c>
      <c r="D696" s="6" t="s">
        <v>110</v>
      </c>
      <c r="E696" s="35" t="s">
        <v>11</v>
      </c>
      <c r="F696" s="36" t="s">
        <v>48</v>
      </c>
      <c r="G696" s="36" t="s">
        <v>84</v>
      </c>
      <c r="H696" s="36" t="s">
        <v>111</v>
      </c>
      <c r="I696" s="38">
        <v>306</v>
      </c>
      <c r="J696" s="36">
        <v>2050</v>
      </c>
      <c r="K696" s="39">
        <v>1</v>
      </c>
      <c r="L696" s="40" t="s">
        <v>85</v>
      </c>
      <c r="M696" s="41">
        <v>8.7763293135481835</v>
      </c>
      <c r="N696" s="33">
        <v>0.4982595203152328</v>
      </c>
      <c r="O696" s="33">
        <v>7.4658723888423983</v>
      </c>
      <c r="P696" s="33">
        <v>0.81219740439055232</v>
      </c>
      <c r="Q696" s="34">
        <v>0.22335592838682936</v>
      </c>
      <c r="R696" s="33">
        <v>6.9176691357348155</v>
      </c>
      <c r="S696" s="33">
        <v>0.41717253775697949</v>
      </c>
      <c r="T696" s="33">
        <v>5.6957363827790539</v>
      </c>
      <c r="U696" s="33">
        <v>0.80476021519878238</v>
      </c>
      <c r="V696" s="33">
        <v>0.41440080109268818</v>
      </c>
      <c r="W696" s="33">
        <v>0.24816616318252371</v>
      </c>
      <c r="X696" s="33">
        <v>0.16623463791016443</v>
      </c>
      <c r="Y696" s="30"/>
    </row>
    <row r="697" spans="1:25">
      <c r="A697" s="34" t="s">
        <v>112</v>
      </c>
      <c r="B697" s="35" t="s">
        <v>320</v>
      </c>
      <c r="C697" s="36">
        <v>1</v>
      </c>
      <c r="D697" s="6" t="s">
        <v>110</v>
      </c>
      <c r="E697" s="35" t="s">
        <v>11</v>
      </c>
      <c r="F697" s="36" t="s">
        <v>48</v>
      </c>
      <c r="G697" s="36" t="s">
        <v>84</v>
      </c>
      <c r="H697" s="36" t="s">
        <v>111</v>
      </c>
      <c r="I697" s="38">
        <v>307</v>
      </c>
      <c r="J697" s="36">
        <v>2050</v>
      </c>
      <c r="K697" s="39">
        <v>1</v>
      </c>
      <c r="L697" s="40" t="s">
        <v>85</v>
      </c>
      <c r="M697" s="41">
        <v>3.2078064920908451</v>
      </c>
      <c r="N697" s="33">
        <v>0.2561932757671106</v>
      </c>
      <c r="O697" s="33">
        <v>2.9516132163237345</v>
      </c>
      <c r="P697" s="33">
        <v>0</v>
      </c>
      <c r="Q697" s="34">
        <v>0.33921862493961036</v>
      </c>
      <c r="R697" s="33">
        <v>2.3020375156215409</v>
      </c>
      <c r="S697" s="33">
        <v>0.2236153018856078</v>
      </c>
      <c r="T697" s="33">
        <v>2.0784222137359332</v>
      </c>
      <c r="U697" s="33">
        <v>0</v>
      </c>
      <c r="V697" s="33">
        <v>0.53375783298420709</v>
      </c>
      <c r="W697" s="33">
        <v>0.23990559492278282</v>
      </c>
      <c r="X697" s="33">
        <v>0.2938522380614243</v>
      </c>
      <c r="Y697" s="30"/>
    </row>
    <row r="698" spans="1:25">
      <c r="A698" s="34" t="s">
        <v>112</v>
      </c>
      <c r="B698" s="35" t="s">
        <v>321</v>
      </c>
      <c r="C698" s="36">
        <v>1</v>
      </c>
      <c r="D698" s="6" t="s">
        <v>110</v>
      </c>
      <c r="E698" s="35" t="s">
        <v>11</v>
      </c>
      <c r="F698" s="36" t="s">
        <v>48</v>
      </c>
      <c r="G698" s="36" t="s">
        <v>84</v>
      </c>
      <c r="H698" s="36" t="s">
        <v>111</v>
      </c>
      <c r="I698" s="38">
        <v>308</v>
      </c>
      <c r="J698" s="36">
        <v>2050</v>
      </c>
      <c r="K698" s="39">
        <v>1</v>
      </c>
      <c r="L698" s="40" t="s">
        <v>85</v>
      </c>
      <c r="M698" s="41">
        <v>7.1338288152487852</v>
      </c>
      <c r="N698" s="33">
        <v>0.36931165316230452</v>
      </c>
      <c r="O698" s="33">
        <v>6.7645171620864808</v>
      </c>
      <c r="P698" s="33">
        <v>0</v>
      </c>
      <c r="Q698" s="34">
        <v>0.48561576523750999</v>
      </c>
      <c r="R698" s="33">
        <v>5.3744765087235091</v>
      </c>
      <c r="S698" s="33">
        <v>0.30878783849774438</v>
      </c>
      <c r="T698" s="33">
        <v>5.0656886702257644</v>
      </c>
      <c r="U698" s="33">
        <v>0</v>
      </c>
      <c r="V698" s="33">
        <v>1.3831033811582691</v>
      </c>
      <c r="W698" s="33">
        <v>1.0951962535864836</v>
      </c>
      <c r="X698" s="33">
        <v>0.28790712757178555</v>
      </c>
      <c r="Y698" s="30"/>
    </row>
    <row r="699" spans="1:25">
      <c r="A699" s="34" t="s">
        <v>322</v>
      </c>
      <c r="B699" s="35" t="s">
        <v>323</v>
      </c>
      <c r="C699" s="36">
        <v>1</v>
      </c>
      <c r="D699" s="6" t="s">
        <v>110</v>
      </c>
      <c r="E699" s="37" t="s">
        <v>10</v>
      </c>
      <c r="F699" s="36" t="s">
        <v>49</v>
      </c>
      <c r="G699" s="36" t="s">
        <v>86</v>
      </c>
      <c r="H699" s="36" t="s">
        <v>111</v>
      </c>
      <c r="I699" s="38" t="s">
        <v>85</v>
      </c>
      <c r="J699" s="36">
        <v>2050</v>
      </c>
      <c r="K699" s="39">
        <v>1</v>
      </c>
      <c r="L699" s="40" t="s">
        <v>85</v>
      </c>
      <c r="M699" s="41">
        <v>5.890845626268252</v>
      </c>
      <c r="N699" s="33">
        <v>1.8476498020107242</v>
      </c>
      <c r="O699" s="33">
        <v>3.0887631882361397</v>
      </c>
      <c r="P699" s="33">
        <v>0.95443263602138828</v>
      </c>
      <c r="Q699" s="34">
        <v>26.386003395152411</v>
      </c>
      <c r="R699" s="33">
        <v>4.116010208424016</v>
      </c>
      <c r="S699" s="33">
        <v>1.5075324292091425</v>
      </c>
      <c r="T699" s="33">
        <v>2.6084777792148732</v>
      </c>
      <c r="U699" s="33">
        <v>0</v>
      </c>
      <c r="V699" s="33">
        <v>26.505806371855641</v>
      </c>
      <c r="W699" s="33">
        <v>24.643833494208284</v>
      </c>
      <c r="X699" s="33">
        <v>1.861972877647357</v>
      </c>
      <c r="Y699" s="30"/>
    </row>
    <row r="700" spans="1:25">
      <c r="A700" s="34" t="s">
        <v>112</v>
      </c>
      <c r="B700" s="35" t="s">
        <v>324</v>
      </c>
      <c r="C700" s="36">
        <v>1</v>
      </c>
      <c r="D700" s="6" t="s">
        <v>110</v>
      </c>
      <c r="E700" s="35" t="s">
        <v>10</v>
      </c>
      <c r="F700" s="36" t="s">
        <v>49</v>
      </c>
      <c r="G700" s="36" t="s">
        <v>86</v>
      </c>
      <c r="H700" s="36" t="s">
        <v>111</v>
      </c>
      <c r="I700" s="38">
        <v>301</v>
      </c>
      <c r="J700" s="36">
        <v>2050</v>
      </c>
      <c r="K700" s="39">
        <v>1</v>
      </c>
      <c r="L700" s="40" t="s">
        <v>85</v>
      </c>
      <c r="M700" s="41">
        <v>0.97911587746193951</v>
      </c>
      <c r="N700" s="33">
        <v>0.34855808087191792</v>
      </c>
      <c r="O700" s="33">
        <v>0.63055779659002154</v>
      </c>
      <c r="P700" s="33">
        <v>0</v>
      </c>
      <c r="Q700" s="34">
        <v>16.330838222089973</v>
      </c>
      <c r="R700" s="33">
        <v>0.89570468169598405</v>
      </c>
      <c r="S700" s="33">
        <v>0.29363460595286095</v>
      </c>
      <c r="T700" s="33">
        <v>0.6020700757431231</v>
      </c>
      <c r="U700" s="33">
        <v>0</v>
      </c>
      <c r="V700" s="33">
        <v>16.404986739459787</v>
      </c>
      <c r="W700" s="33">
        <v>15.162502266728669</v>
      </c>
      <c r="X700" s="33">
        <v>1.2424844727311177</v>
      </c>
      <c r="Y700" s="30"/>
    </row>
    <row r="701" spans="1:25">
      <c r="A701" s="34" t="s">
        <v>112</v>
      </c>
      <c r="B701" s="35" t="s">
        <v>325</v>
      </c>
      <c r="C701" s="36">
        <v>1</v>
      </c>
      <c r="D701" s="6" t="s">
        <v>110</v>
      </c>
      <c r="E701" s="35" t="s">
        <v>10</v>
      </c>
      <c r="F701" s="36" t="s">
        <v>49</v>
      </c>
      <c r="G701" s="36" t="s">
        <v>86</v>
      </c>
      <c r="H701" s="36" t="s">
        <v>111</v>
      </c>
      <c r="I701" s="38">
        <v>302</v>
      </c>
      <c r="J701" s="36">
        <v>2050</v>
      </c>
      <c r="K701" s="39">
        <v>1</v>
      </c>
      <c r="L701" s="40" t="s">
        <v>85</v>
      </c>
      <c r="M701" s="41">
        <v>1.4516669366413786</v>
      </c>
      <c r="N701" s="33">
        <v>0.66739159705610218</v>
      </c>
      <c r="O701" s="33">
        <v>0.35707092084685133</v>
      </c>
      <c r="P701" s="33">
        <v>0.42720441873842485</v>
      </c>
      <c r="Q701" s="34">
        <v>5.0258543447128714</v>
      </c>
      <c r="R701" s="33">
        <v>0.80882990437729396</v>
      </c>
      <c r="S701" s="33">
        <v>0.53375603958631601</v>
      </c>
      <c r="T701" s="33">
        <v>0.27507386479097795</v>
      </c>
      <c r="U701" s="33">
        <v>0</v>
      </c>
      <c r="V701" s="33">
        <v>5.0486737274725924</v>
      </c>
      <c r="W701" s="33">
        <v>4.777638844730201</v>
      </c>
      <c r="X701" s="33">
        <v>0.27103488274239146</v>
      </c>
      <c r="Y701" s="30"/>
    </row>
    <row r="702" spans="1:25">
      <c r="A702" s="34" t="s">
        <v>112</v>
      </c>
      <c r="B702" s="35" t="s">
        <v>326</v>
      </c>
      <c r="C702" s="36">
        <v>1</v>
      </c>
      <c r="D702" s="6" t="s">
        <v>110</v>
      </c>
      <c r="E702" s="35" t="s">
        <v>10</v>
      </c>
      <c r="F702" s="36" t="s">
        <v>49</v>
      </c>
      <c r="G702" s="36" t="s">
        <v>86</v>
      </c>
      <c r="H702" s="36" t="s">
        <v>111</v>
      </c>
      <c r="I702" s="38">
        <v>303</v>
      </c>
      <c r="J702" s="36">
        <v>2050</v>
      </c>
      <c r="K702" s="39">
        <v>1</v>
      </c>
      <c r="L702" s="40" t="s">
        <v>85</v>
      </c>
      <c r="M702" s="41">
        <v>0.24503501183875404</v>
      </c>
      <c r="N702" s="33">
        <v>6.3882473411536203E-2</v>
      </c>
      <c r="O702" s="33">
        <v>0.18115253842721785</v>
      </c>
      <c r="P702" s="33">
        <v>0</v>
      </c>
      <c r="Q702" s="34">
        <v>0.42551195334141867</v>
      </c>
      <c r="R702" s="33">
        <v>0.14674080929202765</v>
      </c>
      <c r="S702" s="33">
        <v>5.2525769242373031E-2</v>
      </c>
      <c r="T702" s="33">
        <v>9.4215040049654628E-2</v>
      </c>
      <c r="U702" s="33">
        <v>0</v>
      </c>
      <c r="V702" s="33">
        <v>0.42744394728038965</v>
      </c>
      <c r="W702" s="33">
        <v>0.34901795895850496</v>
      </c>
      <c r="X702" s="33">
        <v>7.8425988321884674E-2</v>
      </c>
      <c r="Y702" s="30"/>
    </row>
    <row r="703" spans="1:25">
      <c r="A703" s="34" t="s">
        <v>112</v>
      </c>
      <c r="B703" s="35" t="s">
        <v>327</v>
      </c>
      <c r="C703" s="36">
        <v>1</v>
      </c>
      <c r="D703" s="6" t="s">
        <v>110</v>
      </c>
      <c r="E703" s="35" t="s">
        <v>10</v>
      </c>
      <c r="F703" s="36" t="s">
        <v>49</v>
      </c>
      <c r="G703" s="36" t="s">
        <v>86</v>
      </c>
      <c r="H703" s="36" t="s">
        <v>111</v>
      </c>
      <c r="I703" s="38">
        <v>304</v>
      </c>
      <c r="J703" s="36">
        <v>2050</v>
      </c>
      <c r="K703" s="39">
        <v>1</v>
      </c>
      <c r="L703" s="40" t="s">
        <v>85</v>
      </c>
      <c r="M703" s="41">
        <v>0.13801644166623589</v>
      </c>
      <c r="N703" s="33">
        <v>3.0821398318054388E-2</v>
      </c>
      <c r="O703" s="33">
        <v>0.1071950433481815</v>
      </c>
      <c r="P703" s="33">
        <v>0</v>
      </c>
      <c r="Q703" s="34">
        <v>1.2373665886005263</v>
      </c>
      <c r="R703" s="33">
        <v>0.12369031512925356</v>
      </c>
      <c r="S703" s="33">
        <v>2.5654695478126561E-2</v>
      </c>
      <c r="T703" s="33">
        <v>9.8035619651127004E-2</v>
      </c>
      <c r="U703" s="33">
        <v>0</v>
      </c>
      <c r="V703" s="33">
        <v>1.2429847263066249</v>
      </c>
      <c r="W703" s="33">
        <v>1.2002985564836162</v>
      </c>
      <c r="X703" s="33">
        <v>4.2686169823008692E-2</v>
      </c>
      <c r="Y703" s="30"/>
    </row>
    <row r="704" spans="1:25">
      <c r="A704" s="34" t="s">
        <v>112</v>
      </c>
      <c r="B704" s="35" t="s">
        <v>328</v>
      </c>
      <c r="C704" s="36">
        <v>1</v>
      </c>
      <c r="D704" s="6" t="s">
        <v>110</v>
      </c>
      <c r="E704" s="35" t="s">
        <v>10</v>
      </c>
      <c r="F704" s="36" t="s">
        <v>49</v>
      </c>
      <c r="G704" s="36" t="s">
        <v>86</v>
      </c>
      <c r="H704" s="36" t="s">
        <v>111</v>
      </c>
      <c r="I704" s="38">
        <v>305</v>
      </c>
      <c r="J704" s="36">
        <v>2050</v>
      </c>
      <c r="K704" s="39">
        <v>1</v>
      </c>
      <c r="L704" s="40" t="s">
        <v>85</v>
      </c>
      <c r="M704" s="41">
        <v>1.091155512273754</v>
      </c>
      <c r="N704" s="33">
        <v>0.29779436265742049</v>
      </c>
      <c r="O704" s="33">
        <v>0.47430806927642044</v>
      </c>
      <c r="P704" s="33">
        <v>0.31905308033991303</v>
      </c>
      <c r="Q704" s="34">
        <v>0.19271185974398611</v>
      </c>
      <c r="R704" s="33">
        <v>0.63686657682967629</v>
      </c>
      <c r="S704" s="33">
        <v>0.24109712897246791</v>
      </c>
      <c r="T704" s="33">
        <v>0.39576944785720841</v>
      </c>
      <c r="U704" s="33">
        <v>0</v>
      </c>
      <c r="V704" s="33">
        <v>0.19358684843013096</v>
      </c>
      <c r="W704" s="33">
        <v>0.14884092152842543</v>
      </c>
      <c r="X704" s="33">
        <v>4.4745926901705528E-2</v>
      </c>
      <c r="Y704" s="30"/>
    </row>
    <row r="705" spans="1:25">
      <c r="A705" s="34" t="s">
        <v>112</v>
      </c>
      <c r="B705" s="35" t="s">
        <v>329</v>
      </c>
      <c r="C705" s="36">
        <v>1</v>
      </c>
      <c r="D705" s="6" t="s">
        <v>110</v>
      </c>
      <c r="E705" s="35" t="s">
        <v>10</v>
      </c>
      <c r="F705" s="36" t="s">
        <v>49</v>
      </c>
      <c r="G705" s="36" t="s">
        <v>86</v>
      </c>
      <c r="H705" s="36" t="s">
        <v>111</v>
      </c>
      <c r="I705" s="38">
        <v>306</v>
      </c>
      <c r="J705" s="36">
        <v>2050</v>
      </c>
      <c r="K705" s="39">
        <v>1</v>
      </c>
      <c r="L705" s="40" t="s">
        <v>85</v>
      </c>
      <c r="M705" s="41">
        <v>1.2887927694249295</v>
      </c>
      <c r="N705" s="33">
        <v>0.25198252212427663</v>
      </c>
      <c r="O705" s="33">
        <v>0.8286351103576024</v>
      </c>
      <c r="P705" s="33">
        <v>0.20817513694305034</v>
      </c>
      <c r="Q705" s="34">
        <v>0.67540974053097969</v>
      </c>
      <c r="R705" s="33">
        <v>0.93718530459195071</v>
      </c>
      <c r="S705" s="33">
        <v>0.20492270332870996</v>
      </c>
      <c r="T705" s="33">
        <v>0.73226260126324072</v>
      </c>
      <c r="U705" s="33">
        <v>0</v>
      </c>
      <c r="V705" s="33">
        <v>0.6784763700693065</v>
      </c>
      <c r="W705" s="33">
        <v>0.6334135863210496</v>
      </c>
      <c r="X705" s="33">
        <v>4.5062783748256882E-2</v>
      </c>
      <c r="Y705" s="30"/>
    </row>
    <row r="706" spans="1:25">
      <c r="A706" s="34" t="s">
        <v>112</v>
      </c>
      <c r="B706" s="35" t="s">
        <v>330</v>
      </c>
      <c r="C706" s="36">
        <v>1</v>
      </c>
      <c r="D706" s="6" t="s">
        <v>110</v>
      </c>
      <c r="E706" s="35" t="s">
        <v>10</v>
      </c>
      <c r="F706" s="36" t="s">
        <v>49</v>
      </c>
      <c r="G706" s="36" t="s">
        <v>86</v>
      </c>
      <c r="H706" s="36" t="s">
        <v>111</v>
      </c>
      <c r="I706" s="38">
        <v>307</v>
      </c>
      <c r="J706" s="36">
        <v>2050</v>
      </c>
      <c r="K706" s="39">
        <v>1</v>
      </c>
      <c r="L706" s="40" t="s">
        <v>85</v>
      </c>
      <c r="M706" s="41">
        <v>0.10727105757830641</v>
      </c>
      <c r="N706" s="33">
        <v>4.9613086068783098E-2</v>
      </c>
      <c r="O706" s="33">
        <v>5.7657971509523308E-2</v>
      </c>
      <c r="P706" s="33">
        <v>0</v>
      </c>
      <c r="Q706" s="34">
        <v>0.29883094315291958</v>
      </c>
      <c r="R706" s="33">
        <v>9.4657544107208294E-2</v>
      </c>
      <c r="S706" s="33">
        <v>4.1917955513863195E-2</v>
      </c>
      <c r="T706" s="33">
        <v>5.2739588593345099E-2</v>
      </c>
      <c r="U706" s="33">
        <v>0</v>
      </c>
      <c r="V706" s="33">
        <v>0.30018775479220428</v>
      </c>
      <c r="W706" s="33">
        <v>0.25526126917960074</v>
      </c>
      <c r="X706" s="33">
        <v>4.4926485612603546E-2</v>
      </c>
      <c r="Y706" s="30"/>
    </row>
    <row r="707" spans="1:25">
      <c r="A707" s="34" t="s">
        <v>112</v>
      </c>
      <c r="B707" s="35" t="s">
        <v>331</v>
      </c>
      <c r="C707" s="36">
        <v>1</v>
      </c>
      <c r="D707" s="6" t="s">
        <v>110</v>
      </c>
      <c r="E707" s="35" t="s">
        <v>10</v>
      </c>
      <c r="F707" s="36" t="s">
        <v>49</v>
      </c>
      <c r="G707" s="36" t="s">
        <v>86</v>
      </c>
      <c r="H707" s="36" t="s">
        <v>111</v>
      </c>
      <c r="I707" s="38">
        <v>308</v>
      </c>
      <c r="J707" s="36">
        <v>2050</v>
      </c>
      <c r="K707" s="39">
        <v>1</v>
      </c>
      <c r="L707" s="40" t="s">
        <v>85</v>
      </c>
      <c r="M707" s="41">
        <v>0.58979201938295445</v>
      </c>
      <c r="N707" s="33">
        <v>0.13760628150263327</v>
      </c>
      <c r="O707" s="33">
        <v>0.45218573788032118</v>
      </c>
      <c r="P707" s="33">
        <v>0</v>
      </c>
      <c r="Q707" s="34">
        <v>2.1994797429797326</v>
      </c>
      <c r="R707" s="33">
        <v>0.47233507240062106</v>
      </c>
      <c r="S707" s="33">
        <v>0.11402353113442483</v>
      </c>
      <c r="T707" s="33">
        <v>0.35831154126619624</v>
      </c>
      <c r="U707" s="33">
        <v>0</v>
      </c>
      <c r="V707" s="33">
        <v>2.2094662580446012</v>
      </c>
      <c r="W707" s="33">
        <v>2.1168600902782124</v>
      </c>
      <c r="X707" s="33">
        <v>9.2606167766388608E-2</v>
      </c>
      <c r="Y707" s="30"/>
    </row>
    <row r="708" spans="1:25">
      <c r="A708" s="34" t="s">
        <v>332</v>
      </c>
      <c r="B708" s="35" t="s">
        <v>333</v>
      </c>
      <c r="C708" s="36">
        <v>1</v>
      </c>
      <c r="D708" s="6" t="s">
        <v>110</v>
      </c>
      <c r="E708" s="37" t="s">
        <v>9</v>
      </c>
      <c r="F708" s="36" t="s">
        <v>50</v>
      </c>
      <c r="G708" s="36" t="s">
        <v>84</v>
      </c>
      <c r="H708" s="36" t="s">
        <v>111</v>
      </c>
      <c r="I708" s="38" t="s">
        <v>85</v>
      </c>
      <c r="J708" s="36">
        <v>2050</v>
      </c>
      <c r="K708" s="39">
        <v>1</v>
      </c>
      <c r="L708" s="40" t="s">
        <v>85</v>
      </c>
      <c r="M708" s="41">
        <v>10.931018278551811</v>
      </c>
      <c r="N708" s="33">
        <v>1.1896923014646426</v>
      </c>
      <c r="O708" s="33">
        <v>9.5388245941442946</v>
      </c>
      <c r="P708" s="33">
        <v>0.20250138294287318</v>
      </c>
      <c r="Q708" s="34">
        <v>3.0801696368439559</v>
      </c>
      <c r="R708" s="33">
        <v>8.2252532869138761</v>
      </c>
      <c r="S708" s="33">
        <v>0.73641431670915369</v>
      </c>
      <c r="T708" s="33">
        <v>6.7176577808169178</v>
      </c>
      <c r="U708" s="33">
        <v>0.77118118938780467</v>
      </c>
      <c r="V708" s="33">
        <v>7.5761875070564484</v>
      </c>
      <c r="W708" s="33">
        <v>6.2848652496419986</v>
      </c>
      <c r="X708" s="33">
        <v>1.2913222574144498</v>
      </c>
      <c r="Y708" s="30"/>
    </row>
    <row r="709" spans="1:25">
      <c r="A709" s="34" t="s">
        <v>112</v>
      </c>
      <c r="B709" s="35" t="s">
        <v>334</v>
      </c>
      <c r="C709" s="36">
        <v>1</v>
      </c>
      <c r="D709" s="6" t="s">
        <v>110</v>
      </c>
      <c r="E709" s="35" t="s">
        <v>9</v>
      </c>
      <c r="F709" s="36" t="s">
        <v>50</v>
      </c>
      <c r="G709" s="36" t="s">
        <v>84</v>
      </c>
      <c r="H709" s="36" t="s">
        <v>111</v>
      </c>
      <c r="I709" s="38">
        <v>301</v>
      </c>
      <c r="J709" s="36">
        <v>2050</v>
      </c>
      <c r="K709" s="39">
        <v>1</v>
      </c>
      <c r="L709" s="40" t="s">
        <v>85</v>
      </c>
      <c r="M709" s="41">
        <v>3.0940510151009319</v>
      </c>
      <c r="N709" s="33">
        <v>0.31485753350559037</v>
      </c>
      <c r="O709" s="33">
        <v>2.7791934815953416</v>
      </c>
      <c r="P709" s="33">
        <v>0</v>
      </c>
      <c r="Q709" s="34">
        <v>1.9245838453032067</v>
      </c>
      <c r="R709" s="33">
        <v>2.23856710875181</v>
      </c>
      <c r="S709" s="33">
        <v>0.20914450726114323</v>
      </c>
      <c r="T709" s="33">
        <v>2.0294226014906669</v>
      </c>
      <c r="U709" s="33">
        <v>0</v>
      </c>
      <c r="V709" s="33">
        <v>4.9656480110356451</v>
      </c>
      <c r="W709" s="33">
        <v>4.0648198835738931</v>
      </c>
      <c r="X709" s="33">
        <v>0.90082812746175167</v>
      </c>
      <c r="Y709" s="30"/>
    </row>
    <row r="710" spans="1:25">
      <c r="A710" s="34" t="s">
        <v>112</v>
      </c>
      <c r="B710" s="35" t="s">
        <v>335</v>
      </c>
      <c r="C710" s="36">
        <v>1</v>
      </c>
      <c r="D710" s="6" t="s">
        <v>110</v>
      </c>
      <c r="E710" s="35" t="s">
        <v>9</v>
      </c>
      <c r="F710" s="36" t="s">
        <v>50</v>
      </c>
      <c r="G710" s="36" t="s">
        <v>84</v>
      </c>
      <c r="H710" s="36" t="s">
        <v>111</v>
      </c>
      <c r="I710" s="38">
        <v>302</v>
      </c>
      <c r="J710" s="36">
        <v>2050</v>
      </c>
      <c r="K710" s="39">
        <v>1</v>
      </c>
      <c r="L710" s="40" t="s">
        <v>85</v>
      </c>
      <c r="M710" s="41">
        <v>0.6559289678794199</v>
      </c>
      <c r="N710" s="33">
        <v>0.19683217128076802</v>
      </c>
      <c r="O710" s="33">
        <v>0.45909679659865188</v>
      </c>
      <c r="P710" s="33">
        <v>0</v>
      </c>
      <c r="Q710" s="34">
        <v>0.34677395763420188</v>
      </c>
      <c r="R710" s="33">
        <v>0.67961018149359753</v>
      </c>
      <c r="S710" s="33">
        <v>0.11273724015124022</v>
      </c>
      <c r="T710" s="33">
        <v>0.29661941171838846</v>
      </c>
      <c r="U710" s="33">
        <v>0.27025352962396892</v>
      </c>
      <c r="V710" s="33">
        <v>0.69278334979005551</v>
      </c>
      <c r="W710" s="33">
        <v>0.49073086158127427</v>
      </c>
      <c r="X710" s="33">
        <v>0.20205248820878119</v>
      </c>
      <c r="Y710" s="30"/>
    </row>
    <row r="711" spans="1:25">
      <c r="A711" s="34" t="s">
        <v>112</v>
      </c>
      <c r="B711" s="35" t="s">
        <v>336</v>
      </c>
      <c r="C711" s="36">
        <v>1</v>
      </c>
      <c r="D711" s="6" t="s">
        <v>110</v>
      </c>
      <c r="E711" s="35" t="s">
        <v>9</v>
      </c>
      <c r="F711" s="36" t="s">
        <v>50</v>
      </c>
      <c r="G711" s="36" t="s">
        <v>84</v>
      </c>
      <c r="H711" s="36" t="s">
        <v>111</v>
      </c>
      <c r="I711" s="38">
        <v>303</v>
      </c>
      <c r="J711" s="36">
        <v>2050</v>
      </c>
      <c r="K711" s="39">
        <v>1</v>
      </c>
      <c r="L711" s="40" t="s">
        <v>85</v>
      </c>
      <c r="M711" s="41">
        <v>2.0546580461835244</v>
      </c>
      <c r="N711" s="33">
        <v>0.14272916612690334</v>
      </c>
      <c r="O711" s="33">
        <v>1.911928880056621</v>
      </c>
      <c r="P711" s="33">
        <v>0</v>
      </c>
      <c r="Q711" s="34">
        <v>0.16959719751647687</v>
      </c>
      <c r="R711" s="33">
        <v>1.3267909051301343</v>
      </c>
      <c r="S711" s="33">
        <v>9.4143384365099614E-2</v>
      </c>
      <c r="T711" s="33">
        <v>1.2326475207650347</v>
      </c>
      <c r="U711" s="33">
        <v>0</v>
      </c>
      <c r="V711" s="33">
        <v>0.39658629337629925</v>
      </c>
      <c r="W711" s="33">
        <v>0.34685915287519309</v>
      </c>
      <c r="X711" s="33">
        <v>4.9727140501106187E-2</v>
      </c>
      <c r="Y711" s="30"/>
    </row>
    <row r="712" spans="1:25">
      <c r="A712" s="34" t="s">
        <v>112</v>
      </c>
      <c r="B712" s="35" t="s">
        <v>337</v>
      </c>
      <c r="C712" s="36">
        <v>1</v>
      </c>
      <c r="D712" s="6" t="s">
        <v>110</v>
      </c>
      <c r="E712" s="35" t="s">
        <v>9</v>
      </c>
      <c r="F712" s="36" t="s">
        <v>50</v>
      </c>
      <c r="G712" s="36" t="s">
        <v>84</v>
      </c>
      <c r="H712" s="36" t="s">
        <v>111</v>
      </c>
      <c r="I712" s="38">
        <v>304</v>
      </c>
      <c r="J712" s="36">
        <v>2050</v>
      </c>
      <c r="K712" s="39">
        <v>1</v>
      </c>
      <c r="L712" s="40" t="s">
        <v>85</v>
      </c>
      <c r="M712" s="41">
        <v>0.23756459502253621</v>
      </c>
      <c r="N712" s="33">
        <v>1.8429953330185357E-2</v>
      </c>
      <c r="O712" s="33">
        <v>0.21913464169235086</v>
      </c>
      <c r="P712" s="33">
        <v>0</v>
      </c>
      <c r="Q712" s="34">
        <v>0.33665830097761207</v>
      </c>
      <c r="R712" s="33">
        <v>0.17452889243705705</v>
      </c>
      <c r="S712" s="33">
        <v>1.1545426924925517E-2</v>
      </c>
      <c r="T712" s="33">
        <v>0.16298346551213153</v>
      </c>
      <c r="U712" s="33">
        <v>0</v>
      </c>
      <c r="V712" s="33">
        <v>0.68454685770853907</v>
      </c>
      <c r="W712" s="33">
        <v>0.66083896917581852</v>
      </c>
      <c r="X712" s="33">
        <v>2.3707888532720531E-2</v>
      </c>
      <c r="Y712" s="30"/>
    </row>
    <row r="713" spans="1:25">
      <c r="A713" s="34" t="s">
        <v>112</v>
      </c>
      <c r="B713" s="35" t="s">
        <v>338</v>
      </c>
      <c r="C713" s="36">
        <v>1</v>
      </c>
      <c r="D713" s="6" t="s">
        <v>110</v>
      </c>
      <c r="E713" s="35" t="s">
        <v>9</v>
      </c>
      <c r="F713" s="36" t="s">
        <v>50</v>
      </c>
      <c r="G713" s="36" t="s">
        <v>84</v>
      </c>
      <c r="H713" s="36" t="s">
        <v>111</v>
      </c>
      <c r="I713" s="38">
        <v>305</v>
      </c>
      <c r="J713" s="36">
        <v>2050</v>
      </c>
      <c r="K713" s="39">
        <v>1</v>
      </c>
      <c r="L713" s="40" t="s">
        <v>85</v>
      </c>
      <c r="M713" s="41">
        <v>0.82856242809210401</v>
      </c>
      <c r="N713" s="33">
        <v>0.16707268517183765</v>
      </c>
      <c r="O713" s="33">
        <v>0.66148974292026641</v>
      </c>
      <c r="P713" s="33">
        <v>0</v>
      </c>
      <c r="Q713" s="34">
        <v>2.9729630574182396E-2</v>
      </c>
      <c r="R713" s="33">
        <v>0.82508867774942729</v>
      </c>
      <c r="S713" s="33">
        <v>8.8005154152595799E-2</v>
      </c>
      <c r="T713" s="33">
        <v>0.43347747371453416</v>
      </c>
      <c r="U713" s="33">
        <v>0.30360604988229739</v>
      </c>
      <c r="V713" s="33">
        <v>4.7062607809436385E-2</v>
      </c>
      <c r="W713" s="33">
        <v>2.3646373808159246E-2</v>
      </c>
      <c r="X713" s="33">
        <v>2.3416234001277139E-2</v>
      </c>
      <c r="Y713" s="30"/>
    </row>
    <row r="714" spans="1:25">
      <c r="A714" s="34" t="s">
        <v>112</v>
      </c>
      <c r="B714" s="35" t="s">
        <v>339</v>
      </c>
      <c r="C714" s="36">
        <v>1</v>
      </c>
      <c r="D714" s="6" t="s">
        <v>110</v>
      </c>
      <c r="E714" s="35" t="s">
        <v>9</v>
      </c>
      <c r="F714" s="36" t="s">
        <v>50</v>
      </c>
      <c r="G714" s="36" t="s">
        <v>84</v>
      </c>
      <c r="H714" s="36" t="s">
        <v>111</v>
      </c>
      <c r="I714" s="38">
        <v>306</v>
      </c>
      <c r="J714" s="36">
        <v>2050</v>
      </c>
      <c r="K714" s="39">
        <v>1</v>
      </c>
      <c r="L714" s="40" t="s">
        <v>85</v>
      </c>
      <c r="M714" s="41">
        <v>1.6117741756833013</v>
      </c>
      <c r="N714" s="33">
        <v>0.12895475893459599</v>
      </c>
      <c r="O714" s="33">
        <v>1.280318033805832</v>
      </c>
      <c r="P714" s="33">
        <v>0.20250138294287318</v>
      </c>
      <c r="Q714" s="34">
        <v>4.7128774084442174E-2</v>
      </c>
      <c r="R714" s="33">
        <v>1.1886189699639262</v>
      </c>
      <c r="S714" s="33">
        <v>7.9111948077650429E-2</v>
      </c>
      <c r="T714" s="33">
        <v>0.91218541200473735</v>
      </c>
      <c r="U714" s="33">
        <v>0.19732160988153838</v>
      </c>
      <c r="V714" s="33">
        <v>0.10177471577477203</v>
      </c>
      <c r="W714" s="33">
        <v>8.2713968501963012E-2</v>
      </c>
      <c r="X714" s="33">
        <v>1.9060747272809018E-2</v>
      </c>
      <c r="Y714" s="30"/>
    </row>
    <row r="715" spans="1:25">
      <c r="A715" s="34" t="s">
        <v>112</v>
      </c>
      <c r="B715" s="35" t="s">
        <v>340</v>
      </c>
      <c r="C715" s="36">
        <v>1</v>
      </c>
      <c r="D715" s="6" t="s">
        <v>110</v>
      </c>
      <c r="E715" s="35" t="s">
        <v>9</v>
      </c>
      <c r="F715" s="36" t="s">
        <v>50</v>
      </c>
      <c r="G715" s="36" t="s">
        <v>84</v>
      </c>
      <c r="H715" s="36" t="s">
        <v>111</v>
      </c>
      <c r="I715" s="38">
        <v>307</v>
      </c>
      <c r="J715" s="36">
        <v>2050</v>
      </c>
      <c r="K715" s="39">
        <v>1</v>
      </c>
      <c r="L715" s="40" t="s">
        <v>85</v>
      </c>
      <c r="M715" s="41">
        <v>0.78578247274478086</v>
      </c>
      <c r="N715" s="33">
        <v>8.7274177148223248E-2</v>
      </c>
      <c r="O715" s="33">
        <v>0.69850829559655758</v>
      </c>
      <c r="P715" s="33">
        <v>0</v>
      </c>
      <c r="Q715" s="34">
        <v>5.9548559367311238E-2</v>
      </c>
      <c r="R715" s="33">
        <v>0.56637638252861056</v>
      </c>
      <c r="S715" s="33">
        <v>5.8466627699177882E-2</v>
      </c>
      <c r="T715" s="33">
        <v>0.50790975482943268</v>
      </c>
      <c r="U715" s="33">
        <v>0</v>
      </c>
      <c r="V715" s="33">
        <v>0.13185845593701637</v>
      </c>
      <c r="W715" s="33">
        <v>0.10362829765518972</v>
      </c>
      <c r="X715" s="33">
        <v>2.8230158281826657E-2</v>
      </c>
      <c r="Y715" s="30"/>
    </row>
    <row r="716" spans="1:25">
      <c r="A716" s="34" t="s">
        <v>112</v>
      </c>
      <c r="B716" s="35" t="s">
        <v>341</v>
      </c>
      <c r="C716" s="36">
        <v>1</v>
      </c>
      <c r="D716" s="6" t="s">
        <v>110</v>
      </c>
      <c r="E716" s="35" t="s">
        <v>9</v>
      </c>
      <c r="F716" s="36" t="s">
        <v>50</v>
      </c>
      <c r="G716" s="36" t="s">
        <v>84</v>
      </c>
      <c r="H716" s="36" t="s">
        <v>111</v>
      </c>
      <c r="I716" s="38">
        <v>308</v>
      </c>
      <c r="J716" s="36">
        <v>2050</v>
      </c>
      <c r="K716" s="39">
        <v>1</v>
      </c>
      <c r="L716" s="40" t="s">
        <v>85</v>
      </c>
      <c r="M716" s="41">
        <v>1.6626965778452116</v>
      </c>
      <c r="N716" s="33">
        <v>0.13354185596653859</v>
      </c>
      <c r="O716" s="33">
        <v>1.529154721878673</v>
      </c>
      <c r="P716" s="33">
        <v>0</v>
      </c>
      <c r="Q716" s="34">
        <v>0.16614937138652267</v>
      </c>
      <c r="R716" s="33">
        <v>1.225672168859314</v>
      </c>
      <c r="S716" s="33">
        <v>8.3260028077321024E-2</v>
      </c>
      <c r="T716" s="33">
        <v>1.1424121407819929</v>
      </c>
      <c r="U716" s="33">
        <v>0</v>
      </c>
      <c r="V716" s="33">
        <v>0.55592721562468417</v>
      </c>
      <c r="W716" s="33">
        <v>0.51162774247050669</v>
      </c>
      <c r="X716" s="33">
        <v>4.4299473154177434E-2</v>
      </c>
      <c r="Y716" s="30"/>
    </row>
    <row r="717" spans="1:25">
      <c r="A717" s="34" t="s">
        <v>342</v>
      </c>
      <c r="B717" s="35" t="s">
        <v>343</v>
      </c>
      <c r="C717" s="36">
        <v>1</v>
      </c>
      <c r="D717" s="6" t="s">
        <v>110</v>
      </c>
      <c r="E717" s="37" t="s">
        <v>5</v>
      </c>
      <c r="F717" s="36" t="s">
        <v>88</v>
      </c>
      <c r="G717" s="36" t="s">
        <v>86</v>
      </c>
      <c r="H717" s="36" t="s">
        <v>111</v>
      </c>
      <c r="I717" s="38" t="s">
        <v>85</v>
      </c>
      <c r="J717" s="36">
        <v>2050</v>
      </c>
      <c r="K717" s="39">
        <v>1</v>
      </c>
      <c r="L717" s="40" t="s">
        <v>85</v>
      </c>
      <c r="M717" s="41">
        <v>7.3471334231301446</v>
      </c>
      <c r="N717" s="33">
        <v>0.757839663892659</v>
      </c>
      <c r="O717" s="33">
        <v>6.1722142044238399</v>
      </c>
      <c r="P717" s="33">
        <v>0.41707955481364567</v>
      </c>
      <c r="Q717" s="34">
        <v>6.4209081807695458</v>
      </c>
      <c r="R717" s="33">
        <v>5.6800256107233258</v>
      </c>
      <c r="S717" s="33">
        <v>0.53465390477710784</v>
      </c>
      <c r="T717" s="33">
        <v>4.6889518398173156</v>
      </c>
      <c r="U717" s="33">
        <v>0.4564198661289024</v>
      </c>
      <c r="V717" s="33">
        <v>7.0265492960982785</v>
      </c>
      <c r="W717" s="33">
        <v>5.7572015386738746</v>
      </c>
      <c r="X717" s="33">
        <v>1.2693477574244041</v>
      </c>
      <c r="Y717" s="30"/>
    </row>
    <row r="718" spans="1:25">
      <c r="A718" s="34" t="s">
        <v>112</v>
      </c>
      <c r="B718" s="35" t="s">
        <v>344</v>
      </c>
      <c r="C718" s="36">
        <v>1</v>
      </c>
      <c r="D718" s="6" t="s">
        <v>110</v>
      </c>
      <c r="E718" s="35" t="s">
        <v>5</v>
      </c>
      <c r="F718" s="36" t="s">
        <v>88</v>
      </c>
      <c r="G718" s="36" t="s">
        <v>86</v>
      </c>
      <c r="H718" s="36" t="s">
        <v>111</v>
      </c>
      <c r="I718" s="38">
        <v>301</v>
      </c>
      <c r="J718" s="36">
        <v>2050</v>
      </c>
      <c r="K718" s="39">
        <v>1</v>
      </c>
      <c r="L718" s="40" t="s">
        <v>85</v>
      </c>
      <c r="M718" s="41">
        <v>1.2566669974165794</v>
      </c>
      <c r="N718" s="33">
        <v>0.10184670577725528</v>
      </c>
      <c r="O718" s="33">
        <v>1.1548202916393242</v>
      </c>
      <c r="P718" s="33">
        <v>0</v>
      </c>
      <c r="Q718" s="34">
        <v>3.4222067316039375</v>
      </c>
      <c r="R718" s="33">
        <v>0.93663570610108082</v>
      </c>
      <c r="S718" s="33">
        <v>7.2273677934051511E-2</v>
      </c>
      <c r="T718" s="33">
        <v>0.86436202816702934</v>
      </c>
      <c r="U718" s="33">
        <v>0</v>
      </c>
      <c r="V718" s="33">
        <v>3.7450004927764722</v>
      </c>
      <c r="W718" s="33">
        <v>2.9256189567158737</v>
      </c>
      <c r="X718" s="33">
        <v>0.81938153606059838</v>
      </c>
      <c r="Y718" s="30"/>
    </row>
    <row r="719" spans="1:25">
      <c r="A719" s="34" t="s">
        <v>112</v>
      </c>
      <c r="B719" s="35" t="s">
        <v>345</v>
      </c>
      <c r="C719" s="36">
        <v>1</v>
      </c>
      <c r="D719" s="6" t="s">
        <v>110</v>
      </c>
      <c r="E719" s="35" t="s">
        <v>5</v>
      </c>
      <c r="F719" s="36" t="s">
        <v>88</v>
      </c>
      <c r="G719" s="36" t="s">
        <v>86</v>
      </c>
      <c r="H719" s="36" t="s">
        <v>111</v>
      </c>
      <c r="I719" s="38">
        <v>302</v>
      </c>
      <c r="J719" s="36">
        <v>2050</v>
      </c>
      <c r="K719" s="39">
        <v>1</v>
      </c>
      <c r="L719" s="40" t="s">
        <v>85</v>
      </c>
      <c r="M719" s="41">
        <v>1.1250740069550234</v>
      </c>
      <c r="N719" s="33">
        <v>0.25443883196687472</v>
      </c>
      <c r="O719" s="33">
        <v>0.65590140916108908</v>
      </c>
      <c r="P719" s="33">
        <v>0.21473376582705953</v>
      </c>
      <c r="Q719" s="34">
        <v>1.403587552860019</v>
      </c>
      <c r="R719" s="33">
        <v>0.90755034798298007</v>
      </c>
      <c r="S719" s="33">
        <v>0.18098757259269083</v>
      </c>
      <c r="T719" s="33">
        <v>0.49157461660621132</v>
      </c>
      <c r="U719" s="33">
        <v>0.23498815878407789</v>
      </c>
      <c r="V719" s="33">
        <v>1.5359785335505109</v>
      </c>
      <c r="W719" s="33">
        <v>1.2828315538912263</v>
      </c>
      <c r="X719" s="33">
        <v>0.25314697965928479</v>
      </c>
      <c r="Y719" s="30"/>
    </row>
    <row r="720" spans="1:25">
      <c r="A720" s="34" t="s">
        <v>112</v>
      </c>
      <c r="B720" s="35" t="s">
        <v>346</v>
      </c>
      <c r="C720" s="36">
        <v>1</v>
      </c>
      <c r="D720" s="6" t="s">
        <v>110</v>
      </c>
      <c r="E720" s="35" t="s">
        <v>5</v>
      </c>
      <c r="F720" s="36" t="s">
        <v>88</v>
      </c>
      <c r="G720" s="36" t="s">
        <v>86</v>
      </c>
      <c r="H720" s="36" t="s">
        <v>111</v>
      </c>
      <c r="I720" s="38">
        <v>303</v>
      </c>
      <c r="J720" s="36">
        <v>2050</v>
      </c>
      <c r="K720" s="39">
        <v>1</v>
      </c>
      <c r="L720" s="40" t="s">
        <v>85</v>
      </c>
      <c r="M720" s="41">
        <v>0.9305944507530679</v>
      </c>
      <c r="N720" s="33">
        <v>5.354731940220972E-2</v>
      </c>
      <c r="O720" s="33">
        <v>0.87704713135085821</v>
      </c>
      <c r="P720" s="33">
        <v>0</v>
      </c>
      <c r="Q720" s="34">
        <v>0.19434420113245243</v>
      </c>
      <c r="R720" s="33">
        <v>0.67272231836679031</v>
      </c>
      <c r="S720" s="33">
        <v>3.8064110897241307E-2</v>
      </c>
      <c r="T720" s="33">
        <v>0.63465820746954904</v>
      </c>
      <c r="U720" s="33">
        <v>0</v>
      </c>
      <c r="V720" s="33">
        <v>0.21267538348513665</v>
      </c>
      <c r="W720" s="33">
        <v>0.17212718672221311</v>
      </c>
      <c r="X720" s="33">
        <v>4.0548196762923532E-2</v>
      </c>
      <c r="Y720" s="30"/>
    </row>
    <row r="721" spans="1:25">
      <c r="A721" s="34" t="s">
        <v>112</v>
      </c>
      <c r="B721" s="35" t="s">
        <v>347</v>
      </c>
      <c r="C721" s="36">
        <v>1</v>
      </c>
      <c r="D721" s="6" t="s">
        <v>110</v>
      </c>
      <c r="E721" s="35" t="s">
        <v>5</v>
      </c>
      <c r="F721" s="36" t="s">
        <v>88</v>
      </c>
      <c r="G721" s="36" t="s">
        <v>86</v>
      </c>
      <c r="H721" s="36" t="s">
        <v>111</v>
      </c>
      <c r="I721" s="38">
        <v>304</v>
      </c>
      <c r="J721" s="36">
        <v>2050</v>
      </c>
      <c r="K721" s="39">
        <v>1</v>
      </c>
      <c r="L721" s="40" t="s">
        <v>85</v>
      </c>
      <c r="M721" s="41">
        <v>0.14597900423602711</v>
      </c>
      <c r="N721" s="33">
        <v>8.9688036617260256E-3</v>
      </c>
      <c r="O721" s="33">
        <v>0.13701020057430108</v>
      </c>
      <c r="P721" s="33">
        <v>0</v>
      </c>
      <c r="Q721" s="34">
        <v>0.26568254001436875</v>
      </c>
      <c r="R721" s="33">
        <v>0.10978206227045652</v>
      </c>
      <c r="S721" s="33">
        <v>6.1193956989737432E-3</v>
      </c>
      <c r="T721" s="33">
        <v>0.10366266657148278</v>
      </c>
      <c r="U721" s="33">
        <v>0</v>
      </c>
      <c r="V721" s="33">
        <v>0.29074258842614797</v>
      </c>
      <c r="W721" s="33">
        <v>0.27701061122527498</v>
      </c>
      <c r="X721" s="33">
        <v>1.3731977200872993E-2</v>
      </c>
      <c r="Y721" s="30"/>
    </row>
    <row r="722" spans="1:25">
      <c r="A722" s="34" t="s">
        <v>112</v>
      </c>
      <c r="B722" s="35" t="s">
        <v>348</v>
      </c>
      <c r="C722" s="36">
        <v>1</v>
      </c>
      <c r="D722" s="6" t="s">
        <v>110</v>
      </c>
      <c r="E722" s="35" t="s">
        <v>5</v>
      </c>
      <c r="F722" s="36" t="s">
        <v>88</v>
      </c>
      <c r="G722" s="36" t="s">
        <v>86</v>
      </c>
      <c r="H722" s="36" t="s">
        <v>111</v>
      </c>
      <c r="I722" s="38">
        <v>305</v>
      </c>
      <c r="J722" s="36">
        <v>2050</v>
      </c>
      <c r="K722" s="39">
        <v>1</v>
      </c>
      <c r="L722" s="40" t="s">
        <v>85</v>
      </c>
      <c r="M722" s="41">
        <v>0.67291347628926068</v>
      </c>
      <c r="N722" s="33">
        <v>0.10059340872382865</v>
      </c>
      <c r="O722" s="33">
        <v>0.45933317031105059</v>
      </c>
      <c r="P722" s="33">
        <v>0.11298689725438146</v>
      </c>
      <c r="Q722" s="34">
        <v>4.9801336594702317E-2</v>
      </c>
      <c r="R722" s="33">
        <v>0.55610102481865675</v>
      </c>
      <c r="S722" s="33">
        <v>6.6650105758007866E-2</v>
      </c>
      <c r="T722" s="33">
        <v>0.3658067271457362</v>
      </c>
      <c r="U722" s="33">
        <v>0.12364419191491276</v>
      </c>
      <c r="V722" s="33">
        <v>5.44987619730017E-2</v>
      </c>
      <c r="W722" s="33">
        <v>2.9578908702111519E-2</v>
      </c>
      <c r="X722" s="33">
        <v>2.4919853270890181E-2</v>
      </c>
      <c r="Y722" s="30"/>
    </row>
    <row r="723" spans="1:25">
      <c r="A723" s="34" t="s">
        <v>112</v>
      </c>
      <c r="B723" s="35" t="s">
        <v>349</v>
      </c>
      <c r="C723" s="36">
        <v>1</v>
      </c>
      <c r="D723" s="6" t="s">
        <v>110</v>
      </c>
      <c r="E723" s="35" t="s">
        <v>5</v>
      </c>
      <c r="F723" s="36" t="s">
        <v>88</v>
      </c>
      <c r="G723" s="36" t="s">
        <v>86</v>
      </c>
      <c r="H723" s="36" t="s">
        <v>111</v>
      </c>
      <c r="I723" s="38">
        <v>306</v>
      </c>
      <c r="J723" s="36">
        <v>2050</v>
      </c>
      <c r="K723" s="39">
        <v>1</v>
      </c>
      <c r="L723" s="40" t="s">
        <v>85</v>
      </c>
      <c r="M723" s="41">
        <v>1.2385561312191036</v>
      </c>
      <c r="N723" s="33">
        <v>8.9129911145267332E-2</v>
      </c>
      <c r="O723" s="33">
        <v>1.0600673283416318</v>
      </c>
      <c r="P723" s="33">
        <v>8.9358891732204668E-2</v>
      </c>
      <c r="Q723" s="34">
        <v>0.13306380221783345</v>
      </c>
      <c r="R723" s="33">
        <v>0.99961486323614779</v>
      </c>
      <c r="S723" s="33">
        <v>6.3383918108081083E-2</v>
      </c>
      <c r="T723" s="33">
        <v>0.83844342969815489</v>
      </c>
      <c r="U723" s="33">
        <v>9.7787515429911778E-2</v>
      </c>
      <c r="V723" s="33">
        <v>0.14561481639156887</v>
      </c>
      <c r="W723" s="33">
        <v>0.12109987509369152</v>
      </c>
      <c r="X723" s="33">
        <v>2.4514941297877336E-2</v>
      </c>
      <c r="Y723" s="30"/>
    </row>
    <row r="724" spans="1:25">
      <c r="A724" s="34" t="s">
        <v>112</v>
      </c>
      <c r="B724" s="35" t="s">
        <v>350</v>
      </c>
      <c r="C724" s="36">
        <v>1</v>
      </c>
      <c r="D724" s="6" t="s">
        <v>110</v>
      </c>
      <c r="E724" s="35" t="s">
        <v>5</v>
      </c>
      <c r="F724" s="36" t="s">
        <v>88</v>
      </c>
      <c r="G724" s="36" t="s">
        <v>86</v>
      </c>
      <c r="H724" s="36" t="s">
        <v>111</v>
      </c>
      <c r="I724" s="38">
        <v>307</v>
      </c>
      <c r="J724" s="36">
        <v>2050</v>
      </c>
      <c r="K724" s="39">
        <v>1</v>
      </c>
      <c r="L724" s="40" t="s">
        <v>85</v>
      </c>
      <c r="M724" s="41">
        <v>0.53415016552010275</v>
      </c>
      <c r="N724" s="33">
        <v>4.8915274443341386E-2</v>
      </c>
      <c r="O724" s="33">
        <v>0.48523489107676132</v>
      </c>
      <c r="P724" s="33">
        <v>0</v>
      </c>
      <c r="Q724" s="34">
        <v>0.15420435698286528</v>
      </c>
      <c r="R724" s="33">
        <v>0.39515809069306457</v>
      </c>
      <c r="S724" s="33">
        <v>3.4942492111619088E-2</v>
      </c>
      <c r="T724" s="33">
        <v>0.36021559858144547</v>
      </c>
      <c r="U724" s="33">
        <v>0</v>
      </c>
      <c r="V724" s="33">
        <v>0.16874941760705556</v>
      </c>
      <c r="W724" s="33">
        <v>0.13009095297753392</v>
      </c>
      <c r="X724" s="33">
        <v>3.865846462952164E-2</v>
      </c>
      <c r="Y724" s="30"/>
    </row>
    <row r="725" spans="1:25">
      <c r="A725" s="34" t="s">
        <v>112</v>
      </c>
      <c r="B725" s="35" t="s">
        <v>351</v>
      </c>
      <c r="C725" s="36">
        <v>1</v>
      </c>
      <c r="D725" s="6" t="s">
        <v>110</v>
      </c>
      <c r="E725" s="35" t="s">
        <v>5</v>
      </c>
      <c r="F725" s="36" t="s">
        <v>88</v>
      </c>
      <c r="G725" s="36" t="s">
        <v>86</v>
      </c>
      <c r="H725" s="36" t="s">
        <v>111</v>
      </c>
      <c r="I725" s="38">
        <v>308</v>
      </c>
      <c r="J725" s="36">
        <v>2050</v>
      </c>
      <c r="K725" s="39">
        <v>1</v>
      </c>
      <c r="L725" s="40" t="s">
        <v>85</v>
      </c>
      <c r="M725" s="41">
        <v>1.4431991907409787</v>
      </c>
      <c r="N725" s="33">
        <v>0.10039940877215577</v>
      </c>
      <c r="O725" s="33">
        <v>1.3427997819688229</v>
      </c>
      <c r="P725" s="33">
        <v>0</v>
      </c>
      <c r="Q725" s="34">
        <v>0.79801765936336622</v>
      </c>
      <c r="R725" s="33">
        <v>1.1024611972541489</v>
      </c>
      <c r="S725" s="33">
        <v>7.2232631676442408E-2</v>
      </c>
      <c r="T725" s="33">
        <v>1.0302285655777066</v>
      </c>
      <c r="U725" s="33">
        <v>0</v>
      </c>
      <c r="V725" s="33">
        <v>0.87328930188838416</v>
      </c>
      <c r="W725" s="33">
        <v>0.81884349334594886</v>
      </c>
      <c r="X725" s="33">
        <v>5.4445808542435262E-2</v>
      </c>
      <c r="Y725" s="30"/>
    </row>
    <row r="726" spans="1:25">
      <c r="A726" s="34" t="s">
        <v>352</v>
      </c>
      <c r="B726" s="35" t="s">
        <v>353</v>
      </c>
      <c r="C726" s="36">
        <v>1</v>
      </c>
      <c r="D726" s="6" t="s">
        <v>110</v>
      </c>
      <c r="E726" s="37" t="s">
        <v>6</v>
      </c>
      <c r="F726" s="36" t="s">
        <v>51</v>
      </c>
      <c r="G726" s="36" t="s">
        <v>86</v>
      </c>
      <c r="H726" s="36" t="s">
        <v>111</v>
      </c>
      <c r="I726" s="38" t="s">
        <v>85</v>
      </c>
      <c r="J726" s="36">
        <v>2050</v>
      </c>
      <c r="K726" s="39">
        <v>1</v>
      </c>
      <c r="L726" s="40" t="s">
        <v>85</v>
      </c>
      <c r="M726" s="41">
        <v>2.2658469452108836</v>
      </c>
      <c r="N726" s="33">
        <v>0.20143016395537661</v>
      </c>
      <c r="O726" s="33">
        <v>1.814048636196923</v>
      </c>
      <c r="P726" s="33">
        <v>0.25036814505858357</v>
      </c>
      <c r="Q726" s="34">
        <v>3.0496983084085652</v>
      </c>
      <c r="R726" s="33">
        <v>3.32194614821604</v>
      </c>
      <c r="S726" s="33">
        <v>0.28378290725742183</v>
      </c>
      <c r="T726" s="33">
        <v>2.7841129699962868</v>
      </c>
      <c r="U726" s="33">
        <v>0.25405027096233118</v>
      </c>
      <c r="V726" s="33">
        <v>3.0945497536169015</v>
      </c>
      <c r="W726" s="33">
        <v>2.1673306204531286</v>
      </c>
      <c r="X726" s="33">
        <v>0.9272191331637728</v>
      </c>
      <c r="Y726" s="30"/>
    </row>
    <row r="727" spans="1:25">
      <c r="A727" s="34" t="s">
        <v>112</v>
      </c>
      <c r="B727" s="35" t="s">
        <v>354</v>
      </c>
      <c r="C727" s="36">
        <v>1</v>
      </c>
      <c r="D727" s="6" t="s">
        <v>110</v>
      </c>
      <c r="E727" s="35" t="s">
        <v>6</v>
      </c>
      <c r="F727" s="36" t="s">
        <v>51</v>
      </c>
      <c r="G727" s="36" t="s">
        <v>86</v>
      </c>
      <c r="H727" s="36" t="s">
        <v>111</v>
      </c>
      <c r="I727" s="38">
        <v>301</v>
      </c>
      <c r="J727" s="36">
        <v>2050</v>
      </c>
      <c r="K727" s="39">
        <v>1</v>
      </c>
      <c r="L727" s="40" t="s">
        <v>85</v>
      </c>
      <c r="M727" s="41">
        <v>0.37297530956046904</v>
      </c>
      <c r="N727" s="33">
        <v>3.0726472224456812E-2</v>
      </c>
      <c r="O727" s="33">
        <v>0.34224883733601225</v>
      </c>
      <c r="P727" s="33">
        <v>0</v>
      </c>
      <c r="Q727" s="34">
        <v>1.7040033159314363</v>
      </c>
      <c r="R727" s="33">
        <v>0.5390446651934504</v>
      </c>
      <c r="S727" s="33">
        <v>3.9713888668693909E-2</v>
      </c>
      <c r="T727" s="33">
        <v>0.49933077652475655</v>
      </c>
      <c r="U727" s="33">
        <v>0</v>
      </c>
      <c r="V727" s="33">
        <v>1.7290638313104818</v>
      </c>
      <c r="W727" s="33">
        <v>1.128042135769477</v>
      </c>
      <c r="X727" s="33">
        <v>0.60102169554100482</v>
      </c>
      <c r="Y727" s="30"/>
    </row>
    <row r="728" spans="1:25">
      <c r="A728" s="34" t="s">
        <v>112</v>
      </c>
      <c r="B728" s="35" t="s">
        <v>355</v>
      </c>
      <c r="C728" s="36">
        <v>1</v>
      </c>
      <c r="D728" s="6" t="s">
        <v>110</v>
      </c>
      <c r="E728" s="35" t="s">
        <v>6</v>
      </c>
      <c r="F728" s="36" t="s">
        <v>51</v>
      </c>
      <c r="G728" s="36" t="s">
        <v>86</v>
      </c>
      <c r="H728" s="36" t="s">
        <v>111</v>
      </c>
      <c r="I728" s="38">
        <v>302</v>
      </c>
      <c r="J728" s="36">
        <v>2050</v>
      </c>
      <c r="K728" s="39">
        <v>1</v>
      </c>
      <c r="L728" s="40" t="s">
        <v>85</v>
      </c>
      <c r="M728" s="41">
        <v>0.31873883131829345</v>
      </c>
      <c r="N728" s="33">
        <v>5.5169435376152758E-2</v>
      </c>
      <c r="O728" s="33">
        <v>0.1552138990147286</v>
      </c>
      <c r="P728" s="33">
        <v>0.10835549692741209</v>
      </c>
      <c r="Q728" s="34">
        <v>0.58230170712315421</v>
      </c>
      <c r="R728" s="33">
        <v>0.44567334287108784</v>
      </c>
      <c r="S728" s="33">
        <v>8.2223629036519794E-2</v>
      </c>
      <c r="T728" s="33">
        <v>0.25350064923521193</v>
      </c>
      <c r="U728" s="33">
        <v>0.10994906459935609</v>
      </c>
      <c r="V728" s="33">
        <v>0.59086552900669853</v>
      </c>
      <c r="W728" s="33">
        <v>0.41054610908202854</v>
      </c>
      <c r="X728" s="33">
        <v>0.18031941992467002</v>
      </c>
      <c r="Y728" s="30"/>
    </row>
    <row r="729" spans="1:25">
      <c r="A729" s="34" t="s">
        <v>112</v>
      </c>
      <c r="B729" s="35" t="s">
        <v>356</v>
      </c>
      <c r="C729" s="36">
        <v>1</v>
      </c>
      <c r="D729" s="6" t="s">
        <v>110</v>
      </c>
      <c r="E729" s="35" t="s">
        <v>6</v>
      </c>
      <c r="F729" s="36" t="s">
        <v>51</v>
      </c>
      <c r="G729" s="36" t="s">
        <v>86</v>
      </c>
      <c r="H729" s="36" t="s">
        <v>111</v>
      </c>
      <c r="I729" s="38">
        <v>303</v>
      </c>
      <c r="J729" s="36">
        <v>2050</v>
      </c>
      <c r="K729" s="39">
        <v>1</v>
      </c>
      <c r="L729" s="40" t="s">
        <v>85</v>
      </c>
      <c r="M729" s="41">
        <v>0.27074677248870116</v>
      </c>
      <c r="N729" s="33">
        <v>1.5680955854584816E-2</v>
      </c>
      <c r="O729" s="33">
        <v>0.25506581663411632</v>
      </c>
      <c r="P729" s="33">
        <v>0</v>
      </c>
      <c r="Q729" s="34">
        <v>0.10917820834236006</v>
      </c>
      <c r="R729" s="33">
        <v>0.39895157589299968</v>
      </c>
      <c r="S729" s="33">
        <v>2.2278096680184951E-2</v>
      </c>
      <c r="T729" s="33">
        <v>0.37667347921281474</v>
      </c>
      <c r="U729" s="33">
        <v>0</v>
      </c>
      <c r="V729" s="33">
        <v>0.11078387550488258</v>
      </c>
      <c r="W729" s="33">
        <v>7.7051334668437596E-2</v>
      </c>
      <c r="X729" s="33">
        <v>3.3732540836444995E-2</v>
      </c>
      <c r="Y729" s="30"/>
    </row>
    <row r="730" spans="1:25">
      <c r="A730" s="34" t="s">
        <v>112</v>
      </c>
      <c r="B730" s="35" t="s">
        <v>357</v>
      </c>
      <c r="C730" s="36">
        <v>1</v>
      </c>
      <c r="D730" s="6" t="s">
        <v>110</v>
      </c>
      <c r="E730" s="35" t="s">
        <v>6</v>
      </c>
      <c r="F730" s="36" t="s">
        <v>51</v>
      </c>
      <c r="G730" s="36" t="s">
        <v>86</v>
      </c>
      <c r="H730" s="36" t="s">
        <v>111</v>
      </c>
      <c r="I730" s="38">
        <v>304</v>
      </c>
      <c r="J730" s="36">
        <v>2050</v>
      </c>
      <c r="K730" s="39">
        <v>1</v>
      </c>
      <c r="L730" s="40" t="s">
        <v>85</v>
      </c>
      <c r="M730" s="41">
        <v>6.1657617775923428E-2</v>
      </c>
      <c r="N730" s="33">
        <v>3.6697003718464314E-3</v>
      </c>
      <c r="O730" s="33">
        <v>5.7987917404076994E-2</v>
      </c>
      <c r="P730" s="33">
        <v>0</v>
      </c>
      <c r="Q730" s="34">
        <v>0.18445047256596783</v>
      </c>
      <c r="R730" s="33">
        <v>9.2801758682473076E-2</v>
      </c>
      <c r="S730" s="33">
        <v>5.1362836044423288E-3</v>
      </c>
      <c r="T730" s="33">
        <v>8.7665475078030741E-2</v>
      </c>
      <c r="U730" s="33">
        <v>0</v>
      </c>
      <c r="V730" s="33">
        <v>0.18716315737191572</v>
      </c>
      <c r="W730" s="33">
        <v>0.17313727396051579</v>
      </c>
      <c r="X730" s="33">
        <v>1.4025883411399922E-2</v>
      </c>
      <c r="Y730" s="30"/>
    </row>
    <row r="731" spans="1:25">
      <c r="A731" s="34" t="s">
        <v>112</v>
      </c>
      <c r="B731" s="35" t="s">
        <v>358</v>
      </c>
      <c r="C731" s="36">
        <v>1</v>
      </c>
      <c r="D731" s="6" t="s">
        <v>110</v>
      </c>
      <c r="E731" s="35" t="s">
        <v>6</v>
      </c>
      <c r="F731" s="36" t="s">
        <v>51</v>
      </c>
      <c r="G731" s="36" t="s">
        <v>86</v>
      </c>
      <c r="H731" s="36" t="s">
        <v>111</v>
      </c>
      <c r="I731" s="38">
        <v>305</v>
      </c>
      <c r="J731" s="36">
        <v>2050</v>
      </c>
      <c r="K731" s="39">
        <v>1</v>
      </c>
      <c r="L731" s="40" t="s">
        <v>85</v>
      </c>
      <c r="M731" s="41">
        <v>0.22940992842670607</v>
      </c>
      <c r="N731" s="33">
        <v>2.7039365011577172E-2</v>
      </c>
      <c r="O731" s="33">
        <v>0.13408480348382457</v>
      </c>
      <c r="P731" s="33">
        <v>6.8285759931304341E-2</v>
      </c>
      <c r="Q731" s="34">
        <v>3.1492612605710214E-2</v>
      </c>
      <c r="R731" s="33">
        <v>0.34361634929696561</v>
      </c>
      <c r="S731" s="33">
        <v>4.041938297643554E-2</v>
      </c>
      <c r="T731" s="33">
        <v>0.23390693819272135</v>
      </c>
      <c r="U731" s="33">
        <v>6.9290028127808725E-2</v>
      </c>
      <c r="V731" s="33">
        <v>3.1955769628441946E-2</v>
      </c>
      <c r="W731" s="33">
        <v>1.1570560718454484E-2</v>
      </c>
      <c r="X731" s="33">
        <v>2.0385208909987462E-2</v>
      </c>
      <c r="Y731" s="30"/>
    </row>
    <row r="732" spans="1:25">
      <c r="A732" s="34" t="s">
        <v>112</v>
      </c>
      <c r="B732" s="35" t="s">
        <v>359</v>
      </c>
      <c r="C732" s="36">
        <v>1</v>
      </c>
      <c r="D732" s="6" t="s">
        <v>110</v>
      </c>
      <c r="E732" s="35" t="s">
        <v>6</v>
      </c>
      <c r="F732" s="36" t="s">
        <v>51</v>
      </c>
      <c r="G732" s="36" t="s">
        <v>86</v>
      </c>
      <c r="H732" s="36" t="s">
        <v>111</v>
      </c>
      <c r="I732" s="38">
        <v>306</v>
      </c>
      <c r="J732" s="36">
        <v>2050</v>
      </c>
      <c r="K732" s="39">
        <v>1</v>
      </c>
      <c r="L732" s="40" t="s">
        <v>85</v>
      </c>
      <c r="M732" s="41">
        <v>0.51479141306419485</v>
      </c>
      <c r="N732" s="33">
        <v>3.3763459243147435E-2</v>
      </c>
      <c r="O732" s="33">
        <v>0.40730106562118024</v>
      </c>
      <c r="P732" s="33">
        <v>7.3726888199867141E-2</v>
      </c>
      <c r="Q732" s="34">
        <v>8.4794493834931844E-2</v>
      </c>
      <c r="R732" s="33">
        <v>0.75557499640709458</v>
      </c>
      <c r="S732" s="33">
        <v>4.6623499070251026E-2</v>
      </c>
      <c r="T732" s="33">
        <v>0.63414031910167723</v>
      </c>
      <c r="U732" s="33">
        <v>7.4811178235166365E-2</v>
      </c>
      <c r="V732" s="33">
        <v>8.6041553448573047E-2</v>
      </c>
      <c r="W732" s="33">
        <v>6.4619025941604472E-2</v>
      </c>
      <c r="X732" s="33">
        <v>2.1422527506968578E-2</v>
      </c>
      <c r="Y732" s="30"/>
    </row>
    <row r="733" spans="1:25">
      <c r="A733" s="34" t="s">
        <v>112</v>
      </c>
      <c r="B733" s="35" t="s">
        <v>360</v>
      </c>
      <c r="C733" s="36">
        <v>1</v>
      </c>
      <c r="D733" s="6" t="s">
        <v>110</v>
      </c>
      <c r="E733" s="35" t="s">
        <v>6</v>
      </c>
      <c r="F733" s="36" t="s">
        <v>51</v>
      </c>
      <c r="G733" s="36" t="s">
        <v>86</v>
      </c>
      <c r="H733" s="36" t="s">
        <v>111</v>
      </c>
      <c r="I733" s="38">
        <v>307</v>
      </c>
      <c r="J733" s="36">
        <v>2050</v>
      </c>
      <c r="K733" s="39">
        <v>1</v>
      </c>
      <c r="L733" s="40" t="s">
        <v>85</v>
      </c>
      <c r="M733" s="41">
        <v>0.13439156465070903</v>
      </c>
      <c r="N733" s="33">
        <v>1.2577896856231589E-2</v>
      </c>
      <c r="O733" s="33">
        <v>0.12181366779447746</v>
      </c>
      <c r="P733" s="33">
        <v>0</v>
      </c>
      <c r="Q733" s="34">
        <v>6.7352724342009576E-2</v>
      </c>
      <c r="R733" s="33">
        <v>0.18666747531479913</v>
      </c>
      <c r="S733" s="33">
        <v>1.6036942777931197E-2</v>
      </c>
      <c r="T733" s="33">
        <v>0.17063053253686794</v>
      </c>
      <c r="U733" s="33">
        <v>0</v>
      </c>
      <c r="V733" s="33">
        <v>6.8343270527226926E-2</v>
      </c>
      <c r="W733" s="33">
        <v>4.1803389546548927E-2</v>
      </c>
      <c r="X733" s="33">
        <v>2.6539880980677999E-2</v>
      </c>
      <c r="Y733" s="30"/>
    </row>
    <row r="734" spans="1:25">
      <c r="A734" s="34" t="s">
        <v>112</v>
      </c>
      <c r="B734" s="35" t="s">
        <v>361</v>
      </c>
      <c r="C734" s="36">
        <v>1</v>
      </c>
      <c r="D734" s="6" t="s">
        <v>110</v>
      </c>
      <c r="E734" s="35" t="s">
        <v>6</v>
      </c>
      <c r="F734" s="36" t="s">
        <v>51</v>
      </c>
      <c r="G734" s="36" t="s">
        <v>86</v>
      </c>
      <c r="H734" s="36" t="s">
        <v>111</v>
      </c>
      <c r="I734" s="38">
        <v>308</v>
      </c>
      <c r="J734" s="36">
        <v>2050</v>
      </c>
      <c r="K734" s="39">
        <v>1</v>
      </c>
      <c r="L734" s="40" t="s">
        <v>85</v>
      </c>
      <c r="M734" s="41">
        <v>0.36313550792588634</v>
      </c>
      <c r="N734" s="33">
        <v>2.2802879017379599E-2</v>
      </c>
      <c r="O734" s="33">
        <v>0.34033262890850674</v>
      </c>
      <c r="P734" s="33">
        <v>0</v>
      </c>
      <c r="Q734" s="34">
        <v>0.2861247736629946</v>
      </c>
      <c r="R734" s="33">
        <v>0.55961598455716954</v>
      </c>
      <c r="S734" s="33">
        <v>3.1351184442963059E-2</v>
      </c>
      <c r="T734" s="33">
        <v>0.52826480011420651</v>
      </c>
      <c r="U734" s="33">
        <v>0</v>
      </c>
      <c r="V734" s="33">
        <v>0.29033276681868098</v>
      </c>
      <c r="W734" s="33">
        <v>0.26056079076606198</v>
      </c>
      <c r="X734" s="33">
        <v>2.9771976052619019E-2</v>
      </c>
      <c r="Y734" s="30"/>
    </row>
    <row r="735" spans="1:25">
      <c r="A735" s="34" t="s">
        <v>362</v>
      </c>
      <c r="B735" s="35" t="s">
        <v>363</v>
      </c>
      <c r="C735" s="36">
        <v>1</v>
      </c>
      <c r="D735" s="6" t="s">
        <v>110</v>
      </c>
      <c r="E735" s="37" t="s">
        <v>28</v>
      </c>
      <c r="F735" s="36" t="s">
        <v>56</v>
      </c>
      <c r="G735" s="36" t="s">
        <v>84</v>
      </c>
      <c r="H735" s="36" t="s">
        <v>111</v>
      </c>
      <c r="I735" s="38" t="s">
        <v>85</v>
      </c>
      <c r="J735" s="36">
        <v>2050</v>
      </c>
      <c r="K735" s="39">
        <v>1</v>
      </c>
      <c r="L735" s="40" t="s">
        <v>85</v>
      </c>
      <c r="M735" s="41">
        <v>35.827060987446465</v>
      </c>
      <c r="N735" s="33">
        <v>4.9963935529799146</v>
      </c>
      <c r="O735" s="33">
        <v>26.273211186574315</v>
      </c>
      <c r="P735" s="33">
        <v>4.5574562478922349</v>
      </c>
      <c r="Q735" s="34">
        <v>49.54979936812088</v>
      </c>
      <c r="R735" s="33">
        <v>41.106561306598337</v>
      </c>
      <c r="S735" s="33">
        <v>6.8737648991770213</v>
      </c>
      <c r="T735" s="33">
        <v>30.281851621635496</v>
      </c>
      <c r="U735" s="33">
        <v>3.9509447857858229</v>
      </c>
      <c r="V735" s="33">
        <v>56.974990457240182</v>
      </c>
      <c r="W735" s="33">
        <v>43.917384060622915</v>
      </c>
      <c r="X735" s="33">
        <v>13.057606396617265</v>
      </c>
      <c r="Y735" s="30"/>
    </row>
    <row r="736" spans="1:25">
      <c r="A736" s="34" t="s">
        <v>112</v>
      </c>
      <c r="B736" s="35" t="s">
        <v>364</v>
      </c>
      <c r="C736" s="36">
        <v>1</v>
      </c>
      <c r="D736" s="6" t="s">
        <v>110</v>
      </c>
      <c r="E736" s="35" t="s">
        <v>28</v>
      </c>
      <c r="F736" s="36" t="s">
        <v>56</v>
      </c>
      <c r="G736" s="36" t="s">
        <v>84</v>
      </c>
      <c r="H736" s="36" t="s">
        <v>111</v>
      </c>
      <c r="I736" s="38">
        <v>301</v>
      </c>
      <c r="J736" s="36">
        <v>2050</v>
      </c>
      <c r="K736" s="39">
        <v>1</v>
      </c>
      <c r="L736" s="40" t="s">
        <v>85</v>
      </c>
      <c r="M736" s="41">
        <v>6.9033942285708036</v>
      </c>
      <c r="N736" s="33">
        <v>0.89872716901462424</v>
      </c>
      <c r="O736" s="33">
        <v>6.0046670595561791</v>
      </c>
      <c r="P736" s="33">
        <v>0</v>
      </c>
      <c r="Q736" s="34">
        <v>29.966319719219307</v>
      </c>
      <c r="R736" s="33">
        <v>8.5004231660257847</v>
      </c>
      <c r="S736" s="33">
        <v>1.3382327146483926</v>
      </c>
      <c r="T736" s="33">
        <v>7.1621904513773922</v>
      </c>
      <c r="U736" s="33">
        <v>0</v>
      </c>
      <c r="V736" s="33">
        <v>32.082112349789448</v>
      </c>
      <c r="W736" s="33">
        <v>23.416261165993941</v>
      </c>
      <c r="X736" s="33">
        <v>8.665851183795505</v>
      </c>
      <c r="Y736" s="30"/>
    </row>
    <row r="737" spans="1:25">
      <c r="A737" s="34" t="s">
        <v>112</v>
      </c>
      <c r="B737" s="35" t="s">
        <v>365</v>
      </c>
      <c r="C737" s="36">
        <v>1</v>
      </c>
      <c r="D737" s="6" t="s">
        <v>110</v>
      </c>
      <c r="E737" s="35" t="s">
        <v>28</v>
      </c>
      <c r="F737" s="36" t="s">
        <v>56</v>
      </c>
      <c r="G737" s="36" t="s">
        <v>84</v>
      </c>
      <c r="H737" s="36" t="s">
        <v>111</v>
      </c>
      <c r="I737" s="38">
        <v>302</v>
      </c>
      <c r="J737" s="36">
        <v>2050</v>
      </c>
      <c r="K737" s="39">
        <v>1</v>
      </c>
      <c r="L737" s="40" t="s">
        <v>85</v>
      </c>
      <c r="M737" s="41">
        <v>7.7562704911173395</v>
      </c>
      <c r="N737" s="33">
        <v>1.8715625617513931</v>
      </c>
      <c r="O737" s="33">
        <v>3.4009047460495037</v>
      </c>
      <c r="P737" s="33">
        <v>2.4838031833164433</v>
      </c>
      <c r="Q737" s="34">
        <v>10.03236613646769</v>
      </c>
      <c r="R737" s="33">
        <v>8.1897723721654323</v>
      </c>
      <c r="S737" s="33">
        <v>2.4186720157454991</v>
      </c>
      <c r="T737" s="33">
        <v>3.6178445263544416</v>
      </c>
      <c r="U737" s="33">
        <v>2.153255830065492</v>
      </c>
      <c r="V737" s="33">
        <v>10.334071074597684</v>
      </c>
      <c r="W737" s="33">
        <v>8.2508477007776175</v>
      </c>
      <c r="X737" s="33">
        <v>2.0832233738200663</v>
      </c>
      <c r="Y737" s="30"/>
    </row>
    <row r="738" spans="1:25">
      <c r="A738" s="34" t="s">
        <v>112</v>
      </c>
      <c r="B738" s="35" t="s">
        <v>366</v>
      </c>
      <c r="C738" s="36">
        <v>1</v>
      </c>
      <c r="D738" s="6" t="s">
        <v>110</v>
      </c>
      <c r="E738" s="35" t="s">
        <v>28</v>
      </c>
      <c r="F738" s="36" t="s">
        <v>56</v>
      </c>
      <c r="G738" s="36" t="s">
        <v>84</v>
      </c>
      <c r="H738" s="36" t="s">
        <v>111</v>
      </c>
      <c r="I738" s="38">
        <v>303</v>
      </c>
      <c r="J738" s="36">
        <v>2050</v>
      </c>
      <c r="K738" s="39">
        <v>1</v>
      </c>
      <c r="L738" s="40" t="s">
        <v>85</v>
      </c>
      <c r="M738" s="41">
        <v>3.1567517010058834</v>
      </c>
      <c r="N738" s="33">
        <v>0.30600118248429625</v>
      </c>
      <c r="O738" s="33">
        <v>2.8507505185215871</v>
      </c>
      <c r="P738" s="33">
        <v>0</v>
      </c>
      <c r="Q738" s="34">
        <v>1.2875835480038398</v>
      </c>
      <c r="R738" s="33">
        <v>3.9697828480500026</v>
      </c>
      <c r="S738" s="33">
        <v>0.45599106438678189</v>
      </c>
      <c r="T738" s="33">
        <v>3.5137917836632209</v>
      </c>
      <c r="U738" s="33">
        <v>0</v>
      </c>
      <c r="V738" s="33">
        <v>2.49585966903871</v>
      </c>
      <c r="W738" s="33">
        <v>1.9427425792505215</v>
      </c>
      <c r="X738" s="33">
        <v>0.55311708978818874</v>
      </c>
      <c r="Y738" s="30"/>
    </row>
    <row r="739" spans="1:25">
      <c r="A739" s="34" t="s">
        <v>112</v>
      </c>
      <c r="B739" s="35" t="s">
        <v>367</v>
      </c>
      <c r="C739" s="36">
        <v>1</v>
      </c>
      <c r="D739" s="6" t="s">
        <v>110</v>
      </c>
      <c r="E739" s="35" t="s">
        <v>28</v>
      </c>
      <c r="F739" s="36" t="s">
        <v>56</v>
      </c>
      <c r="G739" s="36" t="s">
        <v>84</v>
      </c>
      <c r="H739" s="36" t="s">
        <v>111</v>
      </c>
      <c r="I739" s="38">
        <v>304</v>
      </c>
      <c r="J739" s="36">
        <v>2050</v>
      </c>
      <c r="K739" s="39">
        <v>1</v>
      </c>
      <c r="L739" s="40" t="s">
        <v>85</v>
      </c>
      <c r="M739" s="41">
        <v>1.1578554580219738</v>
      </c>
      <c r="N739" s="33">
        <v>9.8537031665011682E-2</v>
      </c>
      <c r="O739" s="33">
        <v>1.0593184263569622</v>
      </c>
      <c r="P739" s="33">
        <v>0</v>
      </c>
      <c r="Q739" s="34">
        <v>2.5108703526768941</v>
      </c>
      <c r="R739" s="33">
        <v>1.3095432901359283</v>
      </c>
      <c r="S739" s="33">
        <v>0.13941391330872491</v>
      </c>
      <c r="T739" s="33">
        <v>1.1701293768272034</v>
      </c>
      <c r="U739" s="33">
        <v>0</v>
      </c>
      <c r="V739" s="33">
        <v>3.0105847197426439</v>
      </c>
      <c r="W739" s="33">
        <v>2.7947321104873986</v>
      </c>
      <c r="X739" s="33">
        <v>0.21585260925524544</v>
      </c>
      <c r="Y739" s="30"/>
    </row>
    <row r="740" spans="1:25">
      <c r="A740" s="34" t="s">
        <v>112</v>
      </c>
      <c r="B740" s="35" t="s">
        <v>368</v>
      </c>
      <c r="C740" s="36">
        <v>1</v>
      </c>
      <c r="D740" s="6" t="s">
        <v>110</v>
      </c>
      <c r="E740" s="35" t="s">
        <v>28</v>
      </c>
      <c r="F740" s="36" t="s">
        <v>56</v>
      </c>
      <c r="G740" s="36" t="s">
        <v>84</v>
      </c>
      <c r="H740" s="36" t="s">
        <v>111</v>
      </c>
      <c r="I740" s="38">
        <v>305</v>
      </c>
      <c r="J740" s="36">
        <v>2050</v>
      </c>
      <c r="K740" s="39">
        <v>1</v>
      </c>
      <c r="L740" s="40" t="s">
        <v>85</v>
      </c>
      <c r="M740" s="41">
        <v>4.1705331077337791</v>
      </c>
      <c r="N740" s="33">
        <v>0.5948229485964377</v>
      </c>
      <c r="O740" s="33">
        <v>2.3036411589066654</v>
      </c>
      <c r="P740" s="33">
        <v>1.2720690002306763</v>
      </c>
      <c r="Q740" s="34">
        <v>0.51290148127792801</v>
      </c>
      <c r="R740" s="33">
        <v>4.1793607147899428</v>
      </c>
      <c r="S740" s="33">
        <v>0.74762289957261063</v>
      </c>
      <c r="T740" s="33">
        <v>2.3289572046638973</v>
      </c>
      <c r="U740" s="33">
        <v>1.1027806105534346</v>
      </c>
      <c r="V740" s="33">
        <v>0.68500310780427109</v>
      </c>
      <c r="W740" s="33">
        <v>0.35676082420515376</v>
      </c>
      <c r="X740" s="33">
        <v>0.32824228359911733</v>
      </c>
      <c r="Y740" s="30"/>
    </row>
    <row r="741" spans="1:25">
      <c r="A741" s="34" t="s">
        <v>112</v>
      </c>
      <c r="B741" s="35" t="s">
        <v>369</v>
      </c>
      <c r="C741" s="36">
        <v>1</v>
      </c>
      <c r="D741" s="6" t="s">
        <v>110</v>
      </c>
      <c r="E741" s="35" t="s">
        <v>28</v>
      </c>
      <c r="F741" s="36" t="s">
        <v>56</v>
      </c>
      <c r="G741" s="36" t="s">
        <v>84</v>
      </c>
      <c r="H741" s="36" t="s">
        <v>111</v>
      </c>
      <c r="I741" s="38">
        <v>306</v>
      </c>
      <c r="J741" s="36">
        <v>2050</v>
      </c>
      <c r="K741" s="39">
        <v>1</v>
      </c>
      <c r="L741" s="40" t="s">
        <v>85</v>
      </c>
      <c r="M741" s="41">
        <v>5.6960751952330746</v>
      </c>
      <c r="N741" s="33">
        <v>0.50851160110271743</v>
      </c>
      <c r="O741" s="33">
        <v>4.3859795297852422</v>
      </c>
      <c r="P741" s="33">
        <v>0.80158406434511487</v>
      </c>
      <c r="Q741" s="34">
        <v>1.0519197413241392</v>
      </c>
      <c r="R741" s="33">
        <v>6.6426812804830622</v>
      </c>
      <c r="S741" s="33">
        <v>0.71692165350172499</v>
      </c>
      <c r="T741" s="33">
        <v>5.2308512818144415</v>
      </c>
      <c r="U741" s="33">
        <v>0.69490834516689626</v>
      </c>
      <c r="V741" s="33">
        <v>1.6297582059163158</v>
      </c>
      <c r="W741" s="33">
        <v>1.342980812188425</v>
      </c>
      <c r="X741" s="33">
        <v>0.28677739372789074</v>
      </c>
      <c r="Y741" s="30"/>
    </row>
    <row r="742" spans="1:25">
      <c r="A742" s="34" t="s">
        <v>112</v>
      </c>
      <c r="B742" s="35" t="s">
        <v>370</v>
      </c>
      <c r="C742" s="36">
        <v>1</v>
      </c>
      <c r="D742" s="6" t="s">
        <v>110</v>
      </c>
      <c r="E742" s="35" t="s">
        <v>28</v>
      </c>
      <c r="F742" s="36" t="s">
        <v>56</v>
      </c>
      <c r="G742" s="36" t="s">
        <v>84</v>
      </c>
      <c r="H742" s="36" t="s">
        <v>111</v>
      </c>
      <c r="I742" s="38">
        <v>307</v>
      </c>
      <c r="J742" s="36">
        <v>2050</v>
      </c>
      <c r="K742" s="39">
        <v>1</v>
      </c>
      <c r="L742" s="40" t="s">
        <v>85</v>
      </c>
      <c r="M742" s="41">
        <v>1.3764069581070184</v>
      </c>
      <c r="N742" s="33">
        <v>0.22397387575207209</v>
      </c>
      <c r="O742" s="33">
        <v>1.1524330823549462</v>
      </c>
      <c r="P742" s="33">
        <v>0</v>
      </c>
      <c r="Q742" s="34">
        <v>0.96747150801493031</v>
      </c>
      <c r="R742" s="33">
        <v>1.7407588337844941</v>
      </c>
      <c r="S742" s="33">
        <v>0.33934858884285107</v>
      </c>
      <c r="T742" s="33">
        <v>1.401410244941643</v>
      </c>
      <c r="U742" s="33">
        <v>0</v>
      </c>
      <c r="V742" s="33">
        <v>1.4662342727402367</v>
      </c>
      <c r="W742" s="33">
        <v>1.0596086798992006</v>
      </c>
      <c r="X742" s="33">
        <v>0.40662559284103617</v>
      </c>
      <c r="Y742" s="30"/>
    </row>
    <row r="743" spans="1:25">
      <c r="A743" s="34" t="s">
        <v>112</v>
      </c>
      <c r="B743" s="35" t="s">
        <v>371</v>
      </c>
      <c r="C743" s="36">
        <v>1</v>
      </c>
      <c r="D743" s="6" t="s">
        <v>110</v>
      </c>
      <c r="E743" s="35" t="s">
        <v>28</v>
      </c>
      <c r="F743" s="36" t="s">
        <v>56</v>
      </c>
      <c r="G743" s="36" t="s">
        <v>84</v>
      </c>
      <c r="H743" s="36" t="s">
        <v>111</v>
      </c>
      <c r="I743" s="38">
        <v>308</v>
      </c>
      <c r="J743" s="36">
        <v>2050</v>
      </c>
      <c r="K743" s="39">
        <v>1</v>
      </c>
      <c r="L743" s="40" t="s">
        <v>85</v>
      </c>
      <c r="M743" s="41">
        <v>5.6097738476565935</v>
      </c>
      <c r="N743" s="33">
        <v>0.4942571826133616</v>
      </c>
      <c r="O743" s="33">
        <v>5.1155166650432315</v>
      </c>
      <c r="P743" s="33">
        <v>0</v>
      </c>
      <c r="Q743" s="34">
        <v>3.2203668811361403</v>
      </c>
      <c r="R743" s="33">
        <v>6.5742388011636903</v>
      </c>
      <c r="S743" s="33">
        <v>0.71756204917043542</v>
      </c>
      <c r="T743" s="33">
        <v>5.8566767519932545</v>
      </c>
      <c r="U743" s="33">
        <v>0</v>
      </c>
      <c r="V743" s="33">
        <v>5.271367057610874</v>
      </c>
      <c r="W743" s="33">
        <v>4.7534501878206576</v>
      </c>
      <c r="X743" s="33">
        <v>0.51791686979021601</v>
      </c>
      <c r="Y743" s="30"/>
    </row>
    <row r="744" spans="1:25">
      <c r="A744" s="34" t="s">
        <v>372</v>
      </c>
      <c r="B744" s="35" t="s">
        <v>373</v>
      </c>
      <c r="C744" s="36">
        <v>1</v>
      </c>
      <c r="D744" s="6" t="s">
        <v>110</v>
      </c>
      <c r="E744" s="37" t="s">
        <v>7</v>
      </c>
      <c r="F744" s="36" t="s">
        <v>65</v>
      </c>
      <c r="G744" s="36" t="s">
        <v>84</v>
      </c>
      <c r="H744" s="36" t="s">
        <v>111</v>
      </c>
      <c r="I744" s="38" t="s">
        <v>85</v>
      </c>
      <c r="J744" s="36">
        <v>2050</v>
      </c>
      <c r="K744" s="39">
        <v>1</v>
      </c>
      <c r="L744" s="40" t="s">
        <v>85</v>
      </c>
      <c r="M744" s="41">
        <v>17.716087487410761</v>
      </c>
      <c r="N744" s="33">
        <v>1.1172968528156346</v>
      </c>
      <c r="O744" s="33">
        <v>15.576565086880395</v>
      </c>
      <c r="P744" s="33">
        <v>1.022225547714732</v>
      </c>
      <c r="Q744" s="34">
        <v>15.77200822564647</v>
      </c>
      <c r="R744" s="33">
        <v>18.491015133213356</v>
      </c>
      <c r="S744" s="33">
        <v>1.4581640934929401</v>
      </c>
      <c r="T744" s="33">
        <v>15.836511163877711</v>
      </c>
      <c r="U744" s="33">
        <v>1.196339875842702</v>
      </c>
      <c r="V744" s="33">
        <v>19.011245874196828</v>
      </c>
      <c r="W744" s="33">
        <v>1.902113995220712</v>
      </c>
      <c r="X744" s="33">
        <v>17.109131878976115</v>
      </c>
      <c r="Y744" s="30"/>
    </row>
    <row r="745" spans="1:25">
      <c r="A745" s="34" t="s">
        <v>112</v>
      </c>
      <c r="B745" s="35" t="s">
        <v>374</v>
      </c>
      <c r="C745" s="36">
        <v>1</v>
      </c>
      <c r="D745" s="6" t="s">
        <v>110</v>
      </c>
      <c r="E745" s="35" t="s">
        <v>7</v>
      </c>
      <c r="F745" s="36" t="s">
        <v>65</v>
      </c>
      <c r="G745" s="36" t="s">
        <v>84</v>
      </c>
      <c r="H745" s="36" t="s">
        <v>111</v>
      </c>
      <c r="I745" s="38">
        <v>301</v>
      </c>
      <c r="J745" s="36">
        <v>2050</v>
      </c>
      <c r="K745" s="39">
        <v>1</v>
      </c>
      <c r="L745" s="40" t="s">
        <v>85</v>
      </c>
      <c r="M745" s="41">
        <v>1.5595393252762972</v>
      </c>
      <c r="N745" s="33">
        <v>9.7000948164128131E-2</v>
      </c>
      <c r="O745" s="33">
        <v>1.4625383771121692</v>
      </c>
      <c r="P745" s="33">
        <v>0</v>
      </c>
      <c r="Q745" s="34">
        <v>9.4221958754362198</v>
      </c>
      <c r="R745" s="33">
        <v>1.4016904237125256</v>
      </c>
      <c r="S745" s="33">
        <v>0.11959439107084748</v>
      </c>
      <c r="T745" s="33">
        <v>1.2820960326416782</v>
      </c>
      <c r="U745" s="33">
        <v>0</v>
      </c>
      <c r="V745" s="33">
        <v>11.260016149370697</v>
      </c>
      <c r="W745" s="33">
        <v>0.68368446123103543</v>
      </c>
      <c r="X745" s="33">
        <v>10.576331688139662</v>
      </c>
      <c r="Y745" s="30"/>
    </row>
    <row r="746" spans="1:25">
      <c r="A746" s="34" t="s">
        <v>112</v>
      </c>
      <c r="B746" s="35" t="s">
        <v>375</v>
      </c>
      <c r="C746" s="36">
        <v>1</v>
      </c>
      <c r="D746" s="6" t="s">
        <v>110</v>
      </c>
      <c r="E746" s="35" t="s">
        <v>7</v>
      </c>
      <c r="F746" s="36" t="s">
        <v>65</v>
      </c>
      <c r="G746" s="36" t="s">
        <v>84</v>
      </c>
      <c r="H746" s="36" t="s">
        <v>111</v>
      </c>
      <c r="I746" s="38">
        <v>302</v>
      </c>
      <c r="J746" s="36">
        <v>2050</v>
      </c>
      <c r="K746" s="39">
        <v>1</v>
      </c>
      <c r="L746" s="40" t="s">
        <v>85</v>
      </c>
      <c r="M746" s="41">
        <v>1.1527122556497889</v>
      </c>
      <c r="N746" s="33">
        <v>0.17926104100444709</v>
      </c>
      <c r="O746" s="33">
        <v>0.70179908165409866</v>
      </c>
      <c r="P746" s="33">
        <v>0.27165213299124313</v>
      </c>
      <c r="Q746" s="34">
        <v>3.0989346527949002</v>
      </c>
      <c r="R746" s="33">
        <v>1.3625440361507311</v>
      </c>
      <c r="S746" s="33">
        <v>0.25904532437607436</v>
      </c>
      <c r="T746" s="33">
        <v>0.78557642957217733</v>
      </c>
      <c r="U746" s="33">
        <v>0.31792228220247942</v>
      </c>
      <c r="V746" s="33">
        <v>3.6807836851335134</v>
      </c>
      <c r="W746" s="33">
        <v>0.30040732942310461</v>
      </c>
      <c r="X746" s="33">
        <v>3.3803763557104087</v>
      </c>
      <c r="Y746" s="30"/>
    </row>
    <row r="747" spans="1:25">
      <c r="A747" s="34" t="s">
        <v>112</v>
      </c>
      <c r="B747" s="35" t="s">
        <v>376</v>
      </c>
      <c r="C747" s="36">
        <v>1</v>
      </c>
      <c r="D747" s="6" t="s">
        <v>110</v>
      </c>
      <c r="E747" s="35" t="s">
        <v>7</v>
      </c>
      <c r="F747" s="36" t="s">
        <v>65</v>
      </c>
      <c r="G747" s="36" t="s">
        <v>84</v>
      </c>
      <c r="H747" s="36" t="s">
        <v>111</v>
      </c>
      <c r="I747" s="38">
        <v>303</v>
      </c>
      <c r="J747" s="36">
        <v>2050</v>
      </c>
      <c r="K747" s="39">
        <v>1</v>
      </c>
      <c r="L747" s="40" t="s">
        <v>85</v>
      </c>
      <c r="M747" s="41">
        <v>2.1312758998345509</v>
      </c>
      <c r="N747" s="33">
        <v>8.7880710035655729E-2</v>
      </c>
      <c r="O747" s="33">
        <v>2.0433951897988951</v>
      </c>
      <c r="P747" s="33">
        <v>0</v>
      </c>
      <c r="Q747" s="34">
        <v>0.70030301851480314</v>
      </c>
      <c r="R747" s="33">
        <v>2.1122029918254182</v>
      </c>
      <c r="S747" s="33">
        <v>0.12050219638703508</v>
      </c>
      <c r="T747" s="33">
        <v>1.991700795438383</v>
      </c>
      <c r="U747" s="33">
        <v>0</v>
      </c>
      <c r="V747" s="33">
        <v>0.82761416093441498</v>
      </c>
      <c r="W747" s="33">
        <v>8.1699091530711712E-2</v>
      </c>
      <c r="X747" s="33">
        <v>0.74591506940370322</v>
      </c>
      <c r="Y747" s="30"/>
    </row>
    <row r="748" spans="1:25">
      <c r="A748" s="34" t="s">
        <v>112</v>
      </c>
      <c r="B748" s="35" t="s">
        <v>377</v>
      </c>
      <c r="C748" s="36">
        <v>1</v>
      </c>
      <c r="D748" s="6" t="s">
        <v>110</v>
      </c>
      <c r="E748" s="35" t="s">
        <v>7</v>
      </c>
      <c r="F748" s="36" t="s">
        <v>65</v>
      </c>
      <c r="G748" s="36" t="s">
        <v>84</v>
      </c>
      <c r="H748" s="36" t="s">
        <v>111</v>
      </c>
      <c r="I748" s="38">
        <v>304</v>
      </c>
      <c r="J748" s="36">
        <v>2050</v>
      </c>
      <c r="K748" s="39">
        <v>1</v>
      </c>
      <c r="L748" s="40" t="s">
        <v>85</v>
      </c>
      <c r="M748" s="41">
        <v>0.26362729019522557</v>
      </c>
      <c r="N748" s="33">
        <v>1.2728766015259312E-2</v>
      </c>
      <c r="O748" s="33">
        <v>0.25089852417996628</v>
      </c>
      <c r="P748" s="33">
        <v>0</v>
      </c>
      <c r="Q748" s="34">
        <v>0.32371207395724483</v>
      </c>
      <c r="R748" s="33">
        <v>0.29071448800591654</v>
      </c>
      <c r="S748" s="33">
        <v>1.6309759145857958E-2</v>
      </c>
      <c r="T748" s="33">
        <v>0.27440472886005857</v>
      </c>
      <c r="U748" s="33">
        <v>0</v>
      </c>
      <c r="V748" s="33">
        <v>0.40229890532812024</v>
      </c>
      <c r="W748" s="33">
        <v>0.10470909424578156</v>
      </c>
      <c r="X748" s="33">
        <v>0.29758981108233867</v>
      </c>
      <c r="Y748" s="30"/>
    </row>
    <row r="749" spans="1:25">
      <c r="A749" s="34" t="s">
        <v>112</v>
      </c>
      <c r="B749" s="35" t="s">
        <v>378</v>
      </c>
      <c r="C749" s="36">
        <v>1</v>
      </c>
      <c r="D749" s="6" t="s">
        <v>110</v>
      </c>
      <c r="E749" s="35" t="s">
        <v>7</v>
      </c>
      <c r="F749" s="36" t="s">
        <v>65</v>
      </c>
      <c r="G749" s="36" t="s">
        <v>84</v>
      </c>
      <c r="H749" s="36" t="s">
        <v>111</v>
      </c>
      <c r="I749" s="38">
        <v>305</v>
      </c>
      <c r="J749" s="36">
        <v>2050</v>
      </c>
      <c r="K749" s="39">
        <v>1</v>
      </c>
      <c r="L749" s="40" t="s">
        <v>85</v>
      </c>
      <c r="M749" s="41">
        <v>1.8059085824931016</v>
      </c>
      <c r="N749" s="33">
        <v>0.18123629011149633</v>
      </c>
      <c r="O749" s="33">
        <v>1.2261690851249396</v>
      </c>
      <c r="P749" s="33">
        <v>0.39850320725666566</v>
      </c>
      <c r="Q749" s="34">
        <v>0.2451481946837725</v>
      </c>
      <c r="R749" s="33">
        <v>2.1074371776808118</v>
      </c>
      <c r="S749" s="33">
        <v>0.22744442617766339</v>
      </c>
      <c r="T749" s="33">
        <v>1.4136130190085321</v>
      </c>
      <c r="U749" s="33">
        <v>0.46637973249461628</v>
      </c>
      <c r="V749" s="33">
        <v>0.28500981339324116</v>
      </c>
      <c r="W749" s="33">
        <v>1.9367178232200927E-2</v>
      </c>
      <c r="X749" s="33">
        <v>0.26564263516104025</v>
      </c>
      <c r="Y749" s="30"/>
    </row>
    <row r="750" spans="1:25">
      <c r="A750" s="34" t="s">
        <v>112</v>
      </c>
      <c r="B750" s="35" t="s">
        <v>379</v>
      </c>
      <c r="C750" s="36">
        <v>1</v>
      </c>
      <c r="D750" s="6" t="s">
        <v>110</v>
      </c>
      <c r="E750" s="35" t="s">
        <v>7</v>
      </c>
      <c r="F750" s="36" t="s">
        <v>65</v>
      </c>
      <c r="G750" s="36" t="s">
        <v>84</v>
      </c>
      <c r="H750" s="36" t="s">
        <v>111</v>
      </c>
      <c r="I750" s="38">
        <v>306</v>
      </c>
      <c r="J750" s="36">
        <v>2050</v>
      </c>
      <c r="K750" s="39">
        <v>1</v>
      </c>
      <c r="L750" s="40" t="s">
        <v>85</v>
      </c>
      <c r="M750" s="34">
        <v>4.2789252127283932</v>
      </c>
      <c r="N750" s="33">
        <v>0.22445520426652776</v>
      </c>
      <c r="O750" s="33">
        <v>3.7023998009950425</v>
      </c>
      <c r="P750" s="33">
        <v>0.35207020746682305</v>
      </c>
      <c r="Q750" s="34">
        <v>0.43273168595626643</v>
      </c>
      <c r="R750" s="33">
        <v>4.6273150048752587</v>
      </c>
      <c r="S750" s="33">
        <v>0.29204905844035733</v>
      </c>
      <c r="T750" s="33">
        <v>3.9232280852892951</v>
      </c>
      <c r="U750" s="33">
        <v>0.41203786114560637</v>
      </c>
      <c r="V750" s="33">
        <v>0.51469034264368607</v>
      </c>
      <c r="W750" s="33">
        <v>8.4774569341113534E-2</v>
      </c>
      <c r="X750" s="33">
        <v>0.42991577330257258</v>
      </c>
      <c r="Y750" s="30"/>
    </row>
    <row r="751" spans="1:25">
      <c r="A751" s="34" t="s">
        <v>112</v>
      </c>
      <c r="B751" s="35" t="s">
        <v>380</v>
      </c>
      <c r="C751" s="36">
        <v>1</v>
      </c>
      <c r="D751" s="6" t="s">
        <v>110</v>
      </c>
      <c r="E751" s="35" t="s">
        <v>7</v>
      </c>
      <c r="F751" s="36" t="s">
        <v>65</v>
      </c>
      <c r="G751" s="36" t="s">
        <v>84</v>
      </c>
      <c r="H751" s="36" t="s">
        <v>111</v>
      </c>
      <c r="I751" s="38">
        <v>307</v>
      </c>
      <c r="J751" s="36">
        <v>2050</v>
      </c>
      <c r="K751" s="39">
        <v>1</v>
      </c>
      <c r="L751" s="40" t="s">
        <v>85</v>
      </c>
      <c r="M751" s="34">
        <v>1.1033347099691073</v>
      </c>
      <c r="N751" s="33">
        <v>7.3568684285803654E-2</v>
      </c>
      <c r="O751" s="33">
        <v>1.0297660256833037</v>
      </c>
      <c r="P751" s="33">
        <v>0</v>
      </c>
      <c r="Q751" s="34">
        <v>0.60350029143896378</v>
      </c>
      <c r="R751" s="33">
        <v>0.89132524190070339</v>
      </c>
      <c r="S751" s="33">
        <v>9.0455466871083121E-2</v>
      </c>
      <c r="T751" s="33">
        <v>0.80086977502962031</v>
      </c>
      <c r="U751" s="33">
        <v>0</v>
      </c>
      <c r="V751" s="33">
        <v>0.71396001629696793</v>
      </c>
      <c r="W751" s="33">
        <v>4.6914106588236706E-2</v>
      </c>
      <c r="X751" s="33">
        <v>0.66704590970873123</v>
      </c>
      <c r="Y751" s="30"/>
    </row>
    <row r="752" spans="1:25">
      <c r="A752" s="34" t="s">
        <v>112</v>
      </c>
      <c r="B752" s="35" t="s">
        <v>381</v>
      </c>
      <c r="C752" s="36">
        <v>1</v>
      </c>
      <c r="D752" s="6" t="s">
        <v>110</v>
      </c>
      <c r="E752" s="35" t="s">
        <v>7</v>
      </c>
      <c r="F752" s="36" t="s">
        <v>65</v>
      </c>
      <c r="G752" s="36" t="s">
        <v>84</v>
      </c>
      <c r="H752" s="36" t="s">
        <v>111</v>
      </c>
      <c r="I752" s="38">
        <v>308</v>
      </c>
      <c r="J752" s="36">
        <v>2050</v>
      </c>
      <c r="K752" s="39">
        <v>1</v>
      </c>
      <c r="L752" s="40" t="s">
        <v>85</v>
      </c>
      <c r="M752" s="34">
        <v>5.4207642112642969</v>
      </c>
      <c r="N752" s="33">
        <v>0.26116520893231665</v>
      </c>
      <c r="O752" s="33">
        <v>5.15959900233198</v>
      </c>
      <c r="P752" s="33">
        <v>0</v>
      </c>
      <c r="Q752" s="34">
        <v>0.9454824328642959</v>
      </c>
      <c r="R752" s="33">
        <v>5.6977857690619889</v>
      </c>
      <c r="S752" s="33">
        <v>0.33276347102402154</v>
      </c>
      <c r="T752" s="33">
        <v>5.3650222980379674</v>
      </c>
      <c r="U752" s="33">
        <v>0</v>
      </c>
      <c r="V752" s="33">
        <v>1.3268728010961848</v>
      </c>
      <c r="W752" s="33">
        <v>0.58055816462852772</v>
      </c>
      <c r="X752" s="33">
        <v>0.74631463646765717</v>
      </c>
      <c r="Y752" s="30"/>
    </row>
    <row r="753" spans="1:25">
      <c r="A753" s="34" t="s">
        <v>382</v>
      </c>
      <c r="B753" s="35" t="s">
        <v>383</v>
      </c>
      <c r="C753" s="36">
        <v>1</v>
      </c>
      <c r="D753" s="6" t="s">
        <v>110</v>
      </c>
      <c r="E753" s="37" t="s">
        <v>4</v>
      </c>
      <c r="F753" s="36" t="s">
        <v>66</v>
      </c>
      <c r="G753" s="36" t="s">
        <v>84</v>
      </c>
      <c r="H753" s="36" t="s">
        <v>111</v>
      </c>
      <c r="I753" s="38" t="s">
        <v>85</v>
      </c>
      <c r="J753" s="36">
        <v>2050</v>
      </c>
      <c r="K753" s="39">
        <v>1</v>
      </c>
      <c r="L753" s="40" t="s">
        <v>85</v>
      </c>
      <c r="M753" s="34">
        <v>98.91491776724564</v>
      </c>
      <c r="N753" s="33">
        <v>13.835948237908047</v>
      </c>
      <c r="O753" s="33">
        <v>77.711937234669875</v>
      </c>
      <c r="P753" s="33">
        <v>7.3670322946677294</v>
      </c>
      <c r="Q753" s="34">
        <v>41.615312463622224</v>
      </c>
      <c r="R753" s="33">
        <v>62.638779336623195</v>
      </c>
      <c r="S753" s="33">
        <v>8.2435509371302391</v>
      </c>
      <c r="T753" s="33">
        <v>47.589358898443756</v>
      </c>
      <c r="U753" s="33">
        <v>6.8058695010492016</v>
      </c>
      <c r="V753" s="33">
        <v>39.168179824089734</v>
      </c>
      <c r="W753" s="33">
        <v>9.6941936226462779</v>
      </c>
      <c r="X753" s="33">
        <v>29.473986201443456</v>
      </c>
      <c r="Y753" s="30"/>
    </row>
    <row r="754" spans="1:25">
      <c r="A754" s="34" t="s">
        <v>112</v>
      </c>
      <c r="B754" s="35" t="s">
        <v>384</v>
      </c>
      <c r="C754" s="36">
        <v>1</v>
      </c>
      <c r="D754" s="6" t="s">
        <v>110</v>
      </c>
      <c r="E754" s="35" t="s">
        <v>4</v>
      </c>
      <c r="F754" s="36" t="s">
        <v>66</v>
      </c>
      <c r="G754" s="36" t="s">
        <v>84</v>
      </c>
      <c r="H754" s="36" t="s">
        <v>111</v>
      </c>
      <c r="I754" s="38">
        <v>301</v>
      </c>
      <c r="J754" s="36">
        <v>2050</v>
      </c>
      <c r="K754" s="39">
        <v>1</v>
      </c>
      <c r="L754" s="40" t="s">
        <v>85</v>
      </c>
      <c r="M754" s="34">
        <v>12.527511004221774</v>
      </c>
      <c r="N754" s="33">
        <v>1.612005845182416</v>
      </c>
      <c r="O754" s="33">
        <v>10.915505159039357</v>
      </c>
      <c r="P754" s="33">
        <v>0</v>
      </c>
      <c r="Q754" s="34">
        <v>16.012030753115241</v>
      </c>
      <c r="R754" s="33">
        <v>7.9936723656441711</v>
      </c>
      <c r="S754" s="33">
        <v>1.0962974349642831</v>
      </c>
      <c r="T754" s="33">
        <v>6.8973749306798879</v>
      </c>
      <c r="U754" s="33">
        <v>0</v>
      </c>
      <c r="V754" s="33">
        <v>13.890629725508132</v>
      </c>
      <c r="W754" s="33">
        <v>4.5689339581288557</v>
      </c>
      <c r="X754" s="33">
        <v>9.3216957673792766</v>
      </c>
      <c r="Y754" s="30"/>
    </row>
    <row r="755" spans="1:25">
      <c r="A755" s="34" t="s">
        <v>112</v>
      </c>
      <c r="B755" s="35" t="s">
        <v>385</v>
      </c>
      <c r="C755" s="36">
        <v>1</v>
      </c>
      <c r="D755" s="6" t="s">
        <v>110</v>
      </c>
      <c r="E755" s="35" t="s">
        <v>4</v>
      </c>
      <c r="F755" s="36" t="s">
        <v>66</v>
      </c>
      <c r="G755" s="36" t="s">
        <v>84</v>
      </c>
      <c r="H755" s="36" t="s">
        <v>111</v>
      </c>
      <c r="I755" s="38">
        <v>302</v>
      </c>
      <c r="J755" s="36">
        <v>2050</v>
      </c>
      <c r="K755" s="39">
        <v>1</v>
      </c>
      <c r="L755" s="40" t="s">
        <v>85</v>
      </c>
      <c r="M755" s="34">
        <v>10.155689389813157</v>
      </c>
      <c r="N755" s="33">
        <v>2.9957998584105168</v>
      </c>
      <c r="O755" s="33">
        <v>4.906543562218407</v>
      </c>
      <c r="P755" s="33">
        <v>2.2533459691842332</v>
      </c>
      <c r="Q755" s="34">
        <v>12.530875834194681</v>
      </c>
      <c r="R755" s="33">
        <v>6.6295910933275142</v>
      </c>
      <c r="S755" s="33">
        <v>1.7220158127238221</v>
      </c>
      <c r="T755" s="33">
        <v>2.825871550584294</v>
      </c>
      <c r="U755" s="33">
        <v>2.0817037300193979</v>
      </c>
      <c r="V755" s="33">
        <v>12.518689128893476</v>
      </c>
      <c r="W755" s="33">
        <v>1.4825926919989123</v>
      </c>
      <c r="X755" s="33">
        <v>11.036096436894564</v>
      </c>
      <c r="Y755" s="30"/>
    </row>
    <row r="756" spans="1:25">
      <c r="A756" s="34" t="s">
        <v>112</v>
      </c>
      <c r="B756" s="35" t="s">
        <v>386</v>
      </c>
      <c r="C756" s="36">
        <v>1</v>
      </c>
      <c r="D756" s="6" t="s">
        <v>110</v>
      </c>
      <c r="E756" s="35" t="s">
        <v>4</v>
      </c>
      <c r="F756" s="36" t="s">
        <v>66</v>
      </c>
      <c r="G756" s="36" t="s">
        <v>84</v>
      </c>
      <c r="H756" s="36" t="s">
        <v>111</v>
      </c>
      <c r="I756" s="38">
        <v>303</v>
      </c>
      <c r="J756" s="36">
        <v>2050</v>
      </c>
      <c r="K756" s="39">
        <v>1</v>
      </c>
      <c r="L756" s="40" t="s">
        <v>85</v>
      </c>
      <c r="M756" s="34">
        <v>12.804483177539341</v>
      </c>
      <c r="N756" s="33">
        <v>1.2503178067973553</v>
      </c>
      <c r="O756" s="33">
        <v>11.554165370741986</v>
      </c>
      <c r="P756" s="33">
        <v>0</v>
      </c>
      <c r="Q756" s="34">
        <v>2.7167580754176717</v>
      </c>
      <c r="R756" s="33">
        <v>7.2579429719887907</v>
      </c>
      <c r="S756" s="33">
        <v>0.81115840050090549</v>
      </c>
      <c r="T756" s="33">
        <v>6.4467845714878855</v>
      </c>
      <c r="U756" s="33">
        <v>0</v>
      </c>
      <c r="V756" s="33">
        <v>2.0170994769695563</v>
      </c>
      <c r="W756" s="33">
        <v>0.42441714251956736</v>
      </c>
      <c r="X756" s="33">
        <v>1.5926823344499887</v>
      </c>
      <c r="Y756" s="30"/>
    </row>
    <row r="757" spans="1:25">
      <c r="A757" s="34" t="s">
        <v>112</v>
      </c>
      <c r="B757" s="35" t="s">
        <v>387</v>
      </c>
      <c r="C757" s="36">
        <v>1</v>
      </c>
      <c r="D757" s="6" t="s">
        <v>110</v>
      </c>
      <c r="E757" s="35" t="s">
        <v>4</v>
      </c>
      <c r="F757" s="36" t="s">
        <v>66</v>
      </c>
      <c r="G757" s="36" t="s">
        <v>84</v>
      </c>
      <c r="H757" s="36" t="s">
        <v>111</v>
      </c>
      <c r="I757" s="38">
        <v>304</v>
      </c>
      <c r="J757" s="36">
        <v>2050</v>
      </c>
      <c r="K757" s="39">
        <v>1</v>
      </c>
      <c r="L757" s="40" t="s">
        <v>85</v>
      </c>
      <c r="M757" s="34">
        <v>3.1658847235993921</v>
      </c>
      <c r="N757" s="33">
        <v>0.29659250248786312</v>
      </c>
      <c r="O757" s="33">
        <v>2.8692922211115288</v>
      </c>
      <c r="P757" s="33">
        <v>0</v>
      </c>
      <c r="Q757" s="34">
        <v>1.2177395496909327</v>
      </c>
      <c r="R757" s="33">
        <v>1.9982895453089151</v>
      </c>
      <c r="S757" s="33">
        <v>0.17390088517932498</v>
      </c>
      <c r="T757" s="33">
        <v>1.8243886601295902</v>
      </c>
      <c r="U757" s="33">
        <v>0</v>
      </c>
      <c r="V757" s="33">
        <v>1.6217217004627826</v>
      </c>
      <c r="W757" s="33">
        <v>0.98533692588342359</v>
      </c>
      <c r="X757" s="33">
        <v>0.63638477457935905</v>
      </c>
      <c r="Y757" s="30"/>
    </row>
    <row r="758" spans="1:25">
      <c r="A758" s="34" t="s">
        <v>112</v>
      </c>
      <c r="B758" s="35" t="s">
        <v>388</v>
      </c>
      <c r="C758" s="36">
        <v>1</v>
      </c>
      <c r="D758" s="6" t="s">
        <v>110</v>
      </c>
      <c r="E758" s="35" t="s">
        <v>4</v>
      </c>
      <c r="F758" s="36" t="s">
        <v>66</v>
      </c>
      <c r="G758" s="36" t="s">
        <v>84</v>
      </c>
      <c r="H758" s="36" t="s">
        <v>111</v>
      </c>
      <c r="I758" s="38">
        <v>305</v>
      </c>
      <c r="J758" s="36">
        <v>2050</v>
      </c>
      <c r="K758" s="39">
        <v>1</v>
      </c>
      <c r="L758" s="40" t="s">
        <v>85</v>
      </c>
      <c r="M758" s="34">
        <v>17.013147022577101</v>
      </c>
      <c r="N758" s="33">
        <v>3.1704687439455657</v>
      </c>
      <c r="O758" s="33">
        <v>10.536695672501118</v>
      </c>
      <c r="P758" s="33">
        <v>3.3059826061304154</v>
      </c>
      <c r="Q758" s="34">
        <v>2.3853108653359345</v>
      </c>
      <c r="R758" s="33">
        <v>10.816585327296997</v>
      </c>
      <c r="S758" s="33">
        <v>1.6120611887043645</v>
      </c>
      <c r="T758" s="33">
        <v>6.1503653823797979</v>
      </c>
      <c r="U758" s="33">
        <v>3.0541587562128343</v>
      </c>
      <c r="V758" s="33">
        <v>2.1556437967082047</v>
      </c>
      <c r="W758" s="33">
        <v>8.8734209136386105E-2</v>
      </c>
      <c r="X758" s="33">
        <v>2.0669095875718186</v>
      </c>
      <c r="Y758" s="30"/>
    </row>
    <row r="759" spans="1:25">
      <c r="A759" s="34" t="s">
        <v>112</v>
      </c>
      <c r="B759" s="35" t="s">
        <v>389</v>
      </c>
      <c r="C759" s="36">
        <v>1</v>
      </c>
      <c r="D759" s="6" t="s">
        <v>110</v>
      </c>
      <c r="E759" s="35" t="s">
        <v>4</v>
      </c>
      <c r="F759" s="36" t="s">
        <v>66</v>
      </c>
      <c r="G759" s="36" t="s">
        <v>84</v>
      </c>
      <c r="H759" s="36" t="s">
        <v>111</v>
      </c>
      <c r="I759" s="38">
        <v>306</v>
      </c>
      <c r="J759" s="36">
        <v>2050</v>
      </c>
      <c r="K759" s="39">
        <v>1</v>
      </c>
      <c r="L759" s="40" t="s">
        <v>85</v>
      </c>
      <c r="M759" s="34">
        <v>18.079080024766167</v>
      </c>
      <c r="N759" s="33">
        <v>1.8304399641429203</v>
      </c>
      <c r="O759" s="33">
        <v>14.440936341270163</v>
      </c>
      <c r="P759" s="33">
        <v>1.8077037193530814</v>
      </c>
      <c r="Q759" s="34">
        <v>1.7289767939705047</v>
      </c>
      <c r="R759" s="33">
        <v>11.919228276899428</v>
      </c>
      <c r="S759" s="33">
        <v>1.126455520585995</v>
      </c>
      <c r="T759" s="33">
        <v>9.1227657414964636</v>
      </c>
      <c r="U759" s="33">
        <v>1.6700070148169686</v>
      </c>
      <c r="V759" s="33">
        <v>1.6062532125588329</v>
      </c>
      <c r="W759" s="33">
        <v>0.25084437334459642</v>
      </c>
      <c r="X759" s="33">
        <v>1.3554088392142365</v>
      </c>
      <c r="Y759" s="30"/>
    </row>
    <row r="760" spans="1:25">
      <c r="A760" s="34" t="s">
        <v>112</v>
      </c>
      <c r="B760" s="35" t="s">
        <v>390</v>
      </c>
      <c r="C760" s="36">
        <v>1</v>
      </c>
      <c r="D760" s="6" t="s">
        <v>110</v>
      </c>
      <c r="E760" s="35" t="s">
        <v>4</v>
      </c>
      <c r="F760" s="36" t="s">
        <v>66</v>
      </c>
      <c r="G760" s="36" t="s">
        <v>84</v>
      </c>
      <c r="H760" s="36" t="s">
        <v>111</v>
      </c>
      <c r="I760" s="38">
        <v>307</v>
      </c>
      <c r="J760" s="36">
        <v>2050</v>
      </c>
      <c r="K760" s="39">
        <v>1</v>
      </c>
      <c r="L760" s="40" t="s">
        <v>85</v>
      </c>
      <c r="M760" s="34">
        <v>3.4558449504629869</v>
      </c>
      <c r="N760" s="33">
        <v>0.55383566784384142</v>
      </c>
      <c r="O760" s="33">
        <v>2.9020092826191455</v>
      </c>
      <c r="P760" s="33">
        <v>0</v>
      </c>
      <c r="Q760" s="34">
        <v>0.92252035486861828</v>
      </c>
      <c r="R760" s="33">
        <v>2.1819219986058487</v>
      </c>
      <c r="S760" s="33">
        <v>0.39288485707956411</v>
      </c>
      <c r="T760" s="33">
        <v>1.7890371415262845</v>
      </c>
      <c r="U760" s="33">
        <v>0</v>
      </c>
      <c r="V760" s="33">
        <v>0.80208934240246188</v>
      </c>
      <c r="W760" s="33">
        <v>0.14474418467883374</v>
      </c>
      <c r="X760" s="33">
        <v>0.65734515772362812</v>
      </c>
      <c r="Y760" s="30"/>
    </row>
    <row r="761" spans="1:25">
      <c r="A761" s="34" t="s">
        <v>112</v>
      </c>
      <c r="B761" s="35" t="s">
        <v>391</v>
      </c>
      <c r="C761" s="36">
        <v>1</v>
      </c>
      <c r="D761" s="6" t="s">
        <v>110</v>
      </c>
      <c r="E761" s="35" t="s">
        <v>4</v>
      </c>
      <c r="F761" s="36" t="s">
        <v>66</v>
      </c>
      <c r="G761" s="36" t="s">
        <v>84</v>
      </c>
      <c r="H761" s="36" t="s">
        <v>111</v>
      </c>
      <c r="I761" s="38">
        <v>308</v>
      </c>
      <c r="J761" s="36">
        <v>2050</v>
      </c>
      <c r="K761" s="39">
        <v>1</v>
      </c>
      <c r="L761" s="40" t="s">
        <v>85</v>
      </c>
      <c r="M761" s="34">
        <v>21.713277474265727</v>
      </c>
      <c r="N761" s="33">
        <v>2.1264878490975683</v>
      </c>
      <c r="O761" s="33">
        <v>19.586789625168159</v>
      </c>
      <c r="P761" s="33">
        <v>0</v>
      </c>
      <c r="Q761" s="34">
        <v>4.1011002370286391</v>
      </c>
      <c r="R761" s="33">
        <v>13.841547757551529</v>
      </c>
      <c r="S761" s="33">
        <v>1.3087768373919799</v>
      </c>
      <c r="T761" s="33">
        <v>12.53277092015955</v>
      </c>
      <c r="U761" s="33">
        <v>0</v>
      </c>
      <c r="V761" s="33">
        <v>4.556053440586286</v>
      </c>
      <c r="W761" s="33">
        <v>1.7485901369557024</v>
      </c>
      <c r="X761" s="33">
        <v>2.8074633036305841</v>
      </c>
      <c r="Y761" s="30"/>
    </row>
    <row r="762" spans="1:25">
      <c r="A762" s="30" t="s">
        <v>392</v>
      </c>
      <c r="B762" s="4" t="s">
        <v>109</v>
      </c>
      <c r="C762" s="42">
        <v>1</v>
      </c>
      <c r="D762" s="42" t="s">
        <v>393</v>
      </c>
      <c r="E762" s="43" t="s">
        <v>39</v>
      </c>
      <c r="F762" s="42" t="s">
        <v>63</v>
      </c>
      <c r="G762" s="42" t="s">
        <v>84</v>
      </c>
      <c r="H762" s="42" t="s">
        <v>111</v>
      </c>
      <c r="I762" s="43" t="s">
        <v>85</v>
      </c>
      <c r="J762" s="42">
        <v>2015</v>
      </c>
      <c r="K762" s="44">
        <v>1</v>
      </c>
      <c r="L762" s="45" t="s">
        <v>85</v>
      </c>
      <c r="R762" s="33">
        <v>17.524594875769839</v>
      </c>
      <c r="S762" s="33">
        <v>1.2292662036873114</v>
      </c>
      <c r="T762" s="33">
        <v>15.290692965886013</v>
      </c>
      <c r="U762" s="33">
        <v>1.0046357061965132</v>
      </c>
      <c r="V762" s="33">
        <v>5.5615088444876202</v>
      </c>
      <c r="W762" s="33">
        <v>1.0913783764306375</v>
      </c>
      <c r="X762" s="33">
        <v>4.4701304680569827</v>
      </c>
      <c r="Y762" s="30"/>
    </row>
    <row r="763" spans="1:25">
      <c r="A763" s="30" t="s">
        <v>144</v>
      </c>
      <c r="B763" s="4" t="s">
        <v>113</v>
      </c>
      <c r="C763" s="42">
        <v>1</v>
      </c>
      <c r="D763" s="42" t="s">
        <v>393</v>
      </c>
      <c r="E763" s="43" t="s">
        <v>39</v>
      </c>
      <c r="F763" s="42" t="s">
        <v>63</v>
      </c>
      <c r="G763" s="42" t="s">
        <v>84</v>
      </c>
      <c r="H763" s="42" t="s">
        <v>111</v>
      </c>
      <c r="I763" s="43">
        <v>301</v>
      </c>
      <c r="J763" s="42">
        <v>2015</v>
      </c>
      <c r="K763" s="44">
        <v>1</v>
      </c>
      <c r="L763" s="45" t="s">
        <v>85</v>
      </c>
      <c r="R763" s="33">
        <v>3.9990494648664874</v>
      </c>
      <c r="S763" s="33">
        <v>0.21379822009424398</v>
      </c>
      <c r="T763" s="33">
        <v>3.7852512447722435</v>
      </c>
      <c r="U763" s="33">
        <v>0</v>
      </c>
      <c r="V763" s="33">
        <v>3.6181294860291837</v>
      </c>
      <c r="W763" s="33">
        <v>0.55726829635892505</v>
      </c>
      <c r="X763" s="33">
        <v>3.0608611896702587</v>
      </c>
      <c r="Y763" s="30"/>
    </row>
    <row r="764" spans="1:25">
      <c r="A764" s="30" t="s">
        <v>144</v>
      </c>
      <c r="B764" s="4" t="s">
        <v>114</v>
      </c>
      <c r="C764" s="42">
        <v>1</v>
      </c>
      <c r="D764" s="42" t="s">
        <v>393</v>
      </c>
      <c r="E764" s="43" t="s">
        <v>39</v>
      </c>
      <c r="F764" s="42" t="s">
        <v>63</v>
      </c>
      <c r="G764" s="42" t="s">
        <v>84</v>
      </c>
      <c r="H764" s="42" t="s">
        <v>111</v>
      </c>
      <c r="I764" s="43">
        <v>302</v>
      </c>
      <c r="J764" s="42">
        <v>2015</v>
      </c>
      <c r="K764" s="44">
        <v>1</v>
      </c>
      <c r="L764" s="45" t="s">
        <v>85</v>
      </c>
      <c r="R764" s="33">
        <v>1.9443398743223042</v>
      </c>
      <c r="S764" s="33">
        <v>0.30247312053392239</v>
      </c>
      <c r="T764" s="33">
        <v>1.180169406300537</v>
      </c>
      <c r="U764" s="33">
        <v>0.46169734748784486</v>
      </c>
      <c r="V764" s="33">
        <v>0.77946721680867581</v>
      </c>
      <c r="W764" s="33">
        <v>0.14584460102632993</v>
      </c>
      <c r="X764" s="33">
        <v>0.63362261578234591</v>
      </c>
      <c r="Y764" s="30"/>
    </row>
    <row r="765" spans="1:25">
      <c r="A765" s="30" t="s">
        <v>144</v>
      </c>
      <c r="B765" s="4" t="s">
        <v>115</v>
      </c>
      <c r="C765" s="42">
        <v>1</v>
      </c>
      <c r="D765" s="42" t="s">
        <v>393</v>
      </c>
      <c r="E765" s="43" t="s">
        <v>39</v>
      </c>
      <c r="F765" s="42" t="s">
        <v>63</v>
      </c>
      <c r="G765" s="42" t="s">
        <v>84</v>
      </c>
      <c r="H765" s="42" t="s">
        <v>111</v>
      </c>
      <c r="I765" s="43">
        <v>303</v>
      </c>
      <c r="J765" s="42">
        <v>2015</v>
      </c>
      <c r="K765" s="44">
        <v>1</v>
      </c>
      <c r="L765" s="45" t="s">
        <v>85</v>
      </c>
      <c r="R765" s="33">
        <v>1.4620920283046879</v>
      </c>
      <c r="S765" s="33">
        <v>7.6362575045157602E-2</v>
      </c>
      <c r="T765" s="33">
        <v>1.3857294532595303</v>
      </c>
      <c r="U765" s="33">
        <v>0</v>
      </c>
      <c r="V765" s="33">
        <v>0.20835602031813971</v>
      </c>
      <c r="W765" s="33">
        <v>3.5378843856183062E-2</v>
      </c>
      <c r="X765" s="33">
        <v>0.17297717646195665</v>
      </c>
      <c r="Y765" s="30"/>
    </row>
    <row r="766" spans="1:25">
      <c r="A766" s="30" t="s">
        <v>144</v>
      </c>
      <c r="B766" s="4" t="s">
        <v>116</v>
      </c>
      <c r="C766" s="42">
        <v>1</v>
      </c>
      <c r="D766" s="42" t="s">
        <v>393</v>
      </c>
      <c r="E766" s="43" t="s">
        <v>39</v>
      </c>
      <c r="F766" s="42" t="s">
        <v>63</v>
      </c>
      <c r="G766" s="42" t="s">
        <v>84</v>
      </c>
      <c r="H766" s="42" t="s">
        <v>111</v>
      </c>
      <c r="I766" s="43">
        <v>304</v>
      </c>
      <c r="J766" s="42">
        <v>2015</v>
      </c>
      <c r="K766" s="44">
        <v>1</v>
      </c>
      <c r="L766" s="45" t="s">
        <v>85</v>
      </c>
      <c r="R766" s="33">
        <v>0.60194256706507676</v>
      </c>
      <c r="S766" s="33">
        <v>2.5379060217155726E-2</v>
      </c>
      <c r="T766" s="33">
        <v>0.57656350684792101</v>
      </c>
      <c r="U766" s="33">
        <v>0</v>
      </c>
      <c r="V766" s="33">
        <v>0.26870092260700618</v>
      </c>
      <c r="W766" s="33">
        <v>0.20311465218765729</v>
      </c>
      <c r="X766" s="33">
        <v>6.5586270419348905E-2</v>
      </c>
      <c r="Y766" s="30"/>
    </row>
    <row r="767" spans="1:25">
      <c r="A767" s="30" t="s">
        <v>144</v>
      </c>
      <c r="B767" s="4" t="s">
        <v>117</v>
      </c>
      <c r="C767" s="42">
        <v>1</v>
      </c>
      <c r="D767" s="42" t="s">
        <v>393</v>
      </c>
      <c r="E767" s="43" t="s">
        <v>39</v>
      </c>
      <c r="F767" s="42" t="s">
        <v>63</v>
      </c>
      <c r="G767" s="42" t="s">
        <v>84</v>
      </c>
      <c r="H767" s="42" t="s">
        <v>111</v>
      </c>
      <c r="I767" s="43">
        <v>305</v>
      </c>
      <c r="J767" s="42">
        <v>2015</v>
      </c>
      <c r="K767" s="44">
        <v>1</v>
      </c>
      <c r="L767" s="45" t="s">
        <v>85</v>
      </c>
      <c r="R767" s="33">
        <v>2.3922820373544988</v>
      </c>
      <c r="S767" s="33">
        <v>0.25260699179734003</v>
      </c>
      <c r="T767" s="33">
        <v>1.7969067275094919</v>
      </c>
      <c r="U767" s="33">
        <v>0.34276831804766678</v>
      </c>
      <c r="V767" s="33">
        <v>0.10679298823893597</v>
      </c>
      <c r="W767" s="33">
        <v>7.0648105751393141E-3</v>
      </c>
      <c r="X767" s="33">
        <v>9.9728177663796658E-2</v>
      </c>
      <c r="Y767" s="30"/>
    </row>
    <row r="768" spans="1:25">
      <c r="A768" s="30" t="s">
        <v>144</v>
      </c>
      <c r="B768" s="4" t="s">
        <v>118</v>
      </c>
      <c r="C768" s="42">
        <v>1</v>
      </c>
      <c r="D768" s="42" t="s">
        <v>393</v>
      </c>
      <c r="E768" s="43" t="s">
        <v>39</v>
      </c>
      <c r="F768" s="42" t="s">
        <v>63</v>
      </c>
      <c r="G768" s="42" t="s">
        <v>84</v>
      </c>
      <c r="H768" s="42" t="s">
        <v>111</v>
      </c>
      <c r="I768" s="43">
        <v>306</v>
      </c>
      <c r="J768" s="42">
        <v>2015</v>
      </c>
      <c r="K768" s="44">
        <v>1</v>
      </c>
      <c r="L768" s="45" t="s">
        <v>85</v>
      </c>
      <c r="R768" s="33">
        <v>2.8518286960849544</v>
      </c>
      <c r="S768" s="33">
        <v>0.15379409689559989</v>
      </c>
      <c r="T768" s="33">
        <v>2.4978645585283528</v>
      </c>
      <c r="U768" s="33">
        <v>0.20017004066100172</v>
      </c>
      <c r="V768" s="33">
        <v>0.14292073404309769</v>
      </c>
      <c r="W768" s="33">
        <v>2.1087270546877687E-2</v>
      </c>
      <c r="X768" s="33">
        <v>0.12183346349621998</v>
      </c>
      <c r="Y768" s="30"/>
    </row>
    <row r="769" spans="1:25">
      <c r="A769" s="30" t="s">
        <v>144</v>
      </c>
      <c r="B769" s="4" t="s">
        <v>119</v>
      </c>
      <c r="C769" s="42">
        <v>1</v>
      </c>
      <c r="D769" s="42" t="s">
        <v>393</v>
      </c>
      <c r="E769" s="43" t="s">
        <v>39</v>
      </c>
      <c r="F769" s="42" t="s">
        <v>63</v>
      </c>
      <c r="G769" s="42" t="s">
        <v>84</v>
      </c>
      <c r="H769" s="42" t="s">
        <v>111</v>
      </c>
      <c r="I769" s="43">
        <v>307</v>
      </c>
      <c r="J769" s="42">
        <v>2015</v>
      </c>
      <c r="K769" s="44">
        <v>1</v>
      </c>
      <c r="L769" s="45" t="s">
        <v>85</v>
      </c>
      <c r="R769" s="33">
        <v>1.0856191762586103</v>
      </c>
      <c r="S769" s="33">
        <v>6.9801544260406842E-2</v>
      </c>
      <c r="T769" s="33">
        <v>1.0158176319982035</v>
      </c>
      <c r="U769" s="33">
        <v>0</v>
      </c>
      <c r="V769" s="33">
        <v>0.18365824474985581</v>
      </c>
      <c r="W769" s="33">
        <v>1.6547901154385817E-2</v>
      </c>
      <c r="X769" s="33">
        <v>0.16711034359547</v>
      </c>
      <c r="Y769" s="30"/>
    </row>
    <row r="770" spans="1:25">
      <c r="A770" s="30" t="s">
        <v>144</v>
      </c>
      <c r="B770" s="4" t="s">
        <v>120</v>
      </c>
      <c r="C770" s="42">
        <v>1</v>
      </c>
      <c r="D770" s="42" t="s">
        <v>393</v>
      </c>
      <c r="E770" s="43" t="s">
        <v>39</v>
      </c>
      <c r="F770" s="42" t="s">
        <v>63</v>
      </c>
      <c r="G770" s="42" t="s">
        <v>84</v>
      </c>
      <c r="H770" s="42" t="s">
        <v>111</v>
      </c>
      <c r="I770" s="43">
        <v>308</v>
      </c>
      <c r="J770" s="42">
        <v>2015</v>
      </c>
      <c r="K770" s="44">
        <v>1</v>
      </c>
      <c r="L770" s="45" t="s">
        <v>85</v>
      </c>
      <c r="R770" s="33">
        <v>3.1874410315132184</v>
      </c>
      <c r="S770" s="33">
        <v>0.13505059484348511</v>
      </c>
      <c r="T770" s="33">
        <v>3.0523904366697332</v>
      </c>
      <c r="U770" s="33">
        <v>0</v>
      </c>
      <c r="V770" s="33">
        <v>0.25348323169272519</v>
      </c>
      <c r="W770" s="33">
        <v>0.10507200072513936</v>
      </c>
      <c r="X770" s="33">
        <v>0.14841123096758582</v>
      </c>
      <c r="Y770" s="30"/>
    </row>
    <row r="771" spans="1:25">
      <c r="A771" s="30" t="s">
        <v>394</v>
      </c>
      <c r="B771" s="4" t="s">
        <v>122</v>
      </c>
      <c r="C771" s="42">
        <v>1</v>
      </c>
      <c r="D771" s="42" t="s">
        <v>393</v>
      </c>
      <c r="E771" s="43" t="s">
        <v>37</v>
      </c>
      <c r="F771" s="42" t="s">
        <v>52</v>
      </c>
      <c r="G771" s="42" t="s">
        <v>84</v>
      </c>
      <c r="H771" s="42" t="s">
        <v>111</v>
      </c>
      <c r="I771" s="43" t="s">
        <v>85</v>
      </c>
      <c r="J771" s="42">
        <v>2015</v>
      </c>
      <c r="K771" s="44">
        <v>1</v>
      </c>
      <c r="L771" s="45" t="s">
        <v>85</v>
      </c>
      <c r="R771" s="33">
        <v>26.132727468416938</v>
      </c>
      <c r="S771" s="33">
        <v>1.6771703675384504</v>
      </c>
      <c r="T771" s="33">
        <v>23.101054292476135</v>
      </c>
      <c r="U771" s="33">
        <v>1.3545028084023505</v>
      </c>
      <c r="V771" s="33">
        <v>9.2989293083377245</v>
      </c>
      <c r="W771" s="33">
        <v>1.6494094368851295</v>
      </c>
      <c r="X771" s="33">
        <v>7.6495198714525943</v>
      </c>
      <c r="Y771" s="30"/>
    </row>
    <row r="772" spans="1:25">
      <c r="A772" s="30" t="s">
        <v>144</v>
      </c>
      <c r="B772" s="4" t="s">
        <v>123</v>
      </c>
      <c r="C772" s="42">
        <v>1</v>
      </c>
      <c r="D772" s="42" t="s">
        <v>393</v>
      </c>
      <c r="E772" s="43" t="s">
        <v>37</v>
      </c>
      <c r="F772" s="42" t="s">
        <v>52</v>
      </c>
      <c r="G772" s="42" t="s">
        <v>84</v>
      </c>
      <c r="H772" s="42" t="s">
        <v>111</v>
      </c>
      <c r="I772" s="43">
        <v>301</v>
      </c>
      <c r="J772" s="42">
        <v>2015</v>
      </c>
      <c r="K772" s="44">
        <v>1</v>
      </c>
      <c r="L772" s="45" t="s">
        <v>85</v>
      </c>
      <c r="R772" s="33">
        <v>4.9248223345988622</v>
      </c>
      <c r="S772" s="33">
        <v>0.26778458740509736</v>
      </c>
      <c r="T772" s="33">
        <v>4.6570377471937645</v>
      </c>
      <c r="U772" s="33">
        <v>0</v>
      </c>
      <c r="V772" s="33">
        <v>6.256683038808097</v>
      </c>
      <c r="W772" s="33">
        <v>0.89243827327068836</v>
      </c>
      <c r="X772" s="33">
        <v>5.3642447655374088</v>
      </c>
      <c r="Y772" s="30"/>
    </row>
    <row r="773" spans="1:25">
      <c r="A773" s="30" t="s">
        <v>144</v>
      </c>
      <c r="B773" s="4" t="s">
        <v>124</v>
      </c>
      <c r="C773" s="42">
        <v>1</v>
      </c>
      <c r="D773" s="42" t="s">
        <v>393</v>
      </c>
      <c r="E773" s="43" t="s">
        <v>37</v>
      </c>
      <c r="F773" s="42" t="s">
        <v>52</v>
      </c>
      <c r="G773" s="42" t="s">
        <v>84</v>
      </c>
      <c r="H773" s="42" t="s">
        <v>111</v>
      </c>
      <c r="I773" s="43">
        <v>302</v>
      </c>
      <c r="J773" s="42">
        <v>2015</v>
      </c>
      <c r="K773" s="44">
        <v>1</v>
      </c>
      <c r="L773" s="45" t="s">
        <v>85</v>
      </c>
      <c r="R773" s="33">
        <v>1.7107280971222898</v>
      </c>
      <c r="S773" s="33">
        <v>0.27854422990046135</v>
      </c>
      <c r="T773" s="33">
        <v>1.0759097349469817</v>
      </c>
      <c r="U773" s="33">
        <v>0.3562741322748465</v>
      </c>
      <c r="V773" s="33">
        <v>1.3222590310404527</v>
      </c>
      <c r="W773" s="33">
        <v>0.16702131940736106</v>
      </c>
      <c r="X773" s="33">
        <v>1.1552377116330916</v>
      </c>
      <c r="Y773" s="30"/>
    </row>
    <row r="774" spans="1:25">
      <c r="A774" s="30" t="s">
        <v>144</v>
      </c>
      <c r="B774" s="4" t="s">
        <v>125</v>
      </c>
      <c r="C774" s="42">
        <v>1</v>
      </c>
      <c r="D774" s="42" t="s">
        <v>393</v>
      </c>
      <c r="E774" s="43" t="s">
        <v>37</v>
      </c>
      <c r="F774" s="42" t="s">
        <v>52</v>
      </c>
      <c r="G774" s="42" t="s">
        <v>84</v>
      </c>
      <c r="H774" s="42" t="s">
        <v>111</v>
      </c>
      <c r="I774" s="43">
        <v>303</v>
      </c>
      <c r="J774" s="42">
        <v>2015</v>
      </c>
      <c r="K774" s="44">
        <v>1</v>
      </c>
      <c r="L774" s="45" t="s">
        <v>85</v>
      </c>
      <c r="R774" s="33">
        <v>2.3601561121465449</v>
      </c>
      <c r="S774" s="33">
        <v>0.1236778240159358</v>
      </c>
      <c r="T774" s="33">
        <v>2.2364782881306091</v>
      </c>
      <c r="U774" s="33">
        <v>0</v>
      </c>
      <c r="V774" s="33">
        <v>0.29820397850245173</v>
      </c>
      <c r="W774" s="33">
        <v>5.4525184677780912E-2</v>
      </c>
      <c r="X774" s="33">
        <v>0.24367879382467081</v>
      </c>
      <c r="Y774" s="30"/>
    </row>
    <row r="775" spans="1:25">
      <c r="A775" s="30" t="s">
        <v>144</v>
      </c>
      <c r="B775" s="4" t="s">
        <v>126</v>
      </c>
      <c r="C775" s="42">
        <v>1</v>
      </c>
      <c r="D775" s="42" t="s">
        <v>393</v>
      </c>
      <c r="E775" s="43" t="s">
        <v>37</v>
      </c>
      <c r="F775" s="42" t="s">
        <v>52</v>
      </c>
      <c r="G775" s="42" t="s">
        <v>84</v>
      </c>
      <c r="H775" s="42" t="s">
        <v>111</v>
      </c>
      <c r="I775" s="43">
        <v>304</v>
      </c>
      <c r="J775" s="42">
        <v>2015</v>
      </c>
      <c r="K775" s="44">
        <v>1</v>
      </c>
      <c r="L775" s="45" t="s">
        <v>85</v>
      </c>
      <c r="R775" s="33">
        <v>1.1189259223818506</v>
      </c>
      <c r="S775" s="33">
        <v>4.3946732761129294E-2</v>
      </c>
      <c r="T775" s="33">
        <v>1.0749791896207213</v>
      </c>
      <c r="U775" s="33">
        <v>0</v>
      </c>
      <c r="V775" s="33">
        <v>0.33709822157498326</v>
      </c>
      <c r="W775" s="33">
        <v>0.23669444621784497</v>
      </c>
      <c r="X775" s="33">
        <v>0.10040377535713832</v>
      </c>
      <c r="Y775" s="30"/>
    </row>
    <row r="776" spans="1:25">
      <c r="A776" s="30" t="s">
        <v>144</v>
      </c>
      <c r="B776" s="4" t="s">
        <v>127</v>
      </c>
      <c r="C776" s="42">
        <v>1</v>
      </c>
      <c r="D776" s="42" t="s">
        <v>393</v>
      </c>
      <c r="E776" s="43" t="s">
        <v>37</v>
      </c>
      <c r="F776" s="42" t="s">
        <v>52</v>
      </c>
      <c r="G776" s="42" t="s">
        <v>84</v>
      </c>
      <c r="H776" s="42" t="s">
        <v>111</v>
      </c>
      <c r="I776" s="43">
        <v>305</v>
      </c>
      <c r="J776" s="42">
        <v>2015</v>
      </c>
      <c r="K776" s="44">
        <v>1</v>
      </c>
      <c r="L776" s="45" t="s">
        <v>85</v>
      </c>
      <c r="R776" s="33">
        <v>3.597930248522339</v>
      </c>
      <c r="S776" s="33">
        <v>0.35039740580612133</v>
      </c>
      <c r="T776" s="33">
        <v>2.6026248976771229</v>
      </c>
      <c r="U776" s="33">
        <v>0.64490794503909499</v>
      </c>
      <c r="V776" s="33">
        <v>0.17136725554026463</v>
      </c>
      <c r="W776" s="33">
        <v>1.2387903202565465E-2</v>
      </c>
      <c r="X776" s="33">
        <v>0.15897935233769916</v>
      </c>
      <c r="Y776" s="30"/>
    </row>
    <row r="777" spans="1:25">
      <c r="A777" s="30" t="s">
        <v>144</v>
      </c>
      <c r="B777" s="4" t="s">
        <v>128</v>
      </c>
      <c r="C777" s="42">
        <v>1</v>
      </c>
      <c r="D777" s="42" t="s">
        <v>393</v>
      </c>
      <c r="E777" s="43" t="s">
        <v>37</v>
      </c>
      <c r="F777" s="42" t="s">
        <v>52</v>
      </c>
      <c r="G777" s="42" t="s">
        <v>84</v>
      </c>
      <c r="H777" s="42" t="s">
        <v>111</v>
      </c>
      <c r="I777" s="43">
        <v>306</v>
      </c>
      <c r="J777" s="42">
        <v>2015</v>
      </c>
      <c r="K777" s="44">
        <v>1</v>
      </c>
      <c r="L777" s="45" t="s">
        <v>85</v>
      </c>
      <c r="R777" s="33">
        <v>5.6288603328964149</v>
      </c>
      <c r="S777" s="33">
        <v>0.28732247445727199</v>
      </c>
      <c r="T777" s="33">
        <v>4.9882171273507341</v>
      </c>
      <c r="U777" s="33">
        <v>0.35332073108840889</v>
      </c>
      <c r="V777" s="33">
        <v>0.21465238018761384</v>
      </c>
      <c r="W777" s="33">
        <v>4.9969579172950515E-2</v>
      </c>
      <c r="X777" s="33">
        <v>0.16468280101466332</v>
      </c>
      <c r="Y777" s="30"/>
    </row>
    <row r="778" spans="1:25">
      <c r="A778" s="30" t="s">
        <v>144</v>
      </c>
      <c r="B778" s="4" t="s">
        <v>129</v>
      </c>
      <c r="C778" s="42">
        <v>1</v>
      </c>
      <c r="D778" s="42" t="s">
        <v>393</v>
      </c>
      <c r="E778" s="43" t="s">
        <v>37</v>
      </c>
      <c r="F778" s="42" t="s">
        <v>52</v>
      </c>
      <c r="G778" s="42" t="s">
        <v>84</v>
      </c>
      <c r="H778" s="42" t="s">
        <v>111</v>
      </c>
      <c r="I778" s="43">
        <v>307</v>
      </c>
      <c r="J778" s="42">
        <v>2015</v>
      </c>
      <c r="K778" s="44">
        <v>1</v>
      </c>
      <c r="L778" s="45" t="s">
        <v>85</v>
      </c>
      <c r="R778" s="33">
        <v>2.1663935711919966</v>
      </c>
      <c r="S778" s="33">
        <v>0.12815650026999537</v>
      </c>
      <c r="T778" s="33">
        <v>2.0382370709220012</v>
      </c>
      <c r="U778" s="33">
        <v>0</v>
      </c>
      <c r="V778" s="33">
        <v>0.24283668741159645</v>
      </c>
      <c r="W778" s="33">
        <v>3.7483039299332256E-2</v>
      </c>
      <c r="X778" s="33">
        <v>0.2053536481122642</v>
      </c>
      <c r="Y778" s="30"/>
    </row>
    <row r="779" spans="1:25">
      <c r="A779" s="30" t="s">
        <v>144</v>
      </c>
      <c r="B779" s="4" t="s">
        <v>130</v>
      </c>
      <c r="C779" s="42">
        <v>1</v>
      </c>
      <c r="D779" s="42" t="s">
        <v>393</v>
      </c>
      <c r="E779" s="43" t="s">
        <v>37</v>
      </c>
      <c r="F779" s="42" t="s">
        <v>52</v>
      </c>
      <c r="G779" s="42" t="s">
        <v>84</v>
      </c>
      <c r="H779" s="42" t="s">
        <v>111</v>
      </c>
      <c r="I779" s="43">
        <v>308</v>
      </c>
      <c r="J779" s="42">
        <v>2015</v>
      </c>
      <c r="K779" s="44">
        <v>1</v>
      </c>
      <c r="L779" s="45" t="s">
        <v>85</v>
      </c>
      <c r="R779" s="33">
        <v>4.6249108495566356</v>
      </c>
      <c r="S779" s="33">
        <v>0.19734061292243804</v>
      </c>
      <c r="T779" s="33">
        <v>4.4275702366341978</v>
      </c>
      <c r="U779" s="33">
        <v>0</v>
      </c>
      <c r="V779" s="33">
        <v>0.45582871527226315</v>
      </c>
      <c r="W779" s="33">
        <v>0.19888969163660564</v>
      </c>
      <c r="X779" s="33">
        <v>0.25693902363565752</v>
      </c>
      <c r="Y779" s="30"/>
    </row>
    <row r="780" spans="1:25">
      <c r="A780" s="30" t="s">
        <v>395</v>
      </c>
      <c r="B780" s="4" t="s">
        <v>132</v>
      </c>
      <c r="C780" s="42">
        <v>1</v>
      </c>
      <c r="D780" s="42" t="s">
        <v>393</v>
      </c>
      <c r="E780" s="43" t="s">
        <v>36</v>
      </c>
      <c r="F780" s="42" t="s">
        <v>41</v>
      </c>
      <c r="G780" s="42" t="s">
        <v>86</v>
      </c>
      <c r="H780" s="42" t="s">
        <v>111</v>
      </c>
      <c r="I780" s="43" t="s">
        <v>85</v>
      </c>
      <c r="J780" s="42">
        <v>2015</v>
      </c>
      <c r="K780" s="44">
        <v>1</v>
      </c>
      <c r="L780" s="45" t="s">
        <v>85</v>
      </c>
      <c r="R780" s="33">
        <v>3.4411395051822344</v>
      </c>
      <c r="S780" s="33">
        <v>0.15495076293320689</v>
      </c>
      <c r="T780" s="33">
        <v>2.7392607669693181</v>
      </c>
      <c r="U780" s="33">
        <v>0.54692797527970949</v>
      </c>
      <c r="V780" s="33">
        <v>1.8906612348812957</v>
      </c>
      <c r="W780" s="33">
        <v>1.6590585084155687</v>
      </c>
      <c r="X780" s="33">
        <v>0.23160272646572705</v>
      </c>
      <c r="Y780" s="30"/>
    </row>
    <row r="781" spans="1:25">
      <c r="A781" s="30" t="s">
        <v>144</v>
      </c>
      <c r="B781" s="4" t="s">
        <v>133</v>
      </c>
      <c r="C781" s="42">
        <v>1</v>
      </c>
      <c r="D781" s="42" t="s">
        <v>393</v>
      </c>
      <c r="E781" s="43" t="s">
        <v>36</v>
      </c>
      <c r="F781" s="42" t="s">
        <v>41</v>
      </c>
      <c r="G781" s="42" t="s">
        <v>86</v>
      </c>
      <c r="H781" s="42" t="s">
        <v>111</v>
      </c>
      <c r="I781" s="43">
        <v>301</v>
      </c>
      <c r="J781" s="42">
        <v>2015</v>
      </c>
      <c r="K781" s="44">
        <v>1</v>
      </c>
      <c r="L781" s="45" t="s">
        <v>85</v>
      </c>
      <c r="R781" s="33">
        <v>0.82803444816043825</v>
      </c>
      <c r="S781" s="33">
        <v>3.2570622242803028E-2</v>
      </c>
      <c r="T781" s="33">
        <v>0.7954638259176352</v>
      </c>
      <c r="U781" s="33">
        <v>0</v>
      </c>
      <c r="V781" s="33">
        <v>1.1700335395820787</v>
      </c>
      <c r="W781" s="33">
        <v>1.0092990906013899</v>
      </c>
      <c r="X781" s="33">
        <v>0.16073444898068889</v>
      </c>
      <c r="Y781" s="30"/>
    </row>
    <row r="782" spans="1:25">
      <c r="A782" s="30" t="s">
        <v>144</v>
      </c>
      <c r="B782" s="4" t="s">
        <v>134</v>
      </c>
      <c r="C782" s="42">
        <v>1</v>
      </c>
      <c r="D782" s="42" t="s">
        <v>393</v>
      </c>
      <c r="E782" s="43" t="s">
        <v>36</v>
      </c>
      <c r="F782" s="42" t="s">
        <v>41</v>
      </c>
      <c r="G782" s="42" t="s">
        <v>86</v>
      </c>
      <c r="H782" s="42" t="s">
        <v>111</v>
      </c>
      <c r="I782" s="43">
        <v>302</v>
      </c>
      <c r="J782" s="42">
        <v>2015</v>
      </c>
      <c r="K782" s="44">
        <v>1</v>
      </c>
      <c r="L782" s="45" t="s">
        <v>85</v>
      </c>
      <c r="R782" s="33">
        <v>0.58435022574193396</v>
      </c>
      <c r="S782" s="33">
        <v>4.4956871739765064E-2</v>
      </c>
      <c r="T782" s="33">
        <v>0.24554614805124636</v>
      </c>
      <c r="U782" s="33">
        <v>0.29384720595092245</v>
      </c>
      <c r="V782" s="33">
        <v>0.29803535824542454</v>
      </c>
      <c r="W782" s="33">
        <v>0.26462355485390443</v>
      </c>
      <c r="X782" s="33">
        <v>3.3411803391520112E-2</v>
      </c>
      <c r="Y782" s="30"/>
    </row>
    <row r="783" spans="1:25">
      <c r="A783" s="30" t="s">
        <v>144</v>
      </c>
      <c r="B783" s="4" t="s">
        <v>135</v>
      </c>
      <c r="C783" s="42">
        <v>1</v>
      </c>
      <c r="D783" s="42" t="s">
        <v>393</v>
      </c>
      <c r="E783" s="43" t="s">
        <v>36</v>
      </c>
      <c r="F783" s="42" t="s">
        <v>41</v>
      </c>
      <c r="G783" s="42" t="s">
        <v>86</v>
      </c>
      <c r="H783" s="42" t="s">
        <v>111</v>
      </c>
      <c r="I783" s="43">
        <v>303</v>
      </c>
      <c r="J783" s="42">
        <v>2015</v>
      </c>
      <c r="K783" s="44">
        <v>1</v>
      </c>
      <c r="L783" s="45" t="s">
        <v>85</v>
      </c>
      <c r="R783" s="33">
        <v>0.3442677079863985</v>
      </c>
      <c r="S783" s="33">
        <v>1.384831694821397E-2</v>
      </c>
      <c r="T783" s="33">
        <v>0.33041939103818452</v>
      </c>
      <c r="U783" s="33">
        <v>0</v>
      </c>
      <c r="V783" s="33">
        <v>6.5307394299417981E-2</v>
      </c>
      <c r="W783" s="33">
        <v>5.6920397972525426E-2</v>
      </c>
      <c r="X783" s="33">
        <v>8.3869963268925554E-3</v>
      </c>
      <c r="Y783" s="30"/>
    </row>
    <row r="784" spans="1:25">
      <c r="A784" s="30" t="s">
        <v>144</v>
      </c>
      <c r="B784" s="4" t="s">
        <v>136</v>
      </c>
      <c r="C784" s="42">
        <v>1</v>
      </c>
      <c r="D784" s="42" t="s">
        <v>393</v>
      </c>
      <c r="E784" s="43" t="s">
        <v>36</v>
      </c>
      <c r="F784" s="42" t="s">
        <v>41</v>
      </c>
      <c r="G784" s="42" t="s">
        <v>86</v>
      </c>
      <c r="H784" s="42" t="s">
        <v>111</v>
      </c>
      <c r="I784" s="43">
        <v>304</v>
      </c>
      <c r="J784" s="42">
        <v>2015</v>
      </c>
      <c r="K784" s="44">
        <v>1</v>
      </c>
      <c r="L784" s="45" t="s">
        <v>85</v>
      </c>
      <c r="R784" s="33">
        <v>6.9422998390710214E-2</v>
      </c>
      <c r="S784" s="33">
        <v>2.2462611825568132E-3</v>
      </c>
      <c r="T784" s="33">
        <v>6.7176737208153398E-2</v>
      </c>
      <c r="U784" s="33">
        <v>0</v>
      </c>
      <c r="V784" s="33">
        <v>0.11545284556892924</v>
      </c>
      <c r="W784" s="33">
        <v>0.1103969743865181</v>
      </c>
      <c r="X784" s="33">
        <v>5.0558711824111278E-3</v>
      </c>
      <c r="Y784" s="30"/>
    </row>
    <row r="785" spans="1:25">
      <c r="A785" s="30" t="s">
        <v>144</v>
      </c>
      <c r="B785" s="4" t="s">
        <v>137</v>
      </c>
      <c r="C785" s="42">
        <v>1</v>
      </c>
      <c r="D785" s="42" t="s">
        <v>393</v>
      </c>
      <c r="E785" s="43" t="s">
        <v>36</v>
      </c>
      <c r="F785" s="42" t="s">
        <v>41</v>
      </c>
      <c r="G785" s="42" t="s">
        <v>86</v>
      </c>
      <c r="H785" s="42" t="s">
        <v>111</v>
      </c>
      <c r="I785" s="43">
        <v>305</v>
      </c>
      <c r="J785" s="42">
        <v>2015</v>
      </c>
      <c r="K785" s="44">
        <v>1</v>
      </c>
      <c r="L785" s="45" t="s">
        <v>85</v>
      </c>
      <c r="R785" s="33">
        <v>0.28601770000293558</v>
      </c>
      <c r="S785" s="33">
        <v>1.4900653232251013E-2</v>
      </c>
      <c r="T785" s="33">
        <v>0.143878068791196</v>
      </c>
      <c r="U785" s="33">
        <v>0.12723897797948855</v>
      </c>
      <c r="V785" s="33">
        <v>9.8836056920299301E-3</v>
      </c>
      <c r="W785" s="33">
        <v>5.2792385504064187E-3</v>
      </c>
      <c r="X785" s="33">
        <v>4.6043671416235114E-3</v>
      </c>
      <c r="Y785" s="30"/>
    </row>
    <row r="786" spans="1:25">
      <c r="A786" s="30" t="s">
        <v>144</v>
      </c>
      <c r="B786" s="4" t="s">
        <v>138</v>
      </c>
      <c r="C786" s="42">
        <v>1</v>
      </c>
      <c r="D786" s="42" t="s">
        <v>393</v>
      </c>
      <c r="E786" s="43" t="s">
        <v>36</v>
      </c>
      <c r="F786" s="42" t="s">
        <v>41</v>
      </c>
      <c r="G786" s="42" t="s">
        <v>86</v>
      </c>
      <c r="H786" s="42" t="s">
        <v>111</v>
      </c>
      <c r="I786" s="43">
        <v>306</v>
      </c>
      <c r="J786" s="42">
        <v>2015</v>
      </c>
      <c r="K786" s="44">
        <v>1</v>
      </c>
      <c r="L786" s="45" t="s">
        <v>85</v>
      </c>
      <c r="R786" s="33">
        <v>0.59901022459926911</v>
      </c>
      <c r="S786" s="33">
        <v>1.9352309716045218E-2</v>
      </c>
      <c r="T786" s="33">
        <v>0.45381612353392536</v>
      </c>
      <c r="U786" s="33">
        <v>0.12584179134929854</v>
      </c>
      <c r="V786" s="33">
        <v>3.634950001208171E-2</v>
      </c>
      <c r="W786" s="33">
        <v>3.2154843989705098E-2</v>
      </c>
      <c r="X786" s="33">
        <v>4.1946560223766107E-3</v>
      </c>
      <c r="Y786" s="30"/>
    </row>
    <row r="787" spans="1:25">
      <c r="A787" s="30" t="s">
        <v>144</v>
      </c>
      <c r="B787" s="4" t="s">
        <v>139</v>
      </c>
      <c r="C787" s="42">
        <v>1</v>
      </c>
      <c r="D787" s="42" t="s">
        <v>393</v>
      </c>
      <c r="E787" s="43" t="s">
        <v>36</v>
      </c>
      <c r="F787" s="42" t="s">
        <v>41</v>
      </c>
      <c r="G787" s="42" t="s">
        <v>86</v>
      </c>
      <c r="H787" s="42" t="s">
        <v>111</v>
      </c>
      <c r="I787" s="43">
        <v>307</v>
      </c>
      <c r="J787" s="42">
        <v>2015</v>
      </c>
      <c r="K787" s="44">
        <v>1</v>
      </c>
      <c r="L787" s="45" t="s">
        <v>85</v>
      </c>
      <c r="R787" s="33">
        <v>0.27429743906052001</v>
      </c>
      <c r="S787" s="33">
        <v>1.2040205995272996E-2</v>
      </c>
      <c r="T787" s="33">
        <v>0.26225723306524701</v>
      </c>
      <c r="U787" s="33">
        <v>0</v>
      </c>
      <c r="V787" s="33">
        <v>4.0833587372495185E-2</v>
      </c>
      <c r="W787" s="33">
        <v>3.3633448816191298E-2</v>
      </c>
      <c r="X787" s="33">
        <v>7.2001385563038893E-3</v>
      </c>
      <c r="Y787" s="30"/>
    </row>
    <row r="788" spans="1:25">
      <c r="A788" s="30" t="s">
        <v>144</v>
      </c>
      <c r="B788" s="4" t="s">
        <v>140</v>
      </c>
      <c r="C788" s="42">
        <v>1</v>
      </c>
      <c r="D788" s="42" t="s">
        <v>393</v>
      </c>
      <c r="E788" s="43" t="s">
        <v>36</v>
      </c>
      <c r="F788" s="42" t="s">
        <v>41</v>
      </c>
      <c r="G788" s="42" t="s">
        <v>86</v>
      </c>
      <c r="H788" s="42" t="s">
        <v>111</v>
      </c>
      <c r="I788" s="43">
        <v>308</v>
      </c>
      <c r="J788" s="42">
        <v>2015</v>
      </c>
      <c r="K788" s="44">
        <v>1</v>
      </c>
      <c r="L788" s="45" t="s">
        <v>85</v>
      </c>
      <c r="R788" s="33">
        <v>0.45573876124002904</v>
      </c>
      <c r="S788" s="33">
        <v>1.5035521876298807E-2</v>
      </c>
      <c r="T788" s="33">
        <v>0.44070323936373024</v>
      </c>
      <c r="U788" s="33">
        <v>0</v>
      </c>
      <c r="V788" s="33">
        <v>0.15476540410883816</v>
      </c>
      <c r="W788" s="33">
        <v>0.14675095924492781</v>
      </c>
      <c r="X788" s="33">
        <v>8.0144448639103329E-3</v>
      </c>
      <c r="Y788" s="30"/>
    </row>
    <row r="789" spans="1:25">
      <c r="A789" s="30" t="s">
        <v>396</v>
      </c>
      <c r="B789" s="4" t="s">
        <v>142</v>
      </c>
      <c r="C789" s="42">
        <v>1</v>
      </c>
      <c r="D789" s="42" t="s">
        <v>393</v>
      </c>
      <c r="E789" s="43" t="s">
        <v>25</v>
      </c>
      <c r="F789" s="42" t="s">
        <v>42</v>
      </c>
      <c r="G789" s="42" t="s">
        <v>86</v>
      </c>
      <c r="H789" s="42" t="s">
        <v>111</v>
      </c>
      <c r="I789" s="43" t="s">
        <v>85</v>
      </c>
      <c r="J789" s="42">
        <v>2015</v>
      </c>
      <c r="K789" s="44">
        <v>1</v>
      </c>
      <c r="L789" s="45" t="s">
        <v>85</v>
      </c>
      <c r="R789" s="33">
        <v>0</v>
      </c>
      <c r="S789" s="33">
        <v>0</v>
      </c>
      <c r="T789" s="33">
        <v>0</v>
      </c>
      <c r="U789" s="33">
        <v>0</v>
      </c>
      <c r="V789" s="33">
        <v>0</v>
      </c>
      <c r="W789" s="33">
        <v>0</v>
      </c>
      <c r="X789" s="33">
        <v>0</v>
      </c>
      <c r="Y789" s="30"/>
    </row>
    <row r="790" spans="1:25">
      <c r="A790" s="30" t="s">
        <v>144</v>
      </c>
      <c r="B790" s="4" t="s">
        <v>143</v>
      </c>
      <c r="C790" s="42">
        <v>1</v>
      </c>
      <c r="D790" s="42" t="s">
        <v>393</v>
      </c>
      <c r="E790" s="43" t="s">
        <v>25</v>
      </c>
      <c r="F790" s="42" t="s">
        <v>42</v>
      </c>
      <c r="G790" s="42" t="s">
        <v>86</v>
      </c>
      <c r="H790" s="42" t="s">
        <v>111</v>
      </c>
      <c r="I790" s="43">
        <v>301</v>
      </c>
      <c r="J790" s="42">
        <v>2015</v>
      </c>
      <c r="K790" s="44">
        <v>1</v>
      </c>
      <c r="L790" s="45" t="s">
        <v>85</v>
      </c>
      <c r="R790" s="33">
        <v>0</v>
      </c>
      <c r="S790" s="33">
        <v>0</v>
      </c>
      <c r="T790" s="33">
        <v>0</v>
      </c>
      <c r="U790" s="33">
        <v>0</v>
      </c>
      <c r="V790" s="33">
        <v>0</v>
      </c>
      <c r="W790" s="33">
        <v>0</v>
      </c>
      <c r="X790" s="33">
        <v>0</v>
      </c>
      <c r="Y790" s="30"/>
    </row>
    <row r="791" spans="1:25">
      <c r="A791" s="30" t="s">
        <v>144</v>
      </c>
      <c r="B791" s="4" t="s">
        <v>145</v>
      </c>
      <c r="C791" s="42">
        <v>1</v>
      </c>
      <c r="D791" s="42" t="s">
        <v>393</v>
      </c>
      <c r="E791" s="43" t="s">
        <v>25</v>
      </c>
      <c r="F791" s="42" t="s">
        <v>42</v>
      </c>
      <c r="G791" s="42" t="s">
        <v>86</v>
      </c>
      <c r="H791" s="42" t="s">
        <v>111</v>
      </c>
      <c r="I791" s="43">
        <v>302</v>
      </c>
      <c r="J791" s="42">
        <v>2015</v>
      </c>
      <c r="K791" s="44">
        <v>1</v>
      </c>
      <c r="L791" s="45" t="s">
        <v>85</v>
      </c>
      <c r="R791" s="33">
        <v>0</v>
      </c>
      <c r="S791" s="33">
        <v>0</v>
      </c>
      <c r="T791" s="33">
        <v>0</v>
      </c>
      <c r="U791" s="33">
        <v>0</v>
      </c>
      <c r="V791" s="33">
        <v>0</v>
      </c>
      <c r="W791" s="33">
        <v>0</v>
      </c>
      <c r="X791" s="33">
        <v>0</v>
      </c>
      <c r="Y791" s="30"/>
    </row>
    <row r="792" spans="1:25">
      <c r="A792" s="30" t="s">
        <v>144</v>
      </c>
      <c r="B792" s="4" t="s">
        <v>146</v>
      </c>
      <c r="C792" s="42">
        <v>1</v>
      </c>
      <c r="D792" s="42" t="s">
        <v>393</v>
      </c>
      <c r="E792" s="43" t="s">
        <v>25</v>
      </c>
      <c r="F792" s="42" t="s">
        <v>42</v>
      </c>
      <c r="G792" s="42" t="s">
        <v>86</v>
      </c>
      <c r="H792" s="42" t="s">
        <v>111</v>
      </c>
      <c r="I792" s="43">
        <v>303</v>
      </c>
      <c r="J792" s="42">
        <v>2015</v>
      </c>
      <c r="K792" s="44">
        <v>1</v>
      </c>
      <c r="L792" s="45" t="s">
        <v>85</v>
      </c>
      <c r="R792" s="33">
        <v>0</v>
      </c>
      <c r="S792" s="33">
        <v>0</v>
      </c>
      <c r="T792" s="33">
        <v>0</v>
      </c>
      <c r="U792" s="33">
        <v>0</v>
      </c>
      <c r="V792" s="33">
        <v>0</v>
      </c>
      <c r="W792" s="33">
        <v>0</v>
      </c>
      <c r="X792" s="33">
        <v>0</v>
      </c>
      <c r="Y792" s="30"/>
    </row>
    <row r="793" spans="1:25">
      <c r="A793" s="30" t="s">
        <v>144</v>
      </c>
      <c r="B793" s="4" t="s">
        <v>147</v>
      </c>
      <c r="C793" s="42">
        <v>1</v>
      </c>
      <c r="D793" s="42" t="s">
        <v>393</v>
      </c>
      <c r="E793" s="43" t="s">
        <v>25</v>
      </c>
      <c r="F793" s="42" t="s">
        <v>42</v>
      </c>
      <c r="G793" s="42" t="s">
        <v>86</v>
      </c>
      <c r="H793" s="42" t="s">
        <v>111</v>
      </c>
      <c r="I793" s="43">
        <v>304</v>
      </c>
      <c r="J793" s="42">
        <v>2015</v>
      </c>
      <c r="K793" s="44">
        <v>1</v>
      </c>
      <c r="L793" s="45" t="s">
        <v>85</v>
      </c>
      <c r="R793" s="33">
        <v>0</v>
      </c>
      <c r="S793" s="33">
        <v>0</v>
      </c>
      <c r="T793" s="33">
        <v>0</v>
      </c>
      <c r="U793" s="33">
        <v>0</v>
      </c>
      <c r="V793" s="33">
        <v>0</v>
      </c>
      <c r="W793" s="33">
        <v>0</v>
      </c>
      <c r="X793" s="33">
        <v>0</v>
      </c>
      <c r="Y793" s="30"/>
    </row>
    <row r="794" spans="1:25">
      <c r="A794" s="30" t="s">
        <v>144</v>
      </c>
      <c r="B794" s="4" t="s">
        <v>148</v>
      </c>
      <c r="C794" s="42">
        <v>1</v>
      </c>
      <c r="D794" s="42" t="s">
        <v>393</v>
      </c>
      <c r="E794" s="43" t="s">
        <v>25</v>
      </c>
      <c r="F794" s="42" t="s">
        <v>42</v>
      </c>
      <c r="G794" s="42" t="s">
        <v>86</v>
      </c>
      <c r="H794" s="42" t="s">
        <v>111</v>
      </c>
      <c r="I794" s="43">
        <v>305</v>
      </c>
      <c r="J794" s="42">
        <v>2015</v>
      </c>
      <c r="K794" s="44">
        <v>1</v>
      </c>
      <c r="L794" s="45" t="s">
        <v>85</v>
      </c>
      <c r="R794" s="33">
        <v>0</v>
      </c>
      <c r="S794" s="33">
        <v>0</v>
      </c>
      <c r="T794" s="33">
        <v>0</v>
      </c>
      <c r="U794" s="33">
        <v>0</v>
      </c>
      <c r="V794" s="33">
        <v>0</v>
      </c>
      <c r="W794" s="33">
        <v>0</v>
      </c>
      <c r="X794" s="33">
        <v>0</v>
      </c>
      <c r="Y794" s="30"/>
    </row>
    <row r="795" spans="1:25">
      <c r="A795" s="30" t="s">
        <v>144</v>
      </c>
      <c r="B795" s="4" t="s">
        <v>149</v>
      </c>
      <c r="C795" s="42">
        <v>1</v>
      </c>
      <c r="D795" s="42" t="s">
        <v>393</v>
      </c>
      <c r="E795" s="43" t="s">
        <v>25</v>
      </c>
      <c r="F795" s="42" t="s">
        <v>42</v>
      </c>
      <c r="G795" s="42" t="s">
        <v>86</v>
      </c>
      <c r="H795" s="42" t="s">
        <v>111</v>
      </c>
      <c r="I795" s="43">
        <v>306</v>
      </c>
      <c r="J795" s="42">
        <v>2015</v>
      </c>
      <c r="K795" s="44">
        <v>1</v>
      </c>
      <c r="L795" s="45" t="s">
        <v>85</v>
      </c>
      <c r="R795" s="33">
        <v>0</v>
      </c>
      <c r="S795" s="33">
        <v>0</v>
      </c>
      <c r="T795" s="33">
        <v>0</v>
      </c>
      <c r="U795" s="33">
        <v>0</v>
      </c>
      <c r="V795" s="33">
        <v>0</v>
      </c>
      <c r="W795" s="33">
        <v>0</v>
      </c>
      <c r="X795" s="33">
        <v>0</v>
      </c>
      <c r="Y795" s="30"/>
    </row>
    <row r="796" spans="1:25">
      <c r="A796" s="30" t="s">
        <v>144</v>
      </c>
      <c r="B796" s="4" t="s">
        <v>150</v>
      </c>
      <c r="C796" s="42">
        <v>1</v>
      </c>
      <c r="D796" s="42" t="s">
        <v>393</v>
      </c>
      <c r="E796" s="43" t="s">
        <v>25</v>
      </c>
      <c r="F796" s="42" t="s">
        <v>42</v>
      </c>
      <c r="G796" s="42" t="s">
        <v>86</v>
      </c>
      <c r="H796" s="42" t="s">
        <v>111</v>
      </c>
      <c r="I796" s="43">
        <v>307</v>
      </c>
      <c r="J796" s="42">
        <v>2015</v>
      </c>
      <c r="K796" s="44">
        <v>1</v>
      </c>
      <c r="L796" s="45" t="s">
        <v>85</v>
      </c>
      <c r="R796" s="33">
        <v>0</v>
      </c>
      <c r="S796" s="33">
        <v>0</v>
      </c>
      <c r="T796" s="33">
        <v>0</v>
      </c>
      <c r="U796" s="33">
        <v>0</v>
      </c>
      <c r="V796" s="33">
        <v>0</v>
      </c>
      <c r="W796" s="33">
        <v>0</v>
      </c>
      <c r="X796" s="33">
        <v>0</v>
      </c>
      <c r="Y796" s="30"/>
    </row>
    <row r="797" spans="1:25">
      <c r="A797" s="30" t="s">
        <v>144</v>
      </c>
      <c r="B797" s="4" t="s">
        <v>151</v>
      </c>
      <c r="C797" s="42">
        <v>1</v>
      </c>
      <c r="D797" s="42" t="s">
        <v>393</v>
      </c>
      <c r="E797" s="43" t="s">
        <v>25</v>
      </c>
      <c r="F797" s="42" t="s">
        <v>42</v>
      </c>
      <c r="G797" s="42" t="s">
        <v>86</v>
      </c>
      <c r="H797" s="42" t="s">
        <v>111</v>
      </c>
      <c r="I797" s="43">
        <v>308</v>
      </c>
      <c r="J797" s="42">
        <v>2015</v>
      </c>
      <c r="K797" s="44">
        <v>1</v>
      </c>
      <c r="L797" s="45" t="s">
        <v>85</v>
      </c>
      <c r="R797" s="33">
        <v>0</v>
      </c>
      <c r="S797" s="33">
        <v>0</v>
      </c>
      <c r="T797" s="33">
        <v>0</v>
      </c>
      <c r="U797" s="33">
        <v>0</v>
      </c>
      <c r="V797" s="33">
        <v>0</v>
      </c>
      <c r="W797" s="33">
        <v>0</v>
      </c>
      <c r="X797" s="33">
        <v>0</v>
      </c>
      <c r="Y797" s="30"/>
    </row>
    <row r="798" spans="1:25">
      <c r="A798" s="30" t="s">
        <v>397</v>
      </c>
      <c r="B798" s="4" t="s">
        <v>153</v>
      </c>
      <c r="C798" s="42">
        <v>1</v>
      </c>
      <c r="D798" s="42" t="s">
        <v>393</v>
      </c>
      <c r="E798" s="43" t="s">
        <v>34</v>
      </c>
      <c r="F798" s="42" t="s">
        <v>59</v>
      </c>
      <c r="G798" s="42" t="s">
        <v>86</v>
      </c>
      <c r="H798" s="42" t="s">
        <v>111</v>
      </c>
      <c r="I798" s="43" t="s">
        <v>85</v>
      </c>
      <c r="J798" s="42">
        <v>2015</v>
      </c>
      <c r="K798" s="44">
        <v>1</v>
      </c>
      <c r="L798" s="45" t="s">
        <v>85</v>
      </c>
      <c r="R798" s="33">
        <v>0.68282586399484591</v>
      </c>
      <c r="S798" s="33">
        <v>0.14421041139737448</v>
      </c>
      <c r="T798" s="33">
        <v>0.43245191506086533</v>
      </c>
      <c r="U798" s="33">
        <v>0.10616353753660607</v>
      </c>
      <c r="V798" s="33">
        <v>2.1946846411863628</v>
      </c>
      <c r="W798" s="33">
        <v>1.9213978702098982</v>
      </c>
      <c r="X798" s="33">
        <v>0.2732867709764647</v>
      </c>
      <c r="Y798" s="30"/>
    </row>
    <row r="799" spans="1:25">
      <c r="A799" s="30" t="s">
        <v>144</v>
      </c>
      <c r="B799" s="4" t="s">
        <v>154</v>
      </c>
      <c r="C799" s="42">
        <v>1</v>
      </c>
      <c r="D799" s="42" t="s">
        <v>393</v>
      </c>
      <c r="E799" s="43" t="s">
        <v>34</v>
      </c>
      <c r="F799" s="42" t="s">
        <v>59</v>
      </c>
      <c r="G799" s="42" t="s">
        <v>86</v>
      </c>
      <c r="H799" s="42" t="s">
        <v>111</v>
      </c>
      <c r="I799" s="43">
        <v>301</v>
      </c>
      <c r="J799" s="42">
        <v>2015</v>
      </c>
      <c r="K799" s="44">
        <v>1</v>
      </c>
      <c r="L799" s="45" t="s">
        <v>85</v>
      </c>
      <c r="R799" s="33">
        <v>0.11900706735843812</v>
      </c>
      <c r="S799" s="33">
        <v>2.4831229139969473E-2</v>
      </c>
      <c r="T799" s="33">
        <v>9.4175838218468644E-2</v>
      </c>
      <c r="U799" s="33">
        <v>0</v>
      </c>
      <c r="V799" s="33">
        <v>1.2180893081938373</v>
      </c>
      <c r="W799" s="33">
        <v>1.0351838973740868</v>
      </c>
      <c r="X799" s="33">
        <v>0.18290541081975054</v>
      </c>
      <c r="Y799" s="30"/>
    </row>
    <row r="800" spans="1:25">
      <c r="A800" s="30" t="s">
        <v>144</v>
      </c>
      <c r="B800" s="4" t="s">
        <v>155</v>
      </c>
      <c r="C800" s="42">
        <v>1</v>
      </c>
      <c r="D800" s="42" t="s">
        <v>393</v>
      </c>
      <c r="E800" s="43" t="s">
        <v>34</v>
      </c>
      <c r="F800" s="42" t="s">
        <v>59</v>
      </c>
      <c r="G800" s="42" t="s">
        <v>86</v>
      </c>
      <c r="H800" s="42" t="s">
        <v>111</v>
      </c>
      <c r="I800" s="43">
        <v>302</v>
      </c>
      <c r="J800" s="42">
        <v>2015</v>
      </c>
      <c r="K800" s="44">
        <v>1</v>
      </c>
      <c r="L800" s="45" t="s">
        <v>85</v>
      </c>
      <c r="R800" s="33">
        <v>0.16351469662644863</v>
      </c>
      <c r="S800" s="33">
        <v>5.2570203699069978E-2</v>
      </c>
      <c r="T800" s="33">
        <v>4.5576587674897355E-2</v>
      </c>
      <c r="U800" s="33">
        <v>6.5367905252481276E-2</v>
      </c>
      <c r="V800" s="33">
        <v>0.42144482805585926</v>
      </c>
      <c r="W800" s="33">
        <v>0.37294861229145926</v>
      </c>
      <c r="X800" s="33">
        <v>4.8496215764399997E-2</v>
      </c>
      <c r="Y800" s="30"/>
    </row>
    <row r="801" spans="1:25">
      <c r="A801" s="30" t="s">
        <v>144</v>
      </c>
      <c r="B801" s="4" t="s">
        <v>156</v>
      </c>
      <c r="C801" s="42">
        <v>1</v>
      </c>
      <c r="D801" s="42" t="s">
        <v>393</v>
      </c>
      <c r="E801" s="43" t="s">
        <v>34</v>
      </c>
      <c r="F801" s="42" t="s">
        <v>59</v>
      </c>
      <c r="G801" s="42" t="s">
        <v>86</v>
      </c>
      <c r="H801" s="42" t="s">
        <v>111</v>
      </c>
      <c r="I801" s="43">
        <v>303</v>
      </c>
      <c r="J801" s="42">
        <v>2015</v>
      </c>
      <c r="K801" s="44">
        <v>1</v>
      </c>
      <c r="L801" s="45" t="s">
        <v>85</v>
      </c>
      <c r="R801" s="33">
        <v>3.3849531373721493E-2</v>
      </c>
      <c r="S801" s="33">
        <v>6.9443759246270572E-3</v>
      </c>
      <c r="T801" s="33">
        <v>2.6905155449094439E-2</v>
      </c>
      <c r="U801" s="33">
        <v>0</v>
      </c>
      <c r="V801" s="33">
        <v>4.5580792147900784E-2</v>
      </c>
      <c r="W801" s="33">
        <v>3.6651053905415058E-2</v>
      </c>
      <c r="X801" s="33">
        <v>8.929738242485722E-3</v>
      </c>
      <c r="Y801" s="30"/>
    </row>
    <row r="802" spans="1:25">
      <c r="A802" s="30" t="s">
        <v>144</v>
      </c>
      <c r="B802" s="4" t="s">
        <v>157</v>
      </c>
      <c r="C802" s="42">
        <v>1</v>
      </c>
      <c r="D802" s="42" t="s">
        <v>393</v>
      </c>
      <c r="E802" s="43" t="s">
        <v>34</v>
      </c>
      <c r="F802" s="42" t="s">
        <v>59</v>
      </c>
      <c r="G802" s="42" t="s">
        <v>86</v>
      </c>
      <c r="H802" s="42" t="s">
        <v>111</v>
      </c>
      <c r="I802" s="43">
        <v>304</v>
      </c>
      <c r="J802" s="42">
        <v>2015</v>
      </c>
      <c r="K802" s="44">
        <v>1</v>
      </c>
      <c r="L802" s="45" t="s">
        <v>85</v>
      </c>
      <c r="R802" s="33">
        <v>3.3100448161215976E-2</v>
      </c>
      <c r="S802" s="33">
        <v>4.9690319933797834E-3</v>
      </c>
      <c r="T802" s="33">
        <v>2.8131416167836192E-2</v>
      </c>
      <c r="U802" s="33">
        <v>0</v>
      </c>
      <c r="V802" s="33">
        <v>0.2064900447634791</v>
      </c>
      <c r="W802" s="33">
        <v>0.20287819810327296</v>
      </c>
      <c r="X802" s="33">
        <v>3.611846660206139E-3</v>
      </c>
      <c r="Y802" s="30"/>
    </row>
    <row r="803" spans="1:25">
      <c r="A803" s="30" t="s">
        <v>144</v>
      </c>
      <c r="B803" s="4" t="s">
        <v>158</v>
      </c>
      <c r="C803" s="42">
        <v>1</v>
      </c>
      <c r="D803" s="42" t="s">
        <v>393</v>
      </c>
      <c r="E803" s="43" t="s">
        <v>34</v>
      </c>
      <c r="F803" s="42" t="s">
        <v>59</v>
      </c>
      <c r="G803" s="42" t="s">
        <v>86</v>
      </c>
      <c r="H803" s="42" t="s">
        <v>111</v>
      </c>
      <c r="I803" s="43">
        <v>305</v>
      </c>
      <c r="J803" s="42">
        <v>2015</v>
      </c>
      <c r="K803" s="44">
        <v>1</v>
      </c>
      <c r="L803" s="45" t="s">
        <v>85</v>
      </c>
      <c r="R803" s="33">
        <v>5.5678318381715712E-2</v>
      </c>
      <c r="S803" s="33">
        <v>1.1503950847290828E-2</v>
      </c>
      <c r="T803" s="33">
        <v>2.681453126383479E-2</v>
      </c>
      <c r="U803" s="33">
        <v>1.7359836270590095E-2</v>
      </c>
      <c r="V803" s="33">
        <v>1.0416479764175611E-2</v>
      </c>
      <c r="W803" s="33">
        <v>4.8149628231657776E-3</v>
      </c>
      <c r="X803" s="33">
        <v>5.6015169410098325E-3</v>
      </c>
      <c r="Y803" s="30"/>
    </row>
    <row r="804" spans="1:25">
      <c r="A804" s="30" t="s">
        <v>144</v>
      </c>
      <c r="B804" s="4" t="s">
        <v>159</v>
      </c>
      <c r="C804" s="42">
        <v>1</v>
      </c>
      <c r="D804" s="42" t="s">
        <v>393</v>
      </c>
      <c r="E804" s="43" t="s">
        <v>34</v>
      </c>
      <c r="F804" s="42" t="s">
        <v>59</v>
      </c>
      <c r="G804" s="42" t="s">
        <v>86</v>
      </c>
      <c r="H804" s="42" t="s">
        <v>111</v>
      </c>
      <c r="I804" s="43">
        <v>306</v>
      </c>
      <c r="J804" s="42">
        <v>2015</v>
      </c>
      <c r="K804" s="44">
        <v>1</v>
      </c>
      <c r="L804" s="45" t="s">
        <v>85</v>
      </c>
      <c r="R804" s="33">
        <v>0.13482233518356493</v>
      </c>
      <c r="S804" s="33">
        <v>1.9504938559255062E-2</v>
      </c>
      <c r="T804" s="33">
        <v>9.1881600610775174E-2</v>
      </c>
      <c r="U804" s="33">
        <v>2.3435796013534703E-2</v>
      </c>
      <c r="V804" s="33">
        <v>5.0219387247938618E-2</v>
      </c>
      <c r="W804" s="33">
        <v>4.4238179294168005E-2</v>
      </c>
      <c r="X804" s="33">
        <v>5.9812079537706116E-3</v>
      </c>
      <c r="Y804" s="30"/>
    </row>
    <row r="805" spans="1:25">
      <c r="A805" s="30" t="s">
        <v>144</v>
      </c>
      <c r="B805" s="4" t="s">
        <v>160</v>
      </c>
      <c r="C805" s="42">
        <v>1</v>
      </c>
      <c r="D805" s="42" t="s">
        <v>393</v>
      </c>
      <c r="E805" s="43" t="s">
        <v>34</v>
      </c>
      <c r="F805" s="42" t="s">
        <v>59</v>
      </c>
      <c r="G805" s="42" t="s">
        <v>86</v>
      </c>
      <c r="H805" s="42" t="s">
        <v>111</v>
      </c>
      <c r="I805" s="43">
        <v>307</v>
      </c>
      <c r="J805" s="42">
        <v>2015</v>
      </c>
      <c r="K805" s="44">
        <v>1</v>
      </c>
      <c r="L805" s="45" t="s">
        <v>85</v>
      </c>
      <c r="R805" s="33">
        <v>3.6067337849978072E-2</v>
      </c>
      <c r="S805" s="33">
        <v>8.6153028974029228E-3</v>
      </c>
      <c r="T805" s="33">
        <v>2.7452034952575151E-2</v>
      </c>
      <c r="U805" s="33">
        <v>0</v>
      </c>
      <c r="V805" s="33">
        <v>4.3710990925556893E-2</v>
      </c>
      <c r="W805" s="33">
        <v>3.5116644015806837E-2</v>
      </c>
      <c r="X805" s="33">
        <v>8.594346909750054E-3</v>
      </c>
      <c r="Y805" s="30"/>
    </row>
    <row r="806" spans="1:25">
      <c r="A806" s="30" t="s">
        <v>144</v>
      </c>
      <c r="B806" s="4" t="s">
        <v>161</v>
      </c>
      <c r="C806" s="42">
        <v>1</v>
      </c>
      <c r="D806" s="42" t="s">
        <v>393</v>
      </c>
      <c r="E806" s="43" t="s">
        <v>34</v>
      </c>
      <c r="F806" s="42" t="s">
        <v>59</v>
      </c>
      <c r="G806" s="42" t="s">
        <v>86</v>
      </c>
      <c r="H806" s="42" t="s">
        <v>111</v>
      </c>
      <c r="I806" s="43">
        <v>308</v>
      </c>
      <c r="J806" s="42">
        <v>2015</v>
      </c>
      <c r="K806" s="44">
        <v>1</v>
      </c>
      <c r="L806" s="45" t="s">
        <v>85</v>
      </c>
      <c r="R806" s="33">
        <v>0.10678612905976297</v>
      </c>
      <c r="S806" s="33">
        <v>1.5271378336379374E-2</v>
      </c>
      <c r="T806" s="33">
        <v>9.1514750723383595E-2</v>
      </c>
      <c r="U806" s="33">
        <v>0</v>
      </c>
      <c r="V806" s="33">
        <v>0.19873281008761515</v>
      </c>
      <c r="W806" s="33">
        <v>0.1895663224025233</v>
      </c>
      <c r="X806" s="33">
        <v>9.1664876850918332E-3</v>
      </c>
      <c r="Y806" s="30"/>
    </row>
    <row r="807" spans="1:25">
      <c r="A807" s="30" t="s">
        <v>398</v>
      </c>
      <c r="B807" s="4" t="s">
        <v>163</v>
      </c>
      <c r="C807" s="42">
        <v>1</v>
      </c>
      <c r="D807" s="42" t="s">
        <v>393</v>
      </c>
      <c r="E807" s="43" t="s">
        <v>33</v>
      </c>
      <c r="F807" s="42" t="s">
        <v>43</v>
      </c>
      <c r="G807" s="42" t="s">
        <v>84</v>
      </c>
      <c r="H807" s="42" t="s">
        <v>111</v>
      </c>
      <c r="I807" s="43" t="s">
        <v>85</v>
      </c>
      <c r="J807" s="42">
        <v>2015</v>
      </c>
      <c r="K807" s="44">
        <v>1</v>
      </c>
      <c r="L807" s="45" t="s">
        <v>85</v>
      </c>
      <c r="R807" s="33">
        <v>15.583600788278282</v>
      </c>
      <c r="S807" s="33">
        <v>0.92015031554531235</v>
      </c>
      <c r="T807" s="33">
        <v>13.681004022646574</v>
      </c>
      <c r="U807" s="33">
        <v>0.98244645008639586</v>
      </c>
      <c r="V807" s="33">
        <v>3.1259716499063437</v>
      </c>
      <c r="W807" s="33">
        <v>0.73301523658313683</v>
      </c>
      <c r="X807" s="33">
        <v>2.3929564133232071</v>
      </c>
      <c r="Y807" s="30"/>
    </row>
    <row r="808" spans="1:25">
      <c r="A808" s="30" t="s">
        <v>144</v>
      </c>
      <c r="B808" s="4" t="s">
        <v>164</v>
      </c>
      <c r="C808" s="42">
        <v>1</v>
      </c>
      <c r="D808" s="42" t="s">
        <v>393</v>
      </c>
      <c r="E808" s="43" t="s">
        <v>33</v>
      </c>
      <c r="F808" s="42" t="s">
        <v>43</v>
      </c>
      <c r="G808" s="42" t="s">
        <v>84</v>
      </c>
      <c r="H808" s="42" t="s">
        <v>111</v>
      </c>
      <c r="I808" s="43">
        <v>301</v>
      </c>
      <c r="J808" s="42">
        <v>2015</v>
      </c>
      <c r="K808" s="44">
        <v>1</v>
      </c>
      <c r="L808" s="45" t="s">
        <v>85</v>
      </c>
      <c r="R808" s="33">
        <v>3.1674606128643776</v>
      </c>
      <c r="S808" s="33">
        <v>0.153632065904902</v>
      </c>
      <c r="T808" s="33">
        <v>3.0138285469594757</v>
      </c>
      <c r="U808" s="33">
        <v>0</v>
      </c>
      <c r="V808" s="33">
        <v>2.0317025269888207</v>
      </c>
      <c r="W808" s="33">
        <v>0.38880671799397937</v>
      </c>
      <c r="X808" s="33">
        <v>1.6428958089948416</v>
      </c>
      <c r="Y808" s="30"/>
    </row>
    <row r="809" spans="1:25">
      <c r="A809" s="30" t="s">
        <v>144</v>
      </c>
      <c r="B809" s="4" t="s">
        <v>165</v>
      </c>
      <c r="C809" s="42">
        <v>1</v>
      </c>
      <c r="D809" s="42" t="s">
        <v>393</v>
      </c>
      <c r="E809" s="43" t="s">
        <v>33</v>
      </c>
      <c r="F809" s="42" t="s">
        <v>43</v>
      </c>
      <c r="G809" s="42" t="s">
        <v>84</v>
      </c>
      <c r="H809" s="42" t="s">
        <v>111</v>
      </c>
      <c r="I809" s="43">
        <v>302</v>
      </c>
      <c r="J809" s="42">
        <v>2015</v>
      </c>
      <c r="K809" s="44">
        <v>1</v>
      </c>
      <c r="L809" s="45" t="s">
        <v>85</v>
      </c>
      <c r="R809" s="33">
        <v>1.59023205089341</v>
      </c>
      <c r="S809" s="33">
        <v>0.22151009656175044</v>
      </c>
      <c r="T809" s="33">
        <v>0.95050200730131806</v>
      </c>
      <c r="U809" s="33">
        <v>0.41821994703034154</v>
      </c>
      <c r="V809" s="33">
        <v>0.4765702809815926</v>
      </c>
      <c r="W809" s="33">
        <v>0.10723907371624014</v>
      </c>
      <c r="X809" s="33">
        <v>0.36933120726535246</v>
      </c>
      <c r="Y809" s="30"/>
    </row>
    <row r="810" spans="1:25">
      <c r="A810" s="30" t="s">
        <v>144</v>
      </c>
      <c r="B810" s="4" t="s">
        <v>166</v>
      </c>
      <c r="C810" s="42">
        <v>1</v>
      </c>
      <c r="D810" s="42" t="s">
        <v>393</v>
      </c>
      <c r="E810" s="43" t="s">
        <v>33</v>
      </c>
      <c r="F810" s="42" t="s">
        <v>43</v>
      </c>
      <c r="G810" s="42" t="s">
        <v>84</v>
      </c>
      <c r="H810" s="42" t="s">
        <v>111</v>
      </c>
      <c r="I810" s="43">
        <v>303</v>
      </c>
      <c r="J810" s="42">
        <v>2015</v>
      </c>
      <c r="K810" s="44">
        <v>1</v>
      </c>
      <c r="L810" s="45" t="s">
        <v>85</v>
      </c>
      <c r="R810" s="33">
        <v>1.9348535530013111</v>
      </c>
      <c r="S810" s="33">
        <v>8.992303767258851E-2</v>
      </c>
      <c r="T810" s="33">
        <v>1.8449305153287225</v>
      </c>
      <c r="U810" s="33">
        <v>0</v>
      </c>
      <c r="V810" s="33">
        <v>0.11359612728179989</v>
      </c>
      <c r="W810" s="33">
        <v>3.0982674716472813E-2</v>
      </c>
      <c r="X810" s="33">
        <v>8.2613452565327081E-2</v>
      </c>
      <c r="Y810" s="30"/>
    </row>
    <row r="811" spans="1:25">
      <c r="A811" s="30" t="s">
        <v>144</v>
      </c>
      <c r="B811" s="4" t="s">
        <v>167</v>
      </c>
      <c r="C811" s="42">
        <v>1</v>
      </c>
      <c r="D811" s="42" t="s">
        <v>393</v>
      </c>
      <c r="E811" s="43" t="s">
        <v>33</v>
      </c>
      <c r="F811" s="42" t="s">
        <v>43</v>
      </c>
      <c r="G811" s="42" t="s">
        <v>84</v>
      </c>
      <c r="H811" s="42" t="s">
        <v>111</v>
      </c>
      <c r="I811" s="43">
        <v>304</v>
      </c>
      <c r="J811" s="42">
        <v>2015</v>
      </c>
      <c r="K811" s="44">
        <v>1</v>
      </c>
      <c r="L811" s="45" t="s">
        <v>85</v>
      </c>
      <c r="R811" s="33">
        <v>0.49295127642079228</v>
      </c>
      <c r="S811" s="33">
        <v>1.9192629441601671E-2</v>
      </c>
      <c r="T811" s="33">
        <v>0.47375864697919062</v>
      </c>
      <c r="U811" s="33">
        <v>0</v>
      </c>
      <c r="V811" s="33">
        <v>0.12473708682071119</v>
      </c>
      <c r="W811" s="33">
        <v>8.3263491123214947E-2</v>
      </c>
      <c r="X811" s="33">
        <v>4.147359569749625E-2</v>
      </c>
      <c r="Y811" s="30"/>
    </row>
    <row r="812" spans="1:25">
      <c r="A812" s="30" t="s">
        <v>144</v>
      </c>
      <c r="B812" s="4" t="s">
        <v>168</v>
      </c>
      <c r="C812" s="42">
        <v>1</v>
      </c>
      <c r="D812" s="42" t="s">
        <v>393</v>
      </c>
      <c r="E812" s="43" t="s">
        <v>33</v>
      </c>
      <c r="F812" s="42" t="s">
        <v>43</v>
      </c>
      <c r="G812" s="42" t="s">
        <v>84</v>
      </c>
      <c r="H812" s="42" t="s">
        <v>111</v>
      </c>
      <c r="I812" s="43">
        <v>305</v>
      </c>
      <c r="J812" s="42">
        <v>2015</v>
      </c>
      <c r="K812" s="44">
        <v>1</v>
      </c>
      <c r="L812" s="45" t="s">
        <v>85</v>
      </c>
      <c r="R812" s="33">
        <v>1.4906554266416088</v>
      </c>
      <c r="S812" s="33">
        <v>0.1298315536489941</v>
      </c>
      <c r="T812" s="33">
        <v>1.0465478015072731</v>
      </c>
      <c r="U812" s="33">
        <v>0.3142760714853417</v>
      </c>
      <c r="V812" s="33">
        <v>4.8558831138389776E-2</v>
      </c>
      <c r="W812" s="33">
        <v>3.715883453022201E-3</v>
      </c>
      <c r="X812" s="33">
        <v>4.4842947685367576E-2</v>
      </c>
      <c r="Y812" s="30"/>
    </row>
    <row r="813" spans="1:25">
      <c r="A813" s="30" t="s">
        <v>144</v>
      </c>
      <c r="B813" s="4" t="s">
        <v>169</v>
      </c>
      <c r="C813" s="42">
        <v>1</v>
      </c>
      <c r="D813" s="42" t="s">
        <v>393</v>
      </c>
      <c r="E813" s="43" t="s">
        <v>33</v>
      </c>
      <c r="F813" s="42" t="s">
        <v>43</v>
      </c>
      <c r="G813" s="42" t="s">
        <v>84</v>
      </c>
      <c r="H813" s="42" t="s">
        <v>111</v>
      </c>
      <c r="I813" s="43">
        <v>306</v>
      </c>
      <c r="J813" s="42">
        <v>2015</v>
      </c>
      <c r="K813" s="44">
        <v>1</v>
      </c>
      <c r="L813" s="45" t="s">
        <v>85</v>
      </c>
      <c r="R813" s="33">
        <v>2.7824029398636614</v>
      </c>
      <c r="S813" s="33">
        <v>0.12954298891585139</v>
      </c>
      <c r="T813" s="33">
        <v>2.4029095193770975</v>
      </c>
      <c r="U813" s="33">
        <v>0.24995043157071267</v>
      </c>
      <c r="V813" s="33">
        <v>7.3261800790201573E-2</v>
      </c>
      <c r="W813" s="33">
        <v>1.7822218838134413E-2</v>
      </c>
      <c r="X813" s="33">
        <v>5.5439581952067163E-2</v>
      </c>
      <c r="Y813" s="30"/>
    </row>
    <row r="814" spans="1:25">
      <c r="A814" s="30" t="s">
        <v>144</v>
      </c>
      <c r="B814" s="4" t="s">
        <v>170</v>
      </c>
      <c r="C814" s="42">
        <v>1</v>
      </c>
      <c r="D814" s="42" t="s">
        <v>393</v>
      </c>
      <c r="E814" s="43" t="s">
        <v>33</v>
      </c>
      <c r="F814" s="42" t="s">
        <v>43</v>
      </c>
      <c r="G814" s="42" t="s">
        <v>84</v>
      </c>
      <c r="H814" s="42" t="s">
        <v>111</v>
      </c>
      <c r="I814" s="43">
        <v>307</v>
      </c>
      <c r="J814" s="42">
        <v>2015</v>
      </c>
      <c r="K814" s="44">
        <v>1</v>
      </c>
      <c r="L814" s="45" t="s">
        <v>85</v>
      </c>
      <c r="R814" s="33">
        <v>1.215913217006817</v>
      </c>
      <c r="S814" s="33">
        <v>6.7495958972050449E-2</v>
      </c>
      <c r="T814" s="33">
        <v>1.1484172580347665</v>
      </c>
      <c r="U814" s="33">
        <v>0</v>
      </c>
      <c r="V814" s="33">
        <v>8.7863088070595174E-2</v>
      </c>
      <c r="W814" s="33">
        <v>1.5421639136359928E-2</v>
      </c>
      <c r="X814" s="33">
        <v>7.244144893423525E-2</v>
      </c>
      <c r="Y814" s="30"/>
    </row>
    <row r="815" spans="1:25">
      <c r="A815" s="30" t="s">
        <v>144</v>
      </c>
      <c r="B815" s="4" t="s">
        <v>171</v>
      </c>
      <c r="C815" s="42">
        <v>1</v>
      </c>
      <c r="D815" s="42" t="s">
        <v>393</v>
      </c>
      <c r="E815" s="43" t="s">
        <v>33</v>
      </c>
      <c r="F815" s="42" t="s">
        <v>43</v>
      </c>
      <c r="G815" s="42" t="s">
        <v>84</v>
      </c>
      <c r="H815" s="42" t="s">
        <v>111</v>
      </c>
      <c r="I815" s="43">
        <v>308</v>
      </c>
      <c r="J815" s="42">
        <v>2015</v>
      </c>
      <c r="K815" s="44">
        <v>1</v>
      </c>
      <c r="L815" s="45" t="s">
        <v>85</v>
      </c>
      <c r="R815" s="33">
        <v>2.9091317115863045</v>
      </c>
      <c r="S815" s="33">
        <v>0.10902198442757381</v>
      </c>
      <c r="T815" s="33">
        <v>2.8001097271587305</v>
      </c>
      <c r="U815" s="33">
        <v>0</v>
      </c>
      <c r="V815" s="33">
        <v>0.16968190783423304</v>
      </c>
      <c r="W815" s="33">
        <v>8.5763537605713036E-2</v>
      </c>
      <c r="X815" s="33">
        <v>8.3918370228520001E-2</v>
      </c>
      <c r="Y815" s="30"/>
    </row>
    <row r="816" spans="1:25">
      <c r="A816" s="30" t="s">
        <v>399</v>
      </c>
      <c r="B816" s="4" t="s">
        <v>173</v>
      </c>
      <c r="C816" s="42">
        <v>1</v>
      </c>
      <c r="D816" s="42" t="s">
        <v>393</v>
      </c>
      <c r="E816" s="43" t="s">
        <v>31</v>
      </c>
      <c r="F816" s="42" t="s">
        <v>53</v>
      </c>
      <c r="G816" s="42" t="s">
        <v>86</v>
      </c>
      <c r="H816" s="42" t="s">
        <v>111</v>
      </c>
      <c r="I816" s="43" t="s">
        <v>85</v>
      </c>
      <c r="J816" s="42">
        <v>2015</v>
      </c>
      <c r="K816" s="44">
        <v>1</v>
      </c>
      <c r="L816" s="45" t="s">
        <v>85</v>
      </c>
      <c r="R816" s="33">
        <v>10.761164444664169</v>
      </c>
      <c r="S816" s="33">
        <v>0.82799234782714937</v>
      </c>
      <c r="T816" s="33">
        <v>9.0599178469839785</v>
      </c>
      <c r="U816" s="33">
        <v>0.87325424985304245</v>
      </c>
      <c r="V816" s="33">
        <v>5.3412611385696023</v>
      </c>
      <c r="W816" s="33">
        <v>0.28789187542080746</v>
      </c>
      <c r="X816" s="33">
        <v>5.0533692631487952</v>
      </c>
      <c r="Y816" s="30"/>
    </row>
    <row r="817" spans="1:25">
      <c r="A817" s="30" t="s">
        <v>144</v>
      </c>
      <c r="B817" s="4" t="s">
        <v>174</v>
      </c>
      <c r="C817" s="42">
        <v>1</v>
      </c>
      <c r="D817" s="42" t="s">
        <v>393</v>
      </c>
      <c r="E817" s="43" t="s">
        <v>31</v>
      </c>
      <c r="F817" s="42" t="s">
        <v>53</v>
      </c>
      <c r="G817" s="42" t="s">
        <v>86</v>
      </c>
      <c r="H817" s="42" t="s">
        <v>111</v>
      </c>
      <c r="I817" s="43">
        <v>301</v>
      </c>
      <c r="J817" s="42">
        <v>2015</v>
      </c>
      <c r="K817" s="44">
        <v>1</v>
      </c>
      <c r="L817" s="45" t="s">
        <v>85</v>
      </c>
      <c r="R817" s="33">
        <v>0.93652973316629662</v>
      </c>
      <c r="S817" s="33">
        <v>6.2187286390154632E-2</v>
      </c>
      <c r="T817" s="33">
        <v>0.87434244677614203</v>
      </c>
      <c r="U817" s="33">
        <v>0</v>
      </c>
      <c r="V817" s="33">
        <v>3.1803585798322151</v>
      </c>
      <c r="W817" s="33">
        <v>8.4289214594606462E-2</v>
      </c>
      <c r="X817" s="33">
        <v>3.0960693652376086</v>
      </c>
      <c r="Y817" s="30"/>
    </row>
    <row r="818" spans="1:25">
      <c r="A818" s="30" t="s">
        <v>144</v>
      </c>
      <c r="B818" s="4" t="s">
        <v>175</v>
      </c>
      <c r="C818" s="42">
        <v>1</v>
      </c>
      <c r="D818" s="42" t="s">
        <v>393</v>
      </c>
      <c r="E818" s="43" t="s">
        <v>31</v>
      </c>
      <c r="F818" s="42" t="s">
        <v>53</v>
      </c>
      <c r="G818" s="42" t="s">
        <v>86</v>
      </c>
      <c r="H818" s="42" t="s">
        <v>111</v>
      </c>
      <c r="I818" s="43">
        <v>302</v>
      </c>
      <c r="J818" s="42">
        <v>2015</v>
      </c>
      <c r="K818" s="44">
        <v>1</v>
      </c>
      <c r="L818" s="45" t="s">
        <v>85</v>
      </c>
      <c r="R818" s="33">
        <v>0.77345062104122486</v>
      </c>
      <c r="S818" s="33">
        <v>0.12891646586704375</v>
      </c>
      <c r="T818" s="33">
        <v>0.39440669400567435</v>
      </c>
      <c r="U818" s="33">
        <v>0.25012746116850676</v>
      </c>
      <c r="V818" s="33">
        <v>1.2532646030783523</v>
      </c>
      <c r="W818" s="33">
        <v>4.1675169847344207E-2</v>
      </c>
      <c r="X818" s="33">
        <v>1.2115894332310082</v>
      </c>
      <c r="Y818" s="30"/>
    </row>
    <row r="819" spans="1:25">
      <c r="A819" s="30" t="s">
        <v>144</v>
      </c>
      <c r="B819" s="4" t="s">
        <v>176</v>
      </c>
      <c r="C819" s="42">
        <v>1</v>
      </c>
      <c r="D819" s="42" t="s">
        <v>393</v>
      </c>
      <c r="E819" s="43" t="s">
        <v>31</v>
      </c>
      <c r="F819" s="42" t="s">
        <v>53</v>
      </c>
      <c r="G819" s="42" t="s">
        <v>86</v>
      </c>
      <c r="H819" s="42" t="s">
        <v>111</v>
      </c>
      <c r="I819" s="43">
        <v>303</v>
      </c>
      <c r="J819" s="42">
        <v>2015</v>
      </c>
      <c r="K819" s="44">
        <v>1</v>
      </c>
      <c r="L819" s="45" t="s">
        <v>85</v>
      </c>
      <c r="R819" s="33">
        <v>1.1823103608119279</v>
      </c>
      <c r="S819" s="33">
        <v>6.9668909648031435E-2</v>
      </c>
      <c r="T819" s="33">
        <v>1.1126414511638965</v>
      </c>
      <c r="U819" s="33">
        <v>0</v>
      </c>
      <c r="V819" s="33">
        <v>0.20085783915665656</v>
      </c>
      <c r="W819" s="33">
        <v>1.7028367818878225E-2</v>
      </c>
      <c r="X819" s="33">
        <v>0.18382947133777833</v>
      </c>
      <c r="Y819" s="30"/>
    </row>
    <row r="820" spans="1:25">
      <c r="A820" s="30" t="s">
        <v>144</v>
      </c>
      <c r="B820" s="4" t="s">
        <v>177</v>
      </c>
      <c r="C820" s="42">
        <v>1</v>
      </c>
      <c r="D820" s="42" t="s">
        <v>393</v>
      </c>
      <c r="E820" s="43" t="s">
        <v>31</v>
      </c>
      <c r="F820" s="42" t="s">
        <v>53</v>
      </c>
      <c r="G820" s="42" t="s">
        <v>86</v>
      </c>
      <c r="H820" s="42" t="s">
        <v>111</v>
      </c>
      <c r="I820" s="43">
        <v>304</v>
      </c>
      <c r="J820" s="42">
        <v>2015</v>
      </c>
      <c r="K820" s="44">
        <v>1</v>
      </c>
      <c r="L820" s="45" t="s">
        <v>85</v>
      </c>
      <c r="R820" s="33">
        <v>0.3868920142687845</v>
      </c>
      <c r="S820" s="33">
        <v>1.7998271608562062E-2</v>
      </c>
      <c r="T820" s="33">
        <v>0.36889374266022246</v>
      </c>
      <c r="U820" s="33">
        <v>0</v>
      </c>
      <c r="V820" s="33">
        <v>0.12086415043831944</v>
      </c>
      <c r="W820" s="33">
        <v>6.2289918512862259E-2</v>
      </c>
      <c r="X820" s="33">
        <v>5.8574231925457174E-2</v>
      </c>
      <c r="Y820" s="30"/>
    </row>
    <row r="821" spans="1:25">
      <c r="A821" s="30" t="s">
        <v>144</v>
      </c>
      <c r="B821" s="4" t="s">
        <v>178</v>
      </c>
      <c r="C821" s="42">
        <v>1</v>
      </c>
      <c r="D821" s="42" t="s">
        <v>393</v>
      </c>
      <c r="E821" s="43" t="s">
        <v>31</v>
      </c>
      <c r="F821" s="42" t="s">
        <v>53</v>
      </c>
      <c r="G821" s="42" t="s">
        <v>86</v>
      </c>
      <c r="H821" s="42" t="s">
        <v>111</v>
      </c>
      <c r="I821" s="43">
        <v>305</v>
      </c>
      <c r="J821" s="42">
        <v>2015</v>
      </c>
      <c r="K821" s="44">
        <v>1</v>
      </c>
      <c r="L821" s="45" t="s">
        <v>85</v>
      </c>
      <c r="R821" s="33">
        <v>2.4917639381379386</v>
      </c>
      <c r="S821" s="33">
        <v>0.26726880280319415</v>
      </c>
      <c r="T821" s="33">
        <v>1.8015069142306404</v>
      </c>
      <c r="U821" s="33">
        <v>0.42298822110410383</v>
      </c>
      <c r="V821" s="33">
        <v>9.0850869171390777E-2</v>
      </c>
      <c r="W821" s="33">
        <v>5.4020216803416059E-3</v>
      </c>
      <c r="X821" s="33">
        <v>8.5448847491049168E-2</v>
      </c>
      <c r="Y821" s="30"/>
    </row>
    <row r="822" spans="1:25">
      <c r="A822" s="30" t="s">
        <v>144</v>
      </c>
      <c r="B822" s="4" t="s">
        <v>179</v>
      </c>
      <c r="C822" s="42">
        <v>1</v>
      </c>
      <c r="D822" s="42" t="s">
        <v>393</v>
      </c>
      <c r="E822" s="43" t="s">
        <v>31</v>
      </c>
      <c r="F822" s="42" t="s">
        <v>53</v>
      </c>
      <c r="G822" s="42" t="s">
        <v>86</v>
      </c>
      <c r="H822" s="42" t="s">
        <v>111</v>
      </c>
      <c r="I822" s="43">
        <v>306</v>
      </c>
      <c r="J822" s="42">
        <v>2015</v>
      </c>
      <c r="K822" s="44">
        <v>1</v>
      </c>
      <c r="L822" s="45" t="s">
        <v>85</v>
      </c>
      <c r="R822" s="33">
        <v>2.0155695683697341</v>
      </c>
      <c r="S822" s="33">
        <v>0.1171512582740046</v>
      </c>
      <c r="T822" s="33">
        <v>1.6982797425152976</v>
      </c>
      <c r="U822" s="33">
        <v>0.20013856758043197</v>
      </c>
      <c r="V822" s="33">
        <v>0.13049653500275638</v>
      </c>
      <c r="W822" s="33">
        <v>1.0572444613623017E-2</v>
      </c>
      <c r="X822" s="33">
        <v>0.11992409038913335</v>
      </c>
      <c r="Y822" s="30"/>
    </row>
    <row r="823" spans="1:25">
      <c r="A823" s="30" t="s">
        <v>144</v>
      </c>
      <c r="B823" s="4" t="s">
        <v>180</v>
      </c>
      <c r="C823" s="42">
        <v>1</v>
      </c>
      <c r="D823" s="42" t="s">
        <v>393</v>
      </c>
      <c r="E823" s="43" t="s">
        <v>31</v>
      </c>
      <c r="F823" s="42" t="s">
        <v>53</v>
      </c>
      <c r="G823" s="42" t="s">
        <v>86</v>
      </c>
      <c r="H823" s="42" t="s">
        <v>111</v>
      </c>
      <c r="I823" s="43">
        <v>307</v>
      </c>
      <c r="J823" s="42">
        <v>2015</v>
      </c>
      <c r="K823" s="44">
        <v>1</v>
      </c>
      <c r="L823" s="45" t="s">
        <v>85</v>
      </c>
      <c r="R823" s="33">
        <v>0.64085321624461244</v>
      </c>
      <c r="S823" s="33">
        <v>5.0067023475410595E-2</v>
      </c>
      <c r="T823" s="33">
        <v>0.59078619276920186</v>
      </c>
      <c r="U823" s="33">
        <v>0</v>
      </c>
      <c r="V823" s="33">
        <v>0.15356193281810845</v>
      </c>
      <c r="W823" s="33">
        <v>7.6300117126718251E-3</v>
      </c>
      <c r="X823" s="33">
        <v>0.14593192110543662</v>
      </c>
      <c r="Y823" s="30"/>
    </row>
    <row r="824" spans="1:25">
      <c r="A824" s="30" t="s">
        <v>144</v>
      </c>
      <c r="B824" s="4" t="s">
        <v>181</v>
      </c>
      <c r="C824" s="42">
        <v>1</v>
      </c>
      <c r="D824" s="42" t="s">
        <v>393</v>
      </c>
      <c r="E824" s="43" t="s">
        <v>31</v>
      </c>
      <c r="F824" s="42" t="s">
        <v>53</v>
      </c>
      <c r="G824" s="42" t="s">
        <v>86</v>
      </c>
      <c r="H824" s="42" t="s">
        <v>111</v>
      </c>
      <c r="I824" s="43">
        <v>308</v>
      </c>
      <c r="J824" s="42">
        <v>2015</v>
      </c>
      <c r="K824" s="44">
        <v>1</v>
      </c>
      <c r="L824" s="45" t="s">
        <v>85</v>
      </c>
      <c r="R824" s="33">
        <v>2.3337949926236505</v>
      </c>
      <c r="S824" s="33">
        <v>0.1147343297607481</v>
      </c>
      <c r="T824" s="33">
        <v>2.2190606628629026</v>
      </c>
      <c r="U824" s="33">
        <v>0</v>
      </c>
      <c r="V824" s="33">
        <v>0.21100662907180406</v>
      </c>
      <c r="W824" s="33">
        <v>5.9004726640479885E-2</v>
      </c>
      <c r="X824" s="33">
        <v>0.15200190243132417</v>
      </c>
      <c r="Y824" s="30"/>
    </row>
    <row r="825" spans="1:25">
      <c r="A825" s="30" t="s">
        <v>400</v>
      </c>
      <c r="B825" s="4" t="s">
        <v>183</v>
      </c>
      <c r="C825" s="42">
        <v>1</v>
      </c>
      <c r="D825" s="42" t="s">
        <v>393</v>
      </c>
      <c r="E825" s="43" t="s">
        <v>30</v>
      </c>
      <c r="F825" s="42" t="s">
        <v>44</v>
      </c>
      <c r="G825" s="42" t="s">
        <v>86</v>
      </c>
      <c r="H825" s="42" t="s">
        <v>111</v>
      </c>
      <c r="I825" s="43" t="s">
        <v>85</v>
      </c>
      <c r="J825" s="42">
        <v>2015</v>
      </c>
      <c r="K825" s="44">
        <v>1</v>
      </c>
      <c r="L825" s="45" t="s">
        <v>85</v>
      </c>
      <c r="R825" s="33">
        <v>2.2521085033275909</v>
      </c>
      <c r="S825" s="33">
        <v>0.10784603081700898</v>
      </c>
      <c r="T825" s="33">
        <v>1.9598447402453278</v>
      </c>
      <c r="U825" s="33">
        <v>0.18441773226525404</v>
      </c>
      <c r="V825" s="33">
        <v>0.26155763346883165</v>
      </c>
      <c r="W825" s="33">
        <v>2.7095284547571642E-2</v>
      </c>
      <c r="X825" s="33">
        <v>0.23446234892126</v>
      </c>
      <c r="Y825" s="30"/>
    </row>
    <row r="826" spans="1:25">
      <c r="A826" s="30" t="s">
        <v>144</v>
      </c>
      <c r="B826" s="4" t="s">
        <v>184</v>
      </c>
      <c r="C826" s="42">
        <v>1</v>
      </c>
      <c r="D826" s="42" t="s">
        <v>393</v>
      </c>
      <c r="E826" s="43" t="s">
        <v>30</v>
      </c>
      <c r="F826" s="42" t="s">
        <v>44</v>
      </c>
      <c r="G826" s="42" t="s">
        <v>86</v>
      </c>
      <c r="H826" s="42" t="s">
        <v>111</v>
      </c>
      <c r="I826" s="43">
        <v>301</v>
      </c>
      <c r="J826" s="42">
        <v>2015</v>
      </c>
      <c r="K826" s="44">
        <v>1</v>
      </c>
      <c r="L826" s="45" t="s">
        <v>85</v>
      </c>
      <c r="R826" s="33">
        <v>0.41436392491997986</v>
      </c>
      <c r="S826" s="33">
        <v>1.676443071871956E-2</v>
      </c>
      <c r="T826" s="33">
        <v>0.39759949420126028</v>
      </c>
      <c r="U826" s="33">
        <v>0</v>
      </c>
      <c r="V826" s="33">
        <v>0.17324343131942685</v>
      </c>
      <c r="W826" s="33">
        <v>1.3701942003588503E-2</v>
      </c>
      <c r="X826" s="33">
        <v>0.15954148931583834</v>
      </c>
      <c r="Y826" s="30"/>
    </row>
    <row r="827" spans="1:25">
      <c r="A827" s="30" t="s">
        <v>144</v>
      </c>
      <c r="B827" s="4" t="s">
        <v>185</v>
      </c>
      <c r="C827" s="42">
        <v>1</v>
      </c>
      <c r="D827" s="42" t="s">
        <v>393</v>
      </c>
      <c r="E827" s="43" t="s">
        <v>30</v>
      </c>
      <c r="F827" s="42" t="s">
        <v>44</v>
      </c>
      <c r="G827" s="42" t="s">
        <v>86</v>
      </c>
      <c r="H827" s="42" t="s">
        <v>111</v>
      </c>
      <c r="I827" s="43">
        <v>302</v>
      </c>
      <c r="J827" s="42">
        <v>2015</v>
      </c>
      <c r="K827" s="44">
        <v>1</v>
      </c>
      <c r="L827" s="45" t="s">
        <v>85</v>
      </c>
      <c r="R827" s="33">
        <v>0.22419725756997264</v>
      </c>
      <c r="S827" s="33">
        <v>2.4388717866860192E-2</v>
      </c>
      <c r="T827" s="33">
        <v>0.12543513523551034</v>
      </c>
      <c r="U827" s="33">
        <v>7.43734044676021E-2</v>
      </c>
      <c r="V827" s="33">
        <v>4.0865868390341294E-2</v>
      </c>
      <c r="W827" s="33">
        <v>3.6460103191810478E-3</v>
      </c>
      <c r="X827" s="33">
        <v>3.7219858071160246E-2</v>
      </c>
      <c r="Y827" s="30"/>
    </row>
    <row r="828" spans="1:25">
      <c r="A828" s="30" t="s">
        <v>144</v>
      </c>
      <c r="B828" s="4" t="s">
        <v>186</v>
      </c>
      <c r="C828" s="42">
        <v>1</v>
      </c>
      <c r="D828" s="42" t="s">
        <v>393</v>
      </c>
      <c r="E828" s="43" t="s">
        <v>30</v>
      </c>
      <c r="F828" s="42" t="s">
        <v>44</v>
      </c>
      <c r="G828" s="42" t="s">
        <v>86</v>
      </c>
      <c r="H828" s="42" t="s">
        <v>111</v>
      </c>
      <c r="I828" s="43">
        <v>303</v>
      </c>
      <c r="J828" s="42">
        <v>2015</v>
      </c>
      <c r="K828" s="44">
        <v>1</v>
      </c>
      <c r="L828" s="45" t="s">
        <v>85</v>
      </c>
      <c r="R828" s="33">
        <v>0.29341438588187413</v>
      </c>
      <c r="S828" s="33">
        <v>1.1725337089694633E-2</v>
      </c>
      <c r="T828" s="33">
        <v>0.28168904879217949</v>
      </c>
      <c r="U828" s="33">
        <v>0</v>
      </c>
      <c r="V828" s="33">
        <v>1.0108195261913235E-2</v>
      </c>
      <c r="W828" s="33">
        <v>1.7111670062996505E-3</v>
      </c>
      <c r="X828" s="33">
        <v>8.3970282556135832E-3</v>
      </c>
      <c r="Y828" s="30"/>
    </row>
    <row r="829" spans="1:25">
      <c r="A829" s="30" t="s">
        <v>144</v>
      </c>
      <c r="B829" s="4" t="s">
        <v>187</v>
      </c>
      <c r="C829" s="42">
        <v>1</v>
      </c>
      <c r="D829" s="42" t="s">
        <v>393</v>
      </c>
      <c r="E829" s="43" t="s">
        <v>30</v>
      </c>
      <c r="F829" s="42" t="s">
        <v>44</v>
      </c>
      <c r="G829" s="42" t="s">
        <v>86</v>
      </c>
      <c r="H829" s="42" t="s">
        <v>111</v>
      </c>
      <c r="I829" s="43">
        <v>304</v>
      </c>
      <c r="J829" s="42">
        <v>2015</v>
      </c>
      <c r="K829" s="44">
        <v>1</v>
      </c>
      <c r="L829" s="45" t="s">
        <v>85</v>
      </c>
      <c r="R829" s="33">
        <v>4.0317860959400695E-2</v>
      </c>
      <c r="S829" s="33">
        <v>1.2895197293002086E-3</v>
      </c>
      <c r="T829" s="33">
        <v>3.9028341230100488E-2</v>
      </c>
      <c r="U829" s="33">
        <v>0</v>
      </c>
      <c r="V829" s="33">
        <v>6.9551404683992207E-3</v>
      </c>
      <c r="W829" s="33">
        <v>3.2154366504139123E-3</v>
      </c>
      <c r="X829" s="33">
        <v>3.7397038179853084E-3</v>
      </c>
      <c r="Y829" s="30"/>
    </row>
    <row r="830" spans="1:25">
      <c r="A830" s="30" t="s">
        <v>144</v>
      </c>
      <c r="B830" s="4" t="s">
        <v>188</v>
      </c>
      <c r="C830" s="42">
        <v>1</v>
      </c>
      <c r="D830" s="42" t="s">
        <v>393</v>
      </c>
      <c r="E830" s="43" t="s">
        <v>30</v>
      </c>
      <c r="F830" s="42" t="s">
        <v>44</v>
      </c>
      <c r="G830" s="42" t="s">
        <v>86</v>
      </c>
      <c r="H830" s="42" t="s">
        <v>111</v>
      </c>
      <c r="I830" s="43">
        <v>305</v>
      </c>
      <c r="J830" s="42">
        <v>2015</v>
      </c>
      <c r="K830" s="44">
        <v>1</v>
      </c>
      <c r="L830" s="45" t="s">
        <v>85</v>
      </c>
      <c r="R830" s="33">
        <v>0.17715995445217442</v>
      </c>
      <c r="S830" s="33">
        <v>1.2603019783768208E-2</v>
      </c>
      <c r="T830" s="33">
        <v>0.11759509967380323</v>
      </c>
      <c r="U830" s="33">
        <v>4.6961834994602998E-2</v>
      </c>
      <c r="V830" s="33">
        <v>4.8576670871189557E-3</v>
      </c>
      <c r="W830" s="33">
        <v>1.0602266703292398E-4</v>
      </c>
      <c r="X830" s="33">
        <v>4.7516444200860321E-3</v>
      </c>
      <c r="Y830" s="30"/>
    </row>
    <row r="831" spans="1:25">
      <c r="A831" s="30" t="s">
        <v>144</v>
      </c>
      <c r="B831" s="4" t="s">
        <v>189</v>
      </c>
      <c r="C831" s="42">
        <v>1</v>
      </c>
      <c r="D831" s="42" t="s">
        <v>393</v>
      </c>
      <c r="E831" s="43" t="s">
        <v>30</v>
      </c>
      <c r="F831" s="42" t="s">
        <v>44</v>
      </c>
      <c r="G831" s="42" t="s">
        <v>86</v>
      </c>
      <c r="H831" s="42" t="s">
        <v>111</v>
      </c>
      <c r="I831" s="43">
        <v>306</v>
      </c>
      <c r="J831" s="42">
        <v>2015</v>
      </c>
      <c r="K831" s="44">
        <v>1</v>
      </c>
      <c r="L831" s="45" t="s">
        <v>85</v>
      </c>
      <c r="R831" s="33">
        <v>0.54197189859218886</v>
      </c>
      <c r="S831" s="33">
        <v>2.0098884269428286E-2</v>
      </c>
      <c r="T831" s="33">
        <v>0.45879052151971156</v>
      </c>
      <c r="U831" s="33">
        <v>6.3082492803048965E-2</v>
      </c>
      <c r="V831" s="33">
        <v>6.267032141894658E-3</v>
      </c>
      <c r="W831" s="33">
        <v>8.5822376666129215E-4</v>
      </c>
      <c r="X831" s="33">
        <v>5.4088083752333663E-3</v>
      </c>
      <c r="Y831" s="30"/>
    </row>
    <row r="832" spans="1:25">
      <c r="A832" s="30" t="s">
        <v>144</v>
      </c>
      <c r="B832" s="4" t="s">
        <v>190</v>
      </c>
      <c r="C832" s="42">
        <v>1</v>
      </c>
      <c r="D832" s="42" t="s">
        <v>393</v>
      </c>
      <c r="E832" s="43" t="s">
        <v>30</v>
      </c>
      <c r="F832" s="42" t="s">
        <v>44</v>
      </c>
      <c r="G832" s="42" t="s">
        <v>86</v>
      </c>
      <c r="H832" s="42" t="s">
        <v>111</v>
      </c>
      <c r="I832" s="43">
        <v>307</v>
      </c>
      <c r="J832" s="42">
        <v>2015</v>
      </c>
      <c r="K832" s="44">
        <v>1</v>
      </c>
      <c r="L832" s="45" t="s">
        <v>85</v>
      </c>
      <c r="R832" s="33">
        <v>0.14135569937250608</v>
      </c>
      <c r="S832" s="33">
        <v>7.3937163665682617E-3</v>
      </c>
      <c r="T832" s="33">
        <v>0.13396198300593781</v>
      </c>
      <c r="U832" s="33">
        <v>0</v>
      </c>
      <c r="V832" s="33">
        <v>8.5132508836198769E-3</v>
      </c>
      <c r="W832" s="33">
        <v>5.6002969943967011E-4</v>
      </c>
      <c r="X832" s="33">
        <v>7.9532211841802074E-3</v>
      </c>
      <c r="Y832" s="30"/>
    </row>
    <row r="833" spans="1:25">
      <c r="A833" s="30" t="s">
        <v>144</v>
      </c>
      <c r="B833" s="4" t="s">
        <v>191</v>
      </c>
      <c r="C833" s="42">
        <v>1</v>
      </c>
      <c r="D833" s="42" t="s">
        <v>393</v>
      </c>
      <c r="E833" s="43" t="s">
        <v>30</v>
      </c>
      <c r="F833" s="42" t="s">
        <v>44</v>
      </c>
      <c r="G833" s="42" t="s">
        <v>86</v>
      </c>
      <c r="H833" s="42" t="s">
        <v>111</v>
      </c>
      <c r="I833" s="43">
        <v>308</v>
      </c>
      <c r="J833" s="42">
        <v>2015</v>
      </c>
      <c r="K833" s="44">
        <v>1</v>
      </c>
      <c r="L833" s="45" t="s">
        <v>85</v>
      </c>
      <c r="R833" s="33">
        <v>0.41932752157949449</v>
      </c>
      <c r="S833" s="33">
        <v>1.3582404992669644E-2</v>
      </c>
      <c r="T833" s="33">
        <v>0.40574511658682483</v>
      </c>
      <c r="U833" s="33">
        <v>0</v>
      </c>
      <c r="V833" s="33">
        <v>1.0747047916117591E-2</v>
      </c>
      <c r="W833" s="33">
        <v>3.2964524349546492E-3</v>
      </c>
      <c r="X833" s="33">
        <v>7.4505954811629419E-3</v>
      </c>
      <c r="Y833" s="30"/>
    </row>
    <row r="834" spans="1:25">
      <c r="A834" s="30" t="s">
        <v>401</v>
      </c>
      <c r="B834" s="4" t="s">
        <v>193</v>
      </c>
      <c r="C834" s="42">
        <v>1</v>
      </c>
      <c r="D834" s="42" t="s">
        <v>393</v>
      </c>
      <c r="E834" s="43" t="s">
        <v>27</v>
      </c>
      <c r="F834" s="42" t="s">
        <v>64</v>
      </c>
      <c r="G834" s="42" t="s">
        <v>84</v>
      </c>
      <c r="H834" s="42" t="s">
        <v>111</v>
      </c>
      <c r="I834" s="43" t="s">
        <v>85</v>
      </c>
      <c r="J834" s="42">
        <v>2015</v>
      </c>
      <c r="K834" s="44">
        <v>1</v>
      </c>
      <c r="L834" s="45" t="s">
        <v>85</v>
      </c>
      <c r="R834" s="33">
        <v>14.402713461403485</v>
      </c>
      <c r="S834" s="33">
        <v>0.93550177041379468</v>
      </c>
      <c r="T834" s="33">
        <v>12.614874433295171</v>
      </c>
      <c r="U834" s="33">
        <v>0.85233725769451785</v>
      </c>
      <c r="V834" s="33">
        <v>5.9917898669583254</v>
      </c>
      <c r="W834" s="33">
        <v>0.39813274182927738</v>
      </c>
      <c r="X834" s="33">
        <v>5.5936571251290479</v>
      </c>
      <c r="Y834" s="30"/>
    </row>
    <row r="835" spans="1:25">
      <c r="A835" s="30" t="s">
        <v>144</v>
      </c>
      <c r="B835" s="4" t="s">
        <v>194</v>
      </c>
      <c r="C835" s="42">
        <v>1</v>
      </c>
      <c r="D835" s="42" t="s">
        <v>393</v>
      </c>
      <c r="E835" s="43" t="s">
        <v>27</v>
      </c>
      <c r="F835" s="42" t="s">
        <v>64</v>
      </c>
      <c r="G835" s="42" t="s">
        <v>84</v>
      </c>
      <c r="H835" s="42" t="s">
        <v>111</v>
      </c>
      <c r="I835" s="43">
        <v>301</v>
      </c>
      <c r="J835" s="42">
        <v>2015</v>
      </c>
      <c r="K835" s="44">
        <v>1</v>
      </c>
      <c r="L835" s="45" t="s">
        <v>85</v>
      </c>
      <c r="R835" s="33">
        <v>1.5089419700549889</v>
      </c>
      <c r="S835" s="33">
        <v>7.1320654598253166E-2</v>
      </c>
      <c r="T835" s="33">
        <v>1.4376213154567357</v>
      </c>
      <c r="U835" s="33">
        <v>0</v>
      </c>
      <c r="V835" s="33">
        <v>3.8981575525819125</v>
      </c>
      <c r="W835" s="33">
        <v>0.16236644863381219</v>
      </c>
      <c r="X835" s="33">
        <v>3.7357911039481002</v>
      </c>
      <c r="Y835" s="30"/>
    </row>
    <row r="836" spans="1:25">
      <c r="A836" s="30" t="s">
        <v>144</v>
      </c>
      <c r="B836" s="4" t="s">
        <v>195</v>
      </c>
      <c r="C836" s="42">
        <v>1</v>
      </c>
      <c r="D836" s="42" t="s">
        <v>393</v>
      </c>
      <c r="E836" s="43" t="s">
        <v>27</v>
      </c>
      <c r="F836" s="42" t="s">
        <v>64</v>
      </c>
      <c r="G836" s="42" t="s">
        <v>84</v>
      </c>
      <c r="H836" s="42" t="s">
        <v>111</v>
      </c>
      <c r="I836" s="43">
        <v>302</v>
      </c>
      <c r="J836" s="42">
        <v>2015</v>
      </c>
      <c r="K836" s="44">
        <v>1</v>
      </c>
      <c r="L836" s="45" t="s">
        <v>85</v>
      </c>
      <c r="R836" s="33">
        <v>1.417553468525985</v>
      </c>
      <c r="S836" s="33">
        <v>0.20759429372419283</v>
      </c>
      <c r="T836" s="33">
        <v>0.97960941851104444</v>
      </c>
      <c r="U836" s="33">
        <v>0.23034975629074761</v>
      </c>
      <c r="V836" s="33">
        <v>0.98893758075547111</v>
      </c>
      <c r="W836" s="33">
        <v>8.7534345653190099E-2</v>
      </c>
      <c r="X836" s="33">
        <v>0.90140323510228104</v>
      </c>
      <c r="Y836" s="30"/>
    </row>
    <row r="837" spans="1:25">
      <c r="A837" s="30" t="s">
        <v>144</v>
      </c>
      <c r="B837" s="4" t="s">
        <v>196</v>
      </c>
      <c r="C837" s="42">
        <v>1</v>
      </c>
      <c r="D837" s="42" t="s">
        <v>393</v>
      </c>
      <c r="E837" s="43" t="s">
        <v>27</v>
      </c>
      <c r="F837" s="42" t="s">
        <v>64</v>
      </c>
      <c r="G837" s="42" t="s">
        <v>84</v>
      </c>
      <c r="H837" s="42" t="s">
        <v>111</v>
      </c>
      <c r="I837" s="43">
        <v>303</v>
      </c>
      <c r="J837" s="42">
        <v>2015</v>
      </c>
      <c r="K837" s="44">
        <v>1</v>
      </c>
      <c r="L837" s="45" t="s">
        <v>85</v>
      </c>
      <c r="R837" s="33">
        <v>1.488260630440712</v>
      </c>
      <c r="S837" s="33">
        <v>6.2225358772252354E-2</v>
      </c>
      <c r="T837" s="33">
        <v>1.4260352716684597</v>
      </c>
      <c r="U837" s="33">
        <v>0</v>
      </c>
      <c r="V837" s="33">
        <v>0.2553239800286814</v>
      </c>
      <c r="W837" s="33">
        <v>1.7776311241918086E-2</v>
      </c>
      <c r="X837" s="33">
        <v>0.23754766878676331</v>
      </c>
      <c r="Y837" s="30"/>
    </row>
    <row r="838" spans="1:25">
      <c r="A838" s="30" t="s">
        <v>144</v>
      </c>
      <c r="B838" s="4" t="s">
        <v>197</v>
      </c>
      <c r="C838" s="42">
        <v>1</v>
      </c>
      <c r="D838" s="42" t="s">
        <v>393</v>
      </c>
      <c r="E838" s="43" t="s">
        <v>27</v>
      </c>
      <c r="F838" s="42" t="s">
        <v>64</v>
      </c>
      <c r="G838" s="42" t="s">
        <v>84</v>
      </c>
      <c r="H838" s="42" t="s">
        <v>111</v>
      </c>
      <c r="I838" s="43">
        <v>304</v>
      </c>
      <c r="J838" s="42">
        <v>2015</v>
      </c>
      <c r="K838" s="44">
        <v>1</v>
      </c>
      <c r="L838" s="45" t="s">
        <v>85</v>
      </c>
      <c r="R838" s="33">
        <v>0.26743989827959425</v>
      </c>
      <c r="S838" s="33">
        <v>9.6396979358490467E-3</v>
      </c>
      <c r="T838" s="33">
        <v>0.25780020034374518</v>
      </c>
      <c r="U838" s="33">
        <v>0</v>
      </c>
      <c r="V838" s="33">
        <v>0.12002062594400412</v>
      </c>
      <c r="W838" s="33">
        <v>2.7970195594182429E-2</v>
      </c>
      <c r="X838" s="33">
        <v>9.2050430349821688E-2</v>
      </c>
      <c r="Y838" s="30"/>
    </row>
    <row r="839" spans="1:25">
      <c r="A839" s="30" t="s">
        <v>144</v>
      </c>
      <c r="B839" s="4" t="s">
        <v>198</v>
      </c>
      <c r="C839" s="42">
        <v>1</v>
      </c>
      <c r="D839" s="42" t="s">
        <v>393</v>
      </c>
      <c r="E839" s="43" t="s">
        <v>27</v>
      </c>
      <c r="F839" s="42" t="s">
        <v>64</v>
      </c>
      <c r="G839" s="42" t="s">
        <v>84</v>
      </c>
      <c r="H839" s="42" t="s">
        <v>111</v>
      </c>
      <c r="I839" s="43">
        <v>305</v>
      </c>
      <c r="J839" s="42">
        <v>2015</v>
      </c>
      <c r="K839" s="44">
        <v>1</v>
      </c>
      <c r="L839" s="45" t="s">
        <v>85</v>
      </c>
      <c r="R839" s="33">
        <v>3.672960813651323</v>
      </c>
      <c r="S839" s="33">
        <v>0.33311009749377757</v>
      </c>
      <c r="T839" s="33">
        <v>2.8900410637072094</v>
      </c>
      <c r="U839" s="33">
        <v>0.44980965245033633</v>
      </c>
      <c r="V839" s="33">
        <v>0.12984676226697103</v>
      </c>
      <c r="W839" s="33">
        <v>8.4600757961965836E-3</v>
      </c>
      <c r="X839" s="33">
        <v>0.12138668647077444</v>
      </c>
      <c r="Y839" s="30"/>
    </row>
    <row r="840" spans="1:25">
      <c r="A840" s="30" t="s">
        <v>144</v>
      </c>
      <c r="B840" s="4" t="s">
        <v>199</v>
      </c>
      <c r="C840" s="42">
        <v>1</v>
      </c>
      <c r="D840" s="42" t="s">
        <v>393</v>
      </c>
      <c r="E840" s="43" t="s">
        <v>27</v>
      </c>
      <c r="F840" s="42" t="s">
        <v>64</v>
      </c>
      <c r="G840" s="42" t="s">
        <v>84</v>
      </c>
      <c r="H840" s="42" t="s">
        <v>111</v>
      </c>
      <c r="I840" s="43">
        <v>306</v>
      </c>
      <c r="J840" s="42">
        <v>2015</v>
      </c>
      <c r="K840" s="44">
        <v>1</v>
      </c>
      <c r="L840" s="45" t="s">
        <v>85</v>
      </c>
      <c r="R840" s="33">
        <v>2.6094925365544204</v>
      </c>
      <c r="S840" s="33">
        <v>0.11664572236190188</v>
      </c>
      <c r="T840" s="33">
        <v>2.3206689652390846</v>
      </c>
      <c r="U840" s="33">
        <v>0.17217784895343394</v>
      </c>
      <c r="V840" s="33">
        <v>0.14846905496154708</v>
      </c>
      <c r="W840" s="33">
        <v>1.4319055650667094E-2</v>
      </c>
      <c r="X840" s="33">
        <v>0.13414999931087998</v>
      </c>
      <c r="Y840" s="30"/>
    </row>
    <row r="841" spans="1:25">
      <c r="A841" s="30" t="s">
        <v>144</v>
      </c>
      <c r="B841" s="4" t="s">
        <v>200</v>
      </c>
      <c r="C841" s="42">
        <v>1</v>
      </c>
      <c r="D841" s="42" t="s">
        <v>393</v>
      </c>
      <c r="E841" s="43" t="s">
        <v>27</v>
      </c>
      <c r="F841" s="42" t="s">
        <v>64</v>
      </c>
      <c r="G841" s="42" t="s">
        <v>84</v>
      </c>
      <c r="H841" s="42" t="s">
        <v>111</v>
      </c>
      <c r="I841" s="43">
        <v>307</v>
      </c>
      <c r="J841" s="42">
        <v>2015</v>
      </c>
      <c r="K841" s="44">
        <v>1</v>
      </c>
      <c r="L841" s="45" t="s">
        <v>85</v>
      </c>
      <c r="R841" s="33">
        <v>0.5493038200151833</v>
      </c>
      <c r="S841" s="33">
        <v>3.0167573885061593E-2</v>
      </c>
      <c r="T841" s="33">
        <v>0.51913624613012166</v>
      </c>
      <c r="U841" s="33">
        <v>0</v>
      </c>
      <c r="V841" s="33">
        <v>0.19255480208307488</v>
      </c>
      <c r="W841" s="33">
        <v>6.2462449711771263E-3</v>
      </c>
      <c r="X841" s="33">
        <v>0.18630855711189775</v>
      </c>
      <c r="Y841" s="30"/>
    </row>
    <row r="842" spans="1:25">
      <c r="A842" s="30" t="s">
        <v>144</v>
      </c>
      <c r="B842" s="4" t="s">
        <v>201</v>
      </c>
      <c r="C842" s="42">
        <v>1</v>
      </c>
      <c r="D842" s="42" t="s">
        <v>393</v>
      </c>
      <c r="E842" s="43" t="s">
        <v>27</v>
      </c>
      <c r="F842" s="42" t="s">
        <v>64</v>
      </c>
      <c r="G842" s="42" t="s">
        <v>84</v>
      </c>
      <c r="H842" s="42" t="s">
        <v>111</v>
      </c>
      <c r="I842" s="43">
        <v>308</v>
      </c>
      <c r="J842" s="42">
        <v>2015</v>
      </c>
      <c r="K842" s="44">
        <v>1</v>
      </c>
      <c r="L842" s="45" t="s">
        <v>85</v>
      </c>
      <c r="R842" s="33">
        <v>2.8887603238812765</v>
      </c>
      <c r="S842" s="33">
        <v>0.1047983716425063</v>
      </c>
      <c r="T842" s="33">
        <v>2.7839619522387702</v>
      </c>
      <c r="U842" s="33">
        <v>0</v>
      </c>
      <c r="V842" s="33">
        <v>0.25847950833666267</v>
      </c>
      <c r="W842" s="33">
        <v>7.3460064288133772E-2</v>
      </c>
      <c r="X842" s="33">
        <v>0.18501944404852891</v>
      </c>
      <c r="Y842" s="30"/>
    </row>
    <row r="843" spans="1:25">
      <c r="A843" s="30" t="s">
        <v>402</v>
      </c>
      <c r="B843" s="4" t="s">
        <v>203</v>
      </c>
      <c r="C843" s="42">
        <v>1</v>
      </c>
      <c r="D843" s="42" t="s">
        <v>393</v>
      </c>
      <c r="E843" s="43" t="s">
        <v>26</v>
      </c>
      <c r="F843" s="42" t="s">
        <v>57</v>
      </c>
      <c r="G843" s="42" t="s">
        <v>84</v>
      </c>
      <c r="H843" s="42" t="s">
        <v>111</v>
      </c>
      <c r="I843" s="43" t="s">
        <v>85</v>
      </c>
      <c r="J843" s="42">
        <v>2015</v>
      </c>
      <c r="K843" s="44">
        <v>1</v>
      </c>
      <c r="L843" s="45" t="s">
        <v>85</v>
      </c>
      <c r="R843" s="33">
        <v>101.90237444575988</v>
      </c>
      <c r="S843" s="33">
        <v>11.051564293682617</v>
      </c>
      <c r="T843" s="33">
        <v>83.031536223009269</v>
      </c>
      <c r="U843" s="33">
        <v>7.819273929067986</v>
      </c>
      <c r="V843" s="33">
        <v>55.995223886945261</v>
      </c>
      <c r="W843" s="33">
        <v>13.145354188897143</v>
      </c>
      <c r="X843" s="33">
        <v>42.849869698048117</v>
      </c>
      <c r="Y843" s="30"/>
    </row>
    <row r="844" spans="1:25">
      <c r="A844" s="30" t="s">
        <v>144</v>
      </c>
      <c r="B844" s="4" t="s">
        <v>204</v>
      </c>
      <c r="C844" s="42">
        <v>1</v>
      </c>
      <c r="D844" s="42" t="s">
        <v>393</v>
      </c>
      <c r="E844" s="43" t="s">
        <v>26</v>
      </c>
      <c r="F844" s="42" t="s">
        <v>57</v>
      </c>
      <c r="G844" s="42" t="s">
        <v>84</v>
      </c>
      <c r="H844" s="42" t="s">
        <v>111</v>
      </c>
      <c r="I844" s="43">
        <v>301</v>
      </c>
      <c r="J844" s="42">
        <v>2015</v>
      </c>
      <c r="K844" s="44">
        <v>1</v>
      </c>
      <c r="L844" s="45" t="s">
        <v>85</v>
      </c>
      <c r="R844" s="33">
        <v>15.433567564486847</v>
      </c>
      <c r="S844" s="33">
        <v>1.3302477347787038</v>
      </c>
      <c r="T844" s="33">
        <v>14.103319829708143</v>
      </c>
      <c r="U844" s="33">
        <v>0</v>
      </c>
      <c r="V844" s="33">
        <v>35.908086900338056</v>
      </c>
      <c r="W844" s="33">
        <v>7.2224386694962206</v>
      </c>
      <c r="X844" s="33">
        <v>28.685648230841835</v>
      </c>
      <c r="Y844" s="30"/>
    </row>
    <row r="845" spans="1:25">
      <c r="A845" s="30" t="s">
        <v>144</v>
      </c>
      <c r="B845" s="4" t="s">
        <v>205</v>
      </c>
      <c r="C845" s="42">
        <v>1</v>
      </c>
      <c r="D845" s="42" t="s">
        <v>393</v>
      </c>
      <c r="E845" s="43" t="s">
        <v>26</v>
      </c>
      <c r="F845" s="42" t="s">
        <v>57</v>
      </c>
      <c r="G845" s="42" t="s">
        <v>84</v>
      </c>
      <c r="H845" s="42" t="s">
        <v>111</v>
      </c>
      <c r="I845" s="43">
        <v>302</v>
      </c>
      <c r="J845" s="42">
        <v>2015</v>
      </c>
      <c r="K845" s="44">
        <v>1</v>
      </c>
      <c r="L845" s="45" t="s">
        <v>85</v>
      </c>
      <c r="R845" s="33">
        <v>9.2768828518884394</v>
      </c>
      <c r="S845" s="33">
        <v>2.0642100457196828</v>
      </c>
      <c r="T845" s="33">
        <v>4.8990260636990897</v>
      </c>
      <c r="U845" s="33">
        <v>2.313646742469667</v>
      </c>
      <c r="V845" s="33">
        <v>9.2004660868739574</v>
      </c>
      <c r="W845" s="33">
        <v>2.069039597188691</v>
      </c>
      <c r="X845" s="33">
        <v>7.1314264896852659</v>
      </c>
      <c r="Y845" s="30"/>
    </row>
    <row r="846" spans="1:25">
      <c r="A846" s="30" t="s">
        <v>144</v>
      </c>
      <c r="B846" s="4" t="s">
        <v>206</v>
      </c>
      <c r="C846" s="42">
        <v>1</v>
      </c>
      <c r="D846" s="42" t="s">
        <v>393</v>
      </c>
      <c r="E846" s="43" t="s">
        <v>26</v>
      </c>
      <c r="F846" s="42" t="s">
        <v>57</v>
      </c>
      <c r="G846" s="42" t="s">
        <v>84</v>
      </c>
      <c r="H846" s="42" t="s">
        <v>111</v>
      </c>
      <c r="I846" s="43">
        <v>303</v>
      </c>
      <c r="J846" s="42">
        <v>2015</v>
      </c>
      <c r="K846" s="44">
        <v>1</v>
      </c>
      <c r="L846" s="45" t="s">
        <v>85</v>
      </c>
      <c r="R846" s="33">
        <v>7.1072573690210126</v>
      </c>
      <c r="S846" s="33">
        <v>0.570360583214919</v>
      </c>
      <c r="T846" s="33">
        <v>6.5368967858060936</v>
      </c>
      <c r="U846" s="33">
        <v>0</v>
      </c>
      <c r="V846" s="33">
        <v>2.0304790425884964</v>
      </c>
      <c r="W846" s="33">
        <v>0.39671562471387967</v>
      </c>
      <c r="X846" s="33">
        <v>1.6337634178746168</v>
      </c>
      <c r="Y846" s="30"/>
    </row>
    <row r="847" spans="1:25">
      <c r="A847" s="30" t="s">
        <v>144</v>
      </c>
      <c r="B847" s="4" t="s">
        <v>207</v>
      </c>
      <c r="C847" s="42">
        <v>1</v>
      </c>
      <c r="D847" s="42" t="s">
        <v>393</v>
      </c>
      <c r="E847" s="43" t="s">
        <v>26</v>
      </c>
      <c r="F847" s="42" t="s">
        <v>57</v>
      </c>
      <c r="G847" s="42" t="s">
        <v>84</v>
      </c>
      <c r="H847" s="42" t="s">
        <v>111</v>
      </c>
      <c r="I847" s="43">
        <v>304</v>
      </c>
      <c r="J847" s="42">
        <v>2015</v>
      </c>
      <c r="K847" s="44">
        <v>1</v>
      </c>
      <c r="L847" s="45" t="s">
        <v>85</v>
      </c>
      <c r="R847" s="33">
        <v>1.770594551510422</v>
      </c>
      <c r="S847" s="33">
        <v>0.11597392214007102</v>
      </c>
      <c r="T847" s="33">
        <v>1.6546206293703509</v>
      </c>
      <c r="U847" s="33">
        <v>0</v>
      </c>
      <c r="V847" s="33">
        <v>1.5631276354050687</v>
      </c>
      <c r="W847" s="33">
        <v>0.87176139130909869</v>
      </c>
      <c r="X847" s="33">
        <v>0.69136624409597003</v>
      </c>
      <c r="Y847" s="30"/>
    </row>
    <row r="848" spans="1:25">
      <c r="A848" s="30" t="s">
        <v>144</v>
      </c>
      <c r="B848" s="4" t="s">
        <v>208</v>
      </c>
      <c r="C848" s="42">
        <v>1</v>
      </c>
      <c r="D848" s="42" t="s">
        <v>393</v>
      </c>
      <c r="E848" s="43" t="s">
        <v>26</v>
      </c>
      <c r="F848" s="42" t="s">
        <v>57</v>
      </c>
      <c r="G848" s="42" t="s">
        <v>84</v>
      </c>
      <c r="H848" s="42" t="s">
        <v>111</v>
      </c>
      <c r="I848" s="43">
        <v>305</v>
      </c>
      <c r="J848" s="42">
        <v>2015</v>
      </c>
      <c r="K848" s="44">
        <v>1</v>
      </c>
      <c r="L848" s="45" t="s">
        <v>85</v>
      </c>
      <c r="R848" s="33">
        <v>25.555712373689236</v>
      </c>
      <c r="S848" s="33">
        <v>3.7423258871254386</v>
      </c>
      <c r="T848" s="33">
        <v>18.002857002228957</v>
      </c>
      <c r="U848" s="33">
        <v>3.8105294843348396</v>
      </c>
      <c r="V848" s="33">
        <v>1.1944282512444326</v>
      </c>
      <c r="W848" s="33">
        <v>0.22235835870098264</v>
      </c>
      <c r="X848" s="33">
        <v>0.97206989254344989</v>
      </c>
      <c r="Y848" s="30"/>
    </row>
    <row r="849" spans="1:25">
      <c r="A849" s="30" t="s">
        <v>144</v>
      </c>
      <c r="B849" s="4" t="s">
        <v>209</v>
      </c>
      <c r="C849" s="42">
        <v>1</v>
      </c>
      <c r="D849" s="42" t="s">
        <v>393</v>
      </c>
      <c r="E849" s="43" t="s">
        <v>26</v>
      </c>
      <c r="F849" s="42" t="s">
        <v>57</v>
      </c>
      <c r="G849" s="42" t="s">
        <v>84</v>
      </c>
      <c r="H849" s="42" t="s">
        <v>111</v>
      </c>
      <c r="I849" s="43">
        <v>306</v>
      </c>
      <c r="J849" s="42">
        <v>2015</v>
      </c>
      <c r="K849" s="44">
        <v>1</v>
      </c>
      <c r="L849" s="45" t="s">
        <v>85</v>
      </c>
      <c r="R849" s="33">
        <v>20.789480039544134</v>
      </c>
      <c r="S849" s="33">
        <v>1.584543996738083</v>
      </c>
      <c r="T849" s="33">
        <v>17.509838340542572</v>
      </c>
      <c r="U849" s="33">
        <v>1.6950977022634797</v>
      </c>
      <c r="V849" s="33">
        <v>1.4193713299916566</v>
      </c>
      <c r="W849" s="33">
        <v>0.44476214716734808</v>
      </c>
      <c r="X849" s="33">
        <v>0.97460918282430842</v>
      </c>
      <c r="Y849" s="30"/>
    </row>
    <row r="850" spans="1:25">
      <c r="A850" s="30" t="s">
        <v>144</v>
      </c>
      <c r="B850" s="4" t="s">
        <v>210</v>
      </c>
      <c r="C850" s="42">
        <v>1</v>
      </c>
      <c r="D850" s="42" t="s">
        <v>393</v>
      </c>
      <c r="E850" s="43" t="s">
        <v>26</v>
      </c>
      <c r="F850" s="42" t="s">
        <v>57</v>
      </c>
      <c r="G850" s="42" t="s">
        <v>84</v>
      </c>
      <c r="H850" s="42" t="s">
        <v>111</v>
      </c>
      <c r="I850" s="43">
        <v>307</v>
      </c>
      <c r="J850" s="42">
        <v>2015</v>
      </c>
      <c r="K850" s="44">
        <v>1</v>
      </c>
      <c r="L850" s="45" t="s">
        <v>85</v>
      </c>
      <c r="R850" s="33">
        <v>6.8805129675328747</v>
      </c>
      <c r="S850" s="33">
        <v>0.66750515295038726</v>
      </c>
      <c r="T850" s="33">
        <v>6.2130078145824879</v>
      </c>
      <c r="U850" s="33">
        <v>0</v>
      </c>
      <c r="V850" s="33">
        <v>1.701913408955535</v>
      </c>
      <c r="W850" s="33">
        <v>0.32437750739491816</v>
      </c>
      <c r="X850" s="33">
        <v>1.3775359015606168</v>
      </c>
      <c r="Y850" s="30"/>
    </row>
    <row r="851" spans="1:25">
      <c r="A851" s="30" t="s">
        <v>144</v>
      </c>
      <c r="B851" s="4" t="s">
        <v>211</v>
      </c>
      <c r="C851" s="42">
        <v>1</v>
      </c>
      <c r="D851" s="42" t="s">
        <v>393</v>
      </c>
      <c r="E851" s="43" t="s">
        <v>26</v>
      </c>
      <c r="F851" s="42" t="s">
        <v>57</v>
      </c>
      <c r="G851" s="42" t="s">
        <v>84</v>
      </c>
      <c r="H851" s="42" t="s">
        <v>111</v>
      </c>
      <c r="I851" s="43">
        <v>308</v>
      </c>
      <c r="J851" s="42">
        <v>2015</v>
      </c>
      <c r="K851" s="44">
        <v>1</v>
      </c>
      <c r="L851" s="45" t="s">
        <v>85</v>
      </c>
      <c r="R851" s="33">
        <v>15.088366728086907</v>
      </c>
      <c r="S851" s="33">
        <v>0.97639697101533118</v>
      </c>
      <c r="T851" s="33">
        <v>14.111969757071575</v>
      </c>
      <c r="U851" s="33">
        <v>0</v>
      </c>
      <c r="V851" s="33">
        <v>2.9773512315480533</v>
      </c>
      <c r="W851" s="33">
        <v>1.593900892926003</v>
      </c>
      <c r="X851" s="33">
        <v>1.38345033862205</v>
      </c>
      <c r="Y851" s="30"/>
    </row>
    <row r="852" spans="1:25">
      <c r="A852" s="30" t="s">
        <v>403</v>
      </c>
      <c r="B852" s="4" t="s">
        <v>213</v>
      </c>
      <c r="C852" s="42">
        <v>1</v>
      </c>
      <c r="D852" s="42" t="s">
        <v>393</v>
      </c>
      <c r="E852" s="43" t="s">
        <v>32</v>
      </c>
      <c r="F852" s="42" t="s">
        <v>87</v>
      </c>
      <c r="G852" s="42" t="s">
        <v>84</v>
      </c>
      <c r="H852" s="42" t="s">
        <v>111</v>
      </c>
      <c r="I852" s="43" t="s">
        <v>85</v>
      </c>
      <c r="J852" s="42">
        <v>2015</v>
      </c>
      <c r="K852" s="44">
        <v>1</v>
      </c>
      <c r="L852" s="45" t="s">
        <v>85</v>
      </c>
      <c r="R852" s="33">
        <v>201.63000642915586</v>
      </c>
      <c r="S852" s="33">
        <v>13.920092311282566</v>
      </c>
      <c r="T852" s="33">
        <v>176.9936272388201</v>
      </c>
      <c r="U852" s="33">
        <v>10.716286879053213</v>
      </c>
      <c r="V852" s="33">
        <v>59.007507143013157</v>
      </c>
      <c r="W852" s="33">
        <v>6.1444514408735973</v>
      </c>
      <c r="X852" s="33">
        <v>52.863055702139562</v>
      </c>
      <c r="Y852" s="30"/>
    </row>
    <row r="853" spans="1:25">
      <c r="A853" s="30" t="s">
        <v>144</v>
      </c>
      <c r="B853" s="4" t="s">
        <v>214</v>
      </c>
      <c r="C853" s="42">
        <v>1</v>
      </c>
      <c r="D853" s="42" t="s">
        <v>393</v>
      </c>
      <c r="E853" s="43" t="s">
        <v>32</v>
      </c>
      <c r="F853" s="42" t="s">
        <v>87</v>
      </c>
      <c r="G853" s="42" t="s">
        <v>84</v>
      </c>
      <c r="H853" s="42" t="s">
        <v>111</v>
      </c>
      <c r="I853" s="43">
        <v>301</v>
      </c>
      <c r="J853" s="42">
        <v>2015</v>
      </c>
      <c r="K853" s="44">
        <v>1</v>
      </c>
      <c r="L853" s="45" t="s">
        <v>85</v>
      </c>
      <c r="R853" s="33">
        <v>42.796438872322021</v>
      </c>
      <c r="S853" s="33">
        <v>2.4650714386349351</v>
      </c>
      <c r="T853" s="33">
        <v>40.331367433687085</v>
      </c>
      <c r="U853" s="33">
        <v>0</v>
      </c>
      <c r="V853" s="33">
        <v>40.311754904387421</v>
      </c>
      <c r="W853" s="33">
        <v>3.4697530087530088</v>
      </c>
      <c r="X853" s="33">
        <v>36.842001895634411</v>
      </c>
      <c r="Y853" s="30"/>
    </row>
    <row r="854" spans="1:25">
      <c r="A854" s="30" t="s">
        <v>144</v>
      </c>
      <c r="B854" s="4" t="s">
        <v>215</v>
      </c>
      <c r="C854" s="42">
        <v>1</v>
      </c>
      <c r="D854" s="42" t="s">
        <v>393</v>
      </c>
      <c r="E854" s="43" t="s">
        <v>32</v>
      </c>
      <c r="F854" s="42" t="s">
        <v>87</v>
      </c>
      <c r="G854" s="42" t="s">
        <v>84</v>
      </c>
      <c r="H854" s="42" t="s">
        <v>111</v>
      </c>
      <c r="I854" s="43">
        <v>302</v>
      </c>
      <c r="J854" s="42">
        <v>2015</v>
      </c>
      <c r="K854" s="44">
        <v>1</v>
      </c>
      <c r="L854" s="45" t="s">
        <v>85</v>
      </c>
      <c r="R854" s="33">
        <v>17.750744388185939</v>
      </c>
      <c r="S854" s="33">
        <v>2.9616628287054554</v>
      </c>
      <c r="T854" s="33">
        <v>11.230811565325894</v>
      </c>
      <c r="U854" s="33">
        <v>3.5582699941545908</v>
      </c>
      <c r="V854" s="33">
        <v>8.624938064582981</v>
      </c>
      <c r="W854" s="33">
        <v>0.75824042424072524</v>
      </c>
      <c r="X854" s="33">
        <v>7.8666976403422559</v>
      </c>
      <c r="Y854" s="30"/>
    </row>
    <row r="855" spans="1:25">
      <c r="A855" s="30" t="s">
        <v>144</v>
      </c>
      <c r="B855" s="4" t="s">
        <v>216</v>
      </c>
      <c r="C855" s="42">
        <v>1</v>
      </c>
      <c r="D855" s="42" t="s">
        <v>393</v>
      </c>
      <c r="E855" s="43" t="s">
        <v>32</v>
      </c>
      <c r="F855" s="42" t="s">
        <v>87</v>
      </c>
      <c r="G855" s="42" t="s">
        <v>84</v>
      </c>
      <c r="H855" s="42" t="s">
        <v>111</v>
      </c>
      <c r="I855" s="43">
        <v>303</v>
      </c>
      <c r="J855" s="42">
        <v>2015</v>
      </c>
      <c r="K855" s="44">
        <v>1</v>
      </c>
      <c r="L855" s="45" t="s">
        <v>85</v>
      </c>
      <c r="R855" s="33">
        <v>20.333618477663986</v>
      </c>
      <c r="S855" s="33">
        <v>1.0628206589586873</v>
      </c>
      <c r="T855" s="33">
        <v>19.270797818705297</v>
      </c>
      <c r="U855" s="33">
        <v>0</v>
      </c>
      <c r="V855" s="33">
        <v>2.4074695297047888</v>
      </c>
      <c r="W855" s="33">
        <v>0.30400605611725567</v>
      </c>
      <c r="X855" s="33">
        <v>2.1034634735875333</v>
      </c>
      <c r="Y855" s="30"/>
    </row>
    <row r="856" spans="1:25">
      <c r="A856" s="30" t="s">
        <v>144</v>
      </c>
      <c r="B856" s="4" t="s">
        <v>217</v>
      </c>
      <c r="C856" s="42">
        <v>1</v>
      </c>
      <c r="D856" s="42" t="s">
        <v>393</v>
      </c>
      <c r="E856" s="43" t="s">
        <v>32</v>
      </c>
      <c r="F856" s="42" t="s">
        <v>87</v>
      </c>
      <c r="G856" s="42" t="s">
        <v>84</v>
      </c>
      <c r="H856" s="42" t="s">
        <v>111</v>
      </c>
      <c r="I856" s="43">
        <v>304</v>
      </c>
      <c r="J856" s="42">
        <v>2015</v>
      </c>
      <c r="K856" s="44">
        <v>1</v>
      </c>
      <c r="L856" s="45" t="s">
        <v>85</v>
      </c>
      <c r="R856" s="33">
        <v>5.2562791500818467</v>
      </c>
      <c r="S856" s="33">
        <v>0.22519763391710398</v>
      </c>
      <c r="T856" s="33">
        <v>5.0310815161647424</v>
      </c>
      <c r="U856" s="33">
        <v>0</v>
      </c>
      <c r="V856" s="33">
        <v>1.1697721667471797</v>
      </c>
      <c r="W856" s="33">
        <v>0.5049583432823006</v>
      </c>
      <c r="X856" s="33">
        <v>0.66481382346487916</v>
      </c>
      <c r="Y856" s="30"/>
    </row>
    <row r="857" spans="1:25">
      <c r="A857" s="30" t="s">
        <v>144</v>
      </c>
      <c r="B857" s="4" t="s">
        <v>218</v>
      </c>
      <c r="C857" s="42">
        <v>1</v>
      </c>
      <c r="D857" s="42" t="s">
        <v>393</v>
      </c>
      <c r="E857" s="43" t="s">
        <v>32</v>
      </c>
      <c r="F857" s="42" t="s">
        <v>87</v>
      </c>
      <c r="G857" s="42" t="s">
        <v>84</v>
      </c>
      <c r="H857" s="42" t="s">
        <v>111</v>
      </c>
      <c r="I857" s="43">
        <v>305</v>
      </c>
      <c r="J857" s="42">
        <v>2015</v>
      </c>
      <c r="K857" s="44">
        <v>1</v>
      </c>
      <c r="L857" s="45" t="s">
        <v>85</v>
      </c>
      <c r="R857" s="33">
        <v>28.498190533222235</v>
      </c>
      <c r="S857" s="33">
        <v>2.9152743150836984</v>
      </c>
      <c r="T857" s="33">
        <v>20.637994946547391</v>
      </c>
      <c r="U857" s="33">
        <v>4.9449212715911459</v>
      </c>
      <c r="V857" s="33">
        <v>1.0982638698982901</v>
      </c>
      <c r="W857" s="33">
        <v>4.3434743934006544E-2</v>
      </c>
      <c r="X857" s="33">
        <v>1.0548291259642835</v>
      </c>
      <c r="Y857" s="30"/>
    </row>
    <row r="858" spans="1:25">
      <c r="A858" s="30" t="s">
        <v>144</v>
      </c>
      <c r="B858" s="4" t="s">
        <v>219</v>
      </c>
      <c r="C858" s="42">
        <v>1</v>
      </c>
      <c r="D858" s="42" t="s">
        <v>393</v>
      </c>
      <c r="E858" s="43" t="s">
        <v>32</v>
      </c>
      <c r="F858" s="42" t="s">
        <v>87</v>
      </c>
      <c r="G858" s="42" t="s">
        <v>84</v>
      </c>
      <c r="H858" s="42" t="s">
        <v>111</v>
      </c>
      <c r="I858" s="43">
        <v>306</v>
      </c>
      <c r="J858" s="42">
        <v>2015</v>
      </c>
      <c r="K858" s="44">
        <v>1</v>
      </c>
      <c r="L858" s="45" t="s">
        <v>85</v>
      </c>
      <c r="R858" s="33">
        <v>23.534470291234108</v>
      </c>
      <c r="S858" s="33">
        <v>1.2187005440533585</v>
      </c>
      <c r="T858" s="33">
        <v>20.102674133873272</v>
      </c>
      <c r="U858" s="33">
        <v>2.2130956133074751</v>
      </c>
      <c r="V858" s="33">
        <v>1.2949667465081867</v>
      </c>
      <c r="W858" s="33">
        <v>9.0134566018245002E-2</v>
      </c>
      <c r="X858" s="33">
        <v>1.2048321804899416</v>
      </c>
      <c r="Y858" s="30"/>
    </row>
    <row r="859" spans="1:25">
      <c r="A859" s="30" t="s">
        <v>144</v>
      </c>
      <c r="B859" s="4" t="s">
        <v>220</v>
      </c>
      <c r="C859" s="42">
        <v>1</v>
      </c>
      <c r="D859" s="42" t="s">
        <v>393</v>
      </c>
      <c r="E859" s="43" t="s">
        <v>32</v>
      </c>
      <c r="F859" s="42" t="s">
        <v>87</v>
      </c>
      <c r="G859" s="42" t="s">
        <v>84</v>
      </c>
      <c r="H859" s="42" t="s">
        <v>111</v>
      </c>
      <c r="I859" s="43">
        <v>307</v>
      </c>
      <c r="J859" s="42">
        <v>2015</v>
      </c>
      <c r="K859" s="44">
        <v>1</v>
      </c>
      <c r="L859" s="45" t="s">
        <v>85</v>
      </c>
      <c r="R859" s="33">
        <v>15.719460401593746</v>
      </c>
      <c r="S859" s="33">
        <v>1.0129075250385218</v>
      </c>
      <c r="T859" s="33">
        <v>14.706552876555225</v>
      </c>
      <c r="U859" s="33">
        <v>0</v>
      </c>
      <c r="V859" s="33">
        <v>1.6732977134196079</v>
      </c>
      <c r="W859" s="33">
        <v>0.12731420031694957</v>
      </c>
      <c r="X859" s="33">
        <v>1.5459835131026582</v>
      </c>
      <c r="Y859" s="30"/>
    </row>
    <row r="860" spans="1:25">
      <c r="A860" s="30" t="s">
        <v>144</v>
      </c>
      <c r="B860" s="4" t="s">
        <v>221</v>
      </c>
      <c r="C860" s="42">
        <v>1</v>
      </c>
      <c r="D860" s="42" t="s">
        <v>393</v>
      </c>
      <c r="E860" s="43" t="s">
        <v>32</v>
      </c>
      <c r="F860" s="42" t="s">
        <v>87</v>
      </c>
      <c r="G860" s="42" t="s">
        <v>84</v>
      </c>
      <c r="H860" s="42" t="s">
        <v>111</v>
      </c>
      <c r="I860" s="43">
        <v>308</v>
      </c>
      <c r="J860" s="42">
        <v>2015</v>
      </c>
      <c r="K860" s="44">
        <v>1</v>
      </c>
      <c r="L860" s="45" t="s">
        <v>85</v>
      </c>
      <c r="R860" s="33">
        <v>47.740804314851978</v>
      </c>
      <c r="S860" s="33">
        <v>2.0584573668908073</v>
      </c>
      <c r="T860" s="33">
        <v>45.682346947961172</v>
      </c>
      <c r="U860" s="33">
        <v>0</v>
      </c>
      <c r="V860" s="33">
        <v>2.4270441477647067</v>
      </c>
      <c r="W860" s="33">
        <v>0.84661009821110622</v>
      </c>
      <c r="X860" s="33">
        <v>1.5804340495536002</v>
      </c>
      <c r="Y860" s="30"/>
    </row>
    <row r="861" spans="1:25">
      <c r="A861" s="30" t="s">
        <v>404</v>
      </c>
      <c r="B861" s="4" t="s">
        <v>223</v>
      </c>
      <c r="C861" s="42">
        <v>1</v>
      </c>
      <c r="D861" s="42" t="s">
        <v>393</v>
      </c>
      <c r="E861" s="43" t="s">
        <v>29</v>
      </c>
      <c r="F861" s="42" t="s">
        <v>55</v>
      </c>
      <c r="G861" s="42" t="s">
        <v>86</v>
      </c>
      <c r="H861" s="42" t="s">
        <v>111</v>
      </c>
      <c r="I861" s="43" t="s">
        <v>85</v>
      </c>
      <c r="J861" s="42">
        <v>2015</v>
      </c>
      <c r="K861" s="44">
        <v>1</v>
      </c>
      <c r="L861" s="45" t="s">
        <v>85</v>
      </c>
      <c r="R861" s="33">
        <v>4.5114721611003192</v>
      </c>
      <c r="S861" s="33">
        <v>0.53676204667562244</v>
      </c>
      <c r="T861" s="33">
        <v>3.0143193763251319</v>
      </c>
      <c r="U861" s="33">
        <v>0.96039073809956488</v>
      </c>
      <c r="V861" s="33">
        <v>12.572170002704318</v>
      </c>
      <c r="W861" s="33">
        <v>10.515322151585407</v>
      </c>
      <c r="X861" s="33">
        <v>2.0568478511189126</v>
      </c>
      <c r="Y861" s="30"/>
    </row>
    <row r="862" spans="1:25">
      <c r="A862" s="30" t="s">
        <v>144</v>
      </c>
      <c r="B862" s="4" t="s">
        <v>224</v>
      </c>
      <c r="C862" s="42">
        <v>1</v>
      </c>
      <c r="D862" s="42" t="s">
        <v>393</v>
      </c>
      <c r="E862" s="43" t="s">
        <v>29</v>
      </c>
      <c r="F862" s="42" t="s">
        <v>55</v>
      </c>
      <c r="G862" s="42" t="s">
        <v>86</v>
      </c>
      <c r="H862" s="42" t="s">
        <v>111</v>
      </c>
      <c r="I862" s="43">
        <v>301</v>
      </c>
      <c r="J862" s="42">
        <v>2015</v>
      </c>
      <c r="K862" s="44">
        <v>1</v>
      </c>
      <c r="L862" s="45" t="s">
        <v>85</v>
      </c>
      <c r="R862" s="33">
        <v>1.0091910173526448</v>
      </c>
      <c r="S862" s="33">
        <v>0.11888027110858537</v>
      </c>
      <c r="T862" s="33">
        <v>0.89031074624405937</v>
      </c>
      <c r="U862" s="33">
        <v>0</v>
      </c>
      <c r="V862" s="33">
        <v>7.8927387583879618</v>
      </c>
      <c r="W862" s="33">
        <v>6.5106107499405006</v>
      </c>
      <c r="X862" s="33">
        <v>1.382128008447461</v>
      </c>
      <c r="Y862" s="30"/>
    </row>
    <row r="863" spans="1:25">
      <c r="A863" s="30" t="s">
        <v>144</v>
      </c>
      <c r="B863" s="4" t="s">
        <v>225</v>
      </c>
      <c r="C863" s="42">
        <v>1</v>
      </c>
      <c r="D863" s="42" t="s">
        <v>393</v>
      </c>
      <c r="E863" s="43" t="s">
        <v>29</v>
      </c>
      <c r="F863" s="42" t="s">
        <v>55</v>
      </c>
      <c r="G863" s="42" t="s">
        <v>86</v>
      </c>
      <c r="H863" s="42" t="s">
        <v>111</v>
      </c>
      <c r="I863" s="43">
        <v>302</v>
      </c>
      <c r="J863" s="42">
        <v>2015</v>
      </c>
      <c r="K863" s="44">
        <v>1</v>
      </c>
      <c r="L863" s="45" t="s">
        <v>85</v>
      </c>
      <c r="R863" s="33">
        <v>1.0887631946916556</v>
      </c>
      <c r="S863" s="33">
        <v>0.18334671483444331</v>
      </c>
      <c r="T863" s="33">
        <v>0.30782216371773075</v>
      </c>
      <c r="U863" s="33">
        <v>0.59759431613948155</v>
      </c>
      <c r="V863" s="33">
        <v>2.4083317965307041</v>
      </c>
      <c r="W863" s="33">
        <v>2.0460063092640359</v>
      </c>
      <c r="X863" s="33">
        <v>0.36232548726666836</v>
      </c>
      <c r="Y863" s="30"/>
    </row>
    <row r="864" spans="1:25">
      <c r="A864" s="30" t="s">
        <v>144</v>
      </c>
      <c r="B864" s="4" t="s">
        <v>226</v>
      </c>
      <c r="C864" s="42">
        <v>1</v>
      </c>
      <c r="D864" s="42" t="s">
        <v>393</v>
      </c>
      <c r="E864" s="43" t="s">
        <v>29</v>
      </c>
      <c r="F864" s="42" t="s">
        <v>55</v>
      </c>
      <c r="G864" s="42" t="s">
        <v>86</v>
      </c>
      <c r="H864" s="42" t="s">
        <v>111</v>
      </c>
      <c r="I864" s="43">
        <v>303</v>
      </c>
      <c r="J864" s="42">
        <v>2015</v>
      </c>
      <c r="K864" s="44">
        <v>1</v>
      </c>
      <c r="L864" s="45" t="s">
        <v>85</v>
      </c>
      <c r="R864" s="33">
        <v>0.28151555555433094</v>
      </c>
      <c r="S864" s="33">
        <v>3.2599753995217085E-2</v>
      </c>
      <c r="T864" s="33">
        <v>0.24891580155911386</v>
      </c>
      <c r="U864" s="33">
        <v>0</v>
      </c>
      <c r="V864" s="33">
        <v>0.27966331159466273</v>
      </c>
      <c r="W864" s="33">
        <v>0.21656520662139997</v>
      </c>
      <c r="X864" s="33">
        <v>6.3098104973262764E-2</v>
      </c>
      <c r="Y864" s="30"/>
    </row>
    <row r="865" spans="1:25">
      <c r="A865" s="30" t="s">
        <v>144</v>
      </c>
      <c r="B865" s="4" t="s">
        <v>227</v>
      </c>
      <c r="C865" s="42">
        <v>1</v>
      </c>
      <c r="D865" s="42" t="s">
        <v>393</v>
      </c>
      <c r="E865" s="43" t="s">
        <v>29</v>
      </c>
      <c r="F865" s="42" t="s">
        <v>55</v>
      </c>
      <c r="G865" s="42" t="s">
        <v>86</v>
      </c>
      <c r="H865" s="42" t="s">
        <v>111</v>
      </c>
      <c r="I865" s="43">
        <v>304</v>
      </c>
      <c r="J865" s="42">
        <v>2015</v>
      </c>
      <c r="K865" s="44">
        <v>1</v>
      </c>
      <c r="L865" s="45" t="s">
        <v>85</v>
      </c>
      <c r="R865" s="33">
        <v>8.9108692925019092E-2</v>
      </c>
      <c r="S865" s="33">
        <v>7.6489099948084524E-3</v>
      </c>
      <c r="T865" s="33">
        <v>8.1459782930210639E-2</v>
      </c>
      <c r="U865" s="33">
        <v>0</v>
      </c>
      <c r="V865" s="33">
        <v>0.49041312891285599</v>
      </c>
      <c r="W865" s="33">
        <v>0.46410910717711523</v>
      </c>
      <c r="X865" s="33">
        <v>2.6304021735740774E-2</v>
      </c>
      <c r="Y865" s="30"/>
    </row>
    <row r="866" spans="1:25">
      <c r="A866" s="30" t="s">
        <v>144</v>
      </c>
      <c r="B866" s="4" t="s">
        <v>228</v>
      </c>
      <c r="C866" s="42">
        <v>1</v>
      </c>
      <c r="D866" s="42" t="s">
        <v>393</v>
      </c>
      <c r="E866" s="43" t="s">
        <v>29</v>
      </c>
      <c r="F866" s="42" t="s">
        <v>55</v>
      </c>
      <c r="G866" s="42" t="s">
        <v>86</v>
      </c>
      <c r="H866" s="42" t="s">
        <v>111</v>
      </c>
      <c r="I866" s="43">
        <v>305</v>
      </c>
      <c r="J866" s="42">
        <v>2015</v>
      </c>
      <c r="K866" s="44">
        <v>1</v>
      </c>
      <c r="L866" s="45" t="s">
        <v>85</v>
      </c>
      <c r="R866" s="33">
        <v>0.32318431852601837</v>
      </c>
      <c r="S866" s="33">
        <v>3.3974912726713088E-2</v>
      </c>
      <c r="T866" s="33">
        <v>0.12348047481143549</v>
      </c>
      <c r="U866" s="33">
        <v>0.16572893098786975</v>
      </c>
      <c r="V866" s="33">
        <v>6.4404539125217944E-2</v>
      </c>
      <c r="W866" s="33">
        <v>2.1911994423717444E-2</v>
      </c>
      <c r="X866" s="33">
        <v>4.2492544701500504E-2</v>
      </c>
      <c r="Y866" s="30"/>
    </row>
    <row r="867" spans="1:25">
      <c r="A867" s="30" t="s">
        <v>144</v>
      </c>
      <c r="B867" s="4" t="s">
        <v>229</v>
      </c>
      <c r="C867" s="42">
        <v>1</v>
      </c>
      <c r="D867" s="42" t="s">
        <v>393</v>
      </c>
      <c r="E867" s="43" t="s">
        <v>29</v>
      </c>
      <c r="F867" s="42" t="s">
        <v>55</v>
      </c>
      <c r="G867" s="42" t="s">
        <v>86</v>
      </c>
      <c r="H867" s="42" t="s">
        <v>111</v>
      </c>
      <c r="I867" s="43">
        <v>306</v>
      </c>
      <c r="J867" s="42">
        <v>2015</v>
      </c>
      <c r="K867" s="44">
        <v>1</v>
      </c>
      <c r="L867" s="45" t="s">
        <v>85</v>
      </c>
      <c r="R867" s="33">
        <v>0.82710535487908632</v>
      </c>
      <c r="S867" s="33">
        <v>6.8425831151563879E-2</v>
      </c>
      <c r="T867" s="33">
        <v>0.56161203275530891</v>
      </c>
      <c r="U867" s="33">
        <v>0.19706749097221349</v>
      </c>
      <c r="V867" s="33">
        <v>0.25405021700176222</v>
      </c>
      <c r="W867" s="33">
        <v>0.20982724493012642</v>
      </c>
      <c r="X867" s="33">
        <v>4.4222972071635828E-2</v>
      </c>
      <c r="Y867" s="30"/>
    </row>
    <row r="868" spans="1:25">
      <c r="A868" s="30" t="s">
        <v>144</v>
      </c>
      <c r="B868" s="4" t="s">
        <v>230</v>
      </c>
      <c r="C868" s="42">
        <v>1</v>
      </c>
      <c r="D868" s="42" t="s">
        <v>393</v>
      </c>
      <c r="E868" s="43" t="s">
        <v>29</v>
      </c>
      <c r="F868" s="42" t="s">
        <v>55</v>
      </c>
      <c r="G868" s="42" t="s">
        <v>86</v>
      </c>
      <c r="H868" s="42" t="s">
        <v>111</v>
      </c>
      <c r="I868" s="43">
        <v>307</v>
      </c>
      <c r="J868" s="42">
        <v>2015</v>
      </c>
      <c r="K868" s="44">
        <v>1</v>
      </c>
      <c r="L868" s="45" t="s">
        <v>85</v>
      </c>
      <c r="R868" s="33">
        <v>0.32622565381407059</v>
      </c>
      <c r="S868" s="33">
        <v>4.4434296190983803E-2</v>
      </c>
      <c r="T868" s="33">
        <v>0.28179135762308677</v>
      </c>
      <c r="U868" s="33">
        <v>0</v>
      </c>
      <c r="V868" s="33">
        <v>0.287537469270782</v>
      </c>
      <c r="W868" s="33">
        <v>0.22046258303971086</v>
      </c>
      <c r="X868" s="33">
        <v>6.7074886231071121E-2</v>
      </c>
      <c r="Y868" s="30"/>
    </row>
    <row r="869" spans="1:25">
      <c r="A869" s="30" t="s">
        <v>144</v>
      </c>
      <c r="B869" s="4" t="s">
        <v>231</v>
      </c>
      <c r="C869" s="42">
        <v>1</v>
      </c>
      <c r="D869" s="42" t="s">
        <v>393</v>
      </c>
      <c r="E869" s="43" t="s">
        <v>29</v>
      </c>
      <c r="F869" s="42" t="s">
        <v>55</v>
      </c>
      <c r="G869" s="42" t="s">
        <v>86</v>
      </c>
      <c r="H869" s="42" t="s">
        <v>111</v>
      </c>
      <c r="I869" s="43">
        <v>308</v>
      </c>
      <c r="J869" s="42">
        <v>2015</v>
      </c>
      <c r="K869" s="44">
        <v>1</v>
      </c>
      <c r="L869" s="45" t="s">
        <v>85</v>
      </c>
      <c r="R869" s="33">
        <v>0.56637837335749319</v>
      </c>
      <c r="S869" s="33">
        <v>4.7451356673307445E-2</v>
      </c>
      <c r="T869" s="33">
        <v>0.51892701668418573</v>
      </c>
      <c r="U869" s="33">
        <v>0</v>
      </c>
      <c r="V869" s="33">
        <v>0.89503078188037322</v>
      </c>
      <c r="W869" s="33">
        <v>0.82582895618880103</v>
      </c>
      <c r="X869" s="33">
        <v>6.9201825691572211E-2</v>
      </c>
      <c r="Y869" s="30"/>
    </row>
    <row r="870" spans="1:25">
      <c r="A870" s="30" t="s">
        <v>405</v>
      </c>
      <c r="B870" s="4" t="s">
        <v>233</v>
      </c>
      <c r="C870" s="42">
        <v>1</v>
      </c>
      <c r="D870" s="42" t="s">
        <v>393</v>
      </c>
      <c r="E870" s="43" t="s">
        <v>24</v>
      </c>
      <c r="F870" s="42" t="s">
        <v>45</v>
      </c>
      <c r="G870" s="42" t="s">
        <v>84</v>
      </c>
      <c r="H870" s="42" t="s">
        <v>111</v>
      </c>
      <c r="I870" s="43" t="s">
        <v>85</v>
      </c>
      <c r="J870" s="42">
        <v>2015</v>
      </c>
      <c r="K870" s="44">
        <v>1</v>
      </c>
      <c r="L870" s="45" t="s">
        <v>85</v>
      </c>
      <c r="R870" s="33">
        <v>14.053905364589369</v>
      </c>
      <c r="S870" s="33">
        <v>0.88683092167786948</v>
      </c>
      <c r="T870" s="33">
        <v>12.574542956798101</v>
      </c>
      <c r="U870" s="33">
        <v>0.59253148611339812</v>
      </c>
      <c r="V870" s="33">
        <v>2.284965044955551</v>
      </c>
      <c r="W870" s="33">
        <v>1.182460419149272</v>
      </c>
      <c r="X870" s="33">
        <v>1.1025046258062787</v>
      </c>
      <c r="Y870" s="30"/>
    </row>
    <row r="871" spans="1:25">
      <c r="A871" s="30" t="s">
        <v>144</v>
      </c>
      <c r="B871" s="4" t="s">
        <v>234</v>
      </c>
      <c r="C871" s="42">
        <v>1</v>
      </c>
      <c r="D871" s="42" t="s">
        <v>393</v>
      </c>
      <c r="E871" s="43" t="s">
        <v>24</v>
      </c>
      <c r="F871" s="42" t="s">
        <v>45</v>
      </c>
      <c r="G871" s="42" t="s">
        <v>84</v>
      </c>
      <c r="H871" s="42" t="s">
        <v>111</v>
      </c>
      <c r="I871" s="43">
        <v>301</v>
      </c>
      <c r="J871" s="42">
        <v>2015</v>
      </c>
      <c r="K871" s="44">
        <v>1</v>
      </c>
      <c r="L871" s="45" t="s">
        <v>85</v>
      </c>
      <c r="R871" s="33">
        <v>2.9749650570015107</v>
      </c>
      <c r="S871" s="33">
        <v>0.144211598458347</v>
      </c>
      <c r="T871" s="33">
        <v>2.8307534585431635</v>
      </c>
      <c r="U871" s="33">
        <v>0</v>
      </c>
      <c r="V871" s="33">
        <v>1.3216089377172304</v>
      </c>
      <c r="W871" s="33">
        <v>0.61128252524251636</v>
      </c>
      <c r="X871" s="33">
        <v>0.71032641247471418</v>
      </c>
      <c r="Y871" s="30"/>
    </row>
    <row r="872" spans="1:25">
      <c r="A872" s="30" t="s">
        <v>144</v>
      </c>
      <c r="B872" s="4" t="s">
        <v>235</v>
      </c>
      <c r="C872" s="42">
        <v>1</v>
      </c>
      <c r="D872" s="42" t="s">
        <v>393</v>
      </c>
      <c r="E872" s="43" t="s">
        <v>24</v>
      </c>
      <c r="F872" s="42" t="s">
        <v>45</v>
      </c>
      <c r="G872" s="42" t="s">
        <v>84</v>
      </c>
      <c r="H872" s="42" t="s">
        <v>111</v>
      </c>
      <c r="I872" s="43">
        <v>302</v>
      </c>
      <c r="J872" s="42">
        <v>2015</v>
      </c>
      <c r="K872" s="44">
        <v>1</v>
      </c>
      <c r="L872" s="45" t="s">
        <v>85</v>
      </c>
      <c r="R872" s="33">
        <v>1.3737567805322579</v>
      </c>
      <c r="S872" s="33">
        <v>0.21760642249606793</v>
      </c>
      <c r="T872" s="33">
        <v>0.89060904527504459</v>
      </c>
      <c r="U872" s="33">
        <v>0.26554131276114545</v>
      </c>
      <c r="V872" s="33">
        <v>0.3718998197913882</v>
      </c>
      <c r="W872" s="33">
        <v>0.1819176919994924</v>
      </c>
      <c r="X872" s="33">
        <v>0.18998212779189583</v>
      </c>
      <c r="Y872" s="30"/>
    </row>
    <row r="873" spans="1:25">
      <c r="A873" s="30" t="s">
        <v>144</v>
      </c>
      <c r="B873" s="4" t="s">
        <v>236</v>
      </c>
      <c r="C873" s="42">
        <v>1</v>
      </c>
      <c r="D873" s="42" t="s">
        <v>393</v>
      </c>
      <c r="E873" s="43" t="s">
        <v>24</v>
      </c>
      <c r="F873" s="42" t="s">
        <v>45</v>
      </c>
      <c r="G873" s="42" t="s">
        <v>84</v>
      </c>
      <c r="H873" s="42" t="s">
        <v>111</v>
      </c>
      <c r="I873" s="43">
        <v>303</v>
      </c>
      <c r="J873" s="42">
        <v>2015</v>
      </c>
      <c r="K873" s="44">
        <v>1</v>
      </c>
      <c r="L873" s="45" t="s">
        <v>85</v>
      </c>
      <c r="R873" s="33">
        <v>1.5746442787576935</v>
      </c>
      <c r="S873" s="33">
        <v>7.7569695288308316E-2</v>
      </c>
      <c r="T873" s="33">
        <v>1.4970745834693853</v>
      </c>
      <c r="U873" s="33">
        <v>0</v>
      </c>
      <c r="V873" s="33">
        <v>9.3259333994187371E-2</v>
      </c>
      <c r="W873" s="33">
        <v>5.0143206102903543E-2</v>
      </c>
      <c r="X873" s="33">
        <v>4.3116127891283829E-2</v>
      </c>
      <c r="Y873" s="30"/>
    </row>
    <row r="874" spans="1:25">
      <c r="A874" s="30" t="s">
        <v>144</v>
      </c>
      <c r="B874" s="4" t="s">
        <v>237</v>
      </c>
      <c r="C874" s="42">
        <v>1</v>
      </c>
      <c r="D874" s="42" t="s">
        <v>393</v>
      </c>
      <c r="E874" s="43" t="s">
        <v>24</v>
      </c>
      <c r="F874" s="42" t="s">
        <v>45</v>
      </c>
      <c r="G874" s="42" t="s">
        <v>84</v>
      </c>
      <c r="H874" s="42" t="s">
        <v>111</v>
      </c>
      <c r="I874" s="43">
        <v>304</v>
      </c>
      <c r="J874" s="42">
        <v>2015</v>
      </c>
      <c r="K874" s="44">
        <v>1</v>
      </c>
      <c r="L874" s="45" t="s">
        <v>85</v>
      </c>
      <c r="R874" s="33">
        <v>0.3694379496259434</v>
      </c>
      <c r="S874" s="33">
        <v>1.4148234538699263E-2</v>
      </c>
      <c r="T874" s="33">
        <v>0.35528971508724411</v>
      </c>
      <c r="U874" s="33">
        <v>0</v>
      </c>
      <c r="V874" s="33">
        <v>0.15073908812003273</v>
      </c>
      <c r="W874" s="33">
        <v>0.13158946748035738</v>
      </c>
      <c r="X874" s="33">
        <v>1.9149620639675333E-2</v>
      </c>
      <c r="Y874" s="30"/>
    </row>
    <row r="875" spans="1:25">
      <c r="A875" s="30" t="s">
        <v>144</v>
      </c>
      <c r="B875" s="4" t="s">
        <v>238</v>
      </c>
      <c r="C875" s="42">
        <v>1</v>
      </c>
      <c r="D875" s="42" t="s">
        <v>393</v>
      </c>
      <c r="E875" s="43" t="s">
        <v>24</v>
      </c>
      <c r="F875" s="42" t="s">
        <v>45</v>
      </c>
      <c r="G875" s="42" t="s">
        <v>84</v>
      </c>
      <c r="H875" s="42" t="s">
        <v>111</v>
      </c>
      <c r="I875" s="43">
        <v>305</v>
      </c>
      <c r="J875" s="42">
        <v>2015</v>
      </c>
      <c r="K875" s="44">
        <v>1</v>
      </c>
      <c r="L875" s="45" t="s">
        <v>85</v>
      </c>
      <c r="R875" s="33">
        <v>1.0831276351376309</v>
      </c>
      <c r="S875" s="33">
        <v>0.10362797201129152</v>
      </c>
      <c r="T875" s="33">
        <v>0.81597284878060805</v>
      </c>
      <c r="U875" s="33">
        <v>0.16352681434573138</v>
      </c>
      <c r="V875" s="33">
        <v>2.6918383772474162E-2</v>
      </c>
      <c r="W875" s="33">
        <v>5.1727221346112469E-3</v>
      </c>
      <c r="X875" s="33">
        <v>2.1745661637862915E-2</v>
      </c>
      <c r="Y875" s="30"/>
    </row>
    <row r="876" spans="1:25">
      <c r="A876" s="30" t="s">
        <v>144</v>
      </c>
      <c r="B876" s="4" t="s">
        <v>239</v>
      </c>
      <c r="C876" s="42">
        <v>1</v>
      </c>
      <c r="D876" s="42" t="s">
        <v>393</v>
      </c>
      <c r="E876" s="43" t="s">
        <v>24</v>
      </c>
      <c r="F876" s="42" t="s">
        <v>45</v>
      </c>
      <c r="G876" s="42" t="s">
        <v>84</v>
      </c>
      <c r="H876" s="42" t="s">
        <v>111</v>
      </c>
      <c r="I876" s="43">
        <v>306</v>
      </c>
      <c r="J876" s="42">
        <v>2015</v>
      </c>
      <c r="K876" s="44">
        <v>1</v>
      </c>
      <c r="L876" s="45" t="s">
        <v>85</v>
      </c>
      <c r="R876" s="33">
        <v>2.8193846093938424</v>
      </c>
      <c r="S876" s="33">
        <v>0.13680488128795296</v>
      </c>
      <c r="T876" s="33">
        <v>2.5191163690993683</v>
      </c>
      <c r="U876" s="33">
        <v>0.16346335900652129</v>
      </c>
      <c r="V876" s="33">
        <v>5.5420958335200422E-2</v>
      </c>
      <c r="W876" s="33">
        <v>3.1386238197967924E-2</v>
      </c>
      <c r="X876" s="33">
        <v>2.4034720137232499E-2</v>
      </c>
      <c r="Y876" s="30"/>
    </row>
    <row r="877" spans="1:25">
      <c r="A877" s="30" t="s">
        <v>144</v>
      </c>
      <c r="B877" s="4" t="s">
        <v>240</v>
      </c>
      <c r="C877" s="42">
        <v>1</v>
      </c>
      <c r="D877" s="42" t="s">
        <v>393</v>
      </c>
      <c r="E877" s="43" t="s">
        <v>24</v>
      </c>
      <c r="F877" s="42" t="s">
        <v>45</v>
      </c>
      <c r="G877" s="42" t="s">
        <v>84</v>
      </c>
      <c r="H877" s="42" t="s">
        <v>111</v>
      </c>
      <c r="I877" s="43">
        <v>307</v>
      </c>
      <c r="J877" s="42">
        <v>2015</v>
      </c>
      <c r="K877" s="44">
        <v>1</v>
      </c>
      <c r="L877" s="45" t="s">
        <v>85</v>
      </c>
      <c r="R877" s="33">
        <v>1.3761203911665105</v>
      </c>
      <c r="S877" s="33">
        <v>9.3570367733919413E-2</v>
      </c>
      <c r="T877" s="33">
        <v>1.2825500234325911</v>
      </c>
      <c r="U877" s="33">
        <v>0</v>
      </c>
      <c r="V877" s="33">
        <v>9.2341513954104879E-2</v>
      </c>
      <c r="W877" s="33">
        <v>3.6640992153372298E-2</v>
      </c>
      <c r="X877" s="33">
        <v>5.570052180073258E-2</v>
      </c>
      <c r="Y877" s="30"/>
    </row>
    <row r="878" spans="1:25">
      <c r="A878" s="30" t="s">
        <v>144</v>
      </c>
      <c r="B878" s="4" t="s">
        <v>241</v>
      </c>
      <c r="C878" s="42">
        <v>1</v>
      </c>
      <c r="D878" s="42" t="s">
        <v>393</v>
      </c>
      <c r="E878" s="43" t="s">
        <v>24</v>
      </c>
      <c r="F878" s="42" t="s">
        <v>45</v>
      </c>
      <c r="G878" s="42" t="s">
        <v>84</v>
      </c>
      <c r="H878" s="42" t="s">
        <v>111</v>
      </c>
      <c r="I878" s="43">
        <v>308</v>
      </c>
      <c r="J878" s="42">
        <v>2015</v>
      </c>
      <c r="K878" s="44">
        <v>1</v>
      </c>
      <c r="L878" s="45" t="s">
        <v>85</v>
      </c>
      <c r="R878" s="33">
        <v>2.4824686629739778</v>
      </c>
      <c r="S878" s="33">
        <v>9.9291749863282888E-2</v>
      </c>
      <c r="T878" s="33">
        <v>2.3831769131106948</v>
      </c>
      <c r="U878" s="33">
        <v>0</v>
      </c>
      <c r="V878" s="33">
        <v>0.17277700927093259</v>
      </c>
      <c r="W878" s="33">
        <v>0.13432757583805083</v>
      </c>
      <c r="X878" s="33">
        <v>3.8449433432881749E-2</v>
      </c>
      <c r="Y878" s="30"/>
    </row>
    <row r="879" spans="1:25">
      <c r="A879" s="30" t="s">
        <v>406</v>
      </c>
      <c r="B879" s="4" t="s">
        <v>243</v>
      </c>
      <c r="C879" s="42">
        <v>1</v>
      </c>
      <c r="D879" s="42" t="s">
        <v>393</v>
      </c>
      <c r="E879" s="43" t="s">
        <v>23</v>
      </c>
      <c r="F879" s="42" t="s">
        <v>54</v>
      </c>
      <c r="G879" s="42" t="s">
        <v>86</v>
      </c>
      <c r="H879" s="42" t="s">
        <v>111</v>
      </c>
      <c r="I879" s="43" t="s">
        <v>85</v>
      </c>
      <c r="J879" s="42">
        <v>2015</v>
      </c>
      <c r="K879" s="44">
        <v>1</v>
      </c>
      <c r="L879" s="45" t="s">
        <v>85</v>
      </c>
      <c r="R879" s="33">
        <v>7.5629386524266202</v>
      </c>
      <c r="S879" s="33">
        <v>0.52034584250931559</v>
      </c>
      <c r="T879" s="33">
        <v>6.5420026934656033</v>
      </c>
      <c r="U879" s="33">
        <v>0.50059011645170148</v>
      </c>
      <c r="V879" s="33">
        <v>2.4176096028289686</v>
      </c>
      <c r="W879" s="33">
        <v>4.4835285773921374E-2</v>
      </c>
      <c r="X879" s="33">
        <v>2.3727743170550473</v>
      </c>
      <c r="Y879" s="30"/>
    </row>
    <row r="880" spans="1:25">
      <c r="A880" s="30" t="s">
        <v>144</v>
      </c>
      <c r="B880" s="4" t="s">
        <v>244</v>
      </c>
      <c r="C880" s="42">
        <v>1</v>
      </c>
      <c r="D880" s="42" t="s">
        <v>393</v>
      </c>
      <c r="E880" s="43" t="s">
        <v>23</v>
      </c>
      <c r="F880" s="42" t="s">
        <v>54</v>
      </c>
      <c r="G880" s="42" t="s">
        <v>86</v>
      </c>
      <c r="H880" s="42" t="s">
        <v>111</v>
      </c>
      <c r="I880" s="43">
        <v>301</v>
      </c>
      <c r="J880" s="42">
        <v>2015</v>
      </c>
      <c r="K880" s="44">
        <v>1</v>
      </c>
      <c r="L880" s="45" t="s">
        <v>85</v>
      </c>
      <c r="R880" s="33">
        <v>1.8552857432180403</v>
      </c>
      <c r="S880" s="33">
        <v>0.1061077504318797</v>
      </c>
      <c r="T880" s="33">
        <v>1.7491779927861606</v>
      </c>
      <c r="U880" s="33">
        <v>0</v>
      </c>
      <c r="V880" s="33">
        <v>1.6028940422996516</v>
      </c>
      <c r="W880" s="33">
        <v>2.643892388048516E-2</v>
      </c>
      <c r="X880" s="33">
        <v>1.5764551184191664</v>
      </c>
      <c r="Y880" s="30"/>
    </row>
    <row r="881" spans="1:25">
      <c r="A881" s="30" t="s">
        <v>144</v>
      </c>
      <c r="B881" s="4" t="s">
        <v>245</v>
      </c>
      <c r="C881" s="42">
        <v>1</v>
      </c>
      <c r="D881" s="42" t="s">
        <v>393</v>
      </c>
      <c r="E881" s="43" t="s">
        <v>23</v>
      </c>
      <c r="F881" s="42" t="s">
        <v>54</v>
      </c>
      <c r="G881" s="42" t="s">
        <v>86</v>
      </c>
      <c r="H881" s="42" t="s">
        <v>111</v>
      </c>
      <c r="I881" s="43">
        <v>302</v>
      </c>
      <c r="J881" s="42">
        <v>2015</v>
      </c>
      <c r="K881" s="44">
        <v>1</v>
      </c>
      <c r="L881" s="45" t="s">
        <v>85</v>
      </c>
      <c r="R881" s="33">
        <v>0.82747873646433301</v>
      </c>
      <c r="S881" s="33">
        <v>0.1291813043535058</v>
      </c>
      <c r="T881" s="33">
        <v>0.46716854115598394</v>
      </c>
      <c r="U881" s="33">
        <v>0.23112889095484321</v>
      </c>
      <c r="V881" s="33">
        <v>0.39655971423676711</v>
      </c>
      <c r="W881" s="33">
        <v>6.2654769688695062E-3</v>
      </c>
      <c r="X881" s="33">
        <v>0.39029423726789758</v>
      </c>
      <c r="Y881" s="30"/>
    </row>
    <row r="882" spans="1:25">
      <c r="A882" s="30" t="s">
        <v>144</v>
      </c>
      <c r="B882" s="4" t="s">
        <v>246</v>
      </c>
      <c r="C882" s="42">
        <v>1</v>
      </c>
      <c r="D882" s="42" t="s">
        <v>393</v>
      </c>
      <c r="E882" s="43" t="s">
        <v>23</v>
      </c>
      <c r="F882" s="42" t="s">
        <v>54</v>
      </c>
      <c r="G882" s="42" t="s">
        <v>86</v>
      </c>
      <c r="H882" s="42" t="s">
        <v>111</v>
      </c>
      <c r="I882" s="43">
        <v>303</v>
      </c>
      <c r="J882" s="42">
        <v>2015</v>
      </c>
      <c r="K882" s="44">
        <v>1</v>
      </c>
      <c r="L882" s="45" t="s">
        <v>85</v>
      </c>
      <c r="R882" s="33">
        <v>0.74492257298651476</v>
      </c>
      <c r="S882" s="33">
        <v>4.1397012018947535E-2</v>
      </c>
      <c r="T882" s="33">
        <v>0.70352556096756724</v>
      </c>
      <c r="U882" s="33">
        <v>0</v>
      </c>
      <c r="V882" s="33">
        <v>9.697607942803145E-2</v>
      </c>
      <c r="W882" s="33">
        <v>1.4315772055930953E-3</v>
      </c>
      <c r="X882" s="33">
        <v>9.5544502222438349E-2</v>
      </c>
      <c r="Y882" s="30"/>
    </row>
    <row r="883" spans="1:25">
      <c r="A883" s="30" t="s">
        <v>144</v>
      </c>
      <c r="B883" s="4" t="s">
        <v>247</v>
      </c>
      <c r="C883" s="42">
        <v>1</v>
      </c>
      <c r="D883" s="42" t="s">
        <v>393</v>
      </c>
      <c r="E883" s="43" t="s">
        <v>23</v>
      </c>
      <c r="F883" s="42" t="s">
        <v>54</v>
      </c>
      <c r="G883" s="42" t="s">
        <v>86</v>
      </c>
      <c r="H883" s="42" t="s">
        <v>111</v>
      </c>
      <c r="I883" s="43">
        <v>304</v>
      </c>
      <c r="J883" s="42">
        <v>2015</v>
      </c>
      <c r="K883" s="44">
        <v>1</v>
      </c>
      <c r="L883" s="45" t="s">
        <v>85</v>
      </c>
      <c r="R883" s="33">
        <v>0.24289673503018649</v>
      </c>
      <c r="S883" s="33">
        <v>9.6373506667973147E-3</v>
      </c>
      <c r="T883" s="33">
        <v>0.23325938436338919</v>
      </c>
      <c r="U883" s="33">
        <v>0</v>
      </c>
      <c r="V883" s="33">
        <v>3.8229079534348634E-2</v>
      </c>
      <c r="W883" s="33">
        <v>4.4445477973550501E-3</v>
      </c>
      <c r="X883" s="33">
        <v>3.3784531736993584E-2</v>
      </c>
      <c r="Y883" s="30"/>
    </row>
    <row r="884" spans="1:25">
      <c r="A884" s="30" t="s">
        <v>144</v>
      </c>
      <c r="B884" s="4" t="s">
        <v>248</v>
      </c>
      <c r="C884" s="42">
        <v>1</v>
      </c>
      <c r="D884" s="42" t="s">
        <v>393</v>
      </c>
      <c r="E884" s="43" t="s">
        <v>23</v>
      </c>
      <c r="F884" s="42" t="s">
        <v>54</v>
      </c>
      <c r="G884" s="42" t="s">
        <v>86</v>
      </c>
      <c r="H884" s="42" t="s">
        <v>111</v>
      </c>
      <c r="I884" s="43">
        <v>305</v>
      </c>
      <c r="J884" s="42">
        <v>2015</v>
      </c>
      <c r="K884" s="44">
        <v>1</v>
      </c>
      <c r="L884" s="45" t="s">
        <v>85</v>
      </c>
      <c r="R884" s="33">
        <v>1.0775804803262439</v>
      </c>
      <c r="S884" s="33">
        <v>0.10271214476849898</v>
      </c>
      <c r="T884" s="33">
        <v>0.79790844426534502</v>
      </c>
      <c r="U884" s="33">
        <v>0.17695989129239997</v>
      </c>
      <c r="V884" s="33">
        <v>5.7459052802188534E-2</v>
      </c>
      <c r="W884" s="33">
        <v>3.0231913756354118E-4</v>
      </c>
      <c r="X884" s="33">
        <v>5.7156733664624995E-2</v>
      </c>
      <c r="Y884" s="30"/>
    </row>
    <row r="885" spans="1:25">
      <c r="A885" s="30" t="s">
        <v>144</v>
      </c>
      <c r="B885" s="4" t="s">
        <v>249</v>
      </c>
      <c r="C885" s="42">
        <v>1</v>
      </c>
      <c r="D885" s="42" t="s">
        <v>393</v>
      </c>
      <c r="E885" s="43" t="s">
        <v>23</v>
      </c>
      <c r="F885" s="42" t="s">
        <v>54</v>
      </c>
      <c r="G885" s="42" t="s">
        <v>86</v>
      </c>
      <c r="H885" s="42" t="s">
        <v>111</v>
      </c>
      <c r="I885" s="43">
        <v>306</v>
      </c>
      <c r="J885" s="42">
        <v>2015</v>
      </c>
      <c r="K885" s="44">
        <v>1</v>
      </c>
      <c r="L885" s="45" t="s">
        <v>85</v>
      </c>
      <c r="R885" s="33">
        <v>0.92925994097864317</v>
      </c>
      <c r="S885" s="33">
        <v>4.5326520619186031E-2</v>
      </c>
      <c r="T885" s="33">
        <v>0.79143208615499883</v>
      </c>
      <c r="U885" s="33">
        <v>9.2501334204458233E-2</v>
      </c>
      <c r="V885" s="33">
        <v>6.0389436634397227E-2</v>
      </c>
      <c r="W885" s="33">
        <v>6.1602264447156057E-4</v>
      </c>
      <c r="X885" s="33">
        <v>5.9773413989925667E-2</v>
      </c>
      <c r="Y885" s="30"/>
    </row>
    <row r="886" spans="1:25">
      <c r="A886" s="30" t="s">
        <v>144</v>
      </c>
      <c r="B886" s="4" t="s">
        <v>250</v>
      </c>
      <c r="C886" s="42">
        <v>1</v>
      </c>
      <c r="D886" s="42" t="s">
        <v>393</v>
      </c>
      <c r="E886" s="43" t="s">
        <v>23</v>
      </c>
      <c r="F886" s="42" t="s">
        <v>54</v>
      </c>
      <c r="G886" s="42" t="s">
        <v>86</v>
      </c>
      <c r="H886" s="42" t="s">
        <v>111</v>
      </c>
      <c r="I886" s="43">
        <v>307</v>
      </c>
      <c r="J886" s="42">
        <v>2015</v>
      </c>
      <c r="K886" s="44">
        <v>1</v>
      </c>
      <c r="L886" s="45" t="s">
        <v>85</v>
      </c>
      <c r="R886" s="33">
        <v>0.35971483600898707</v>
      </c>
      <c r="S886" s="33">
        <v>2.4862384137029004E-2</v>
      </c>
      <c r="T886" s="33">
        <v>0.33485245187195806</v>
      </c>
      <c r="U886" s="33">
        <v>0</v>
      </c>
      <c r="V886" s="33">
        <v>8.1498451645442491E-2</v>
      </c>
      <c r="W886" s="33">
        <v>5.5481085387521878E-4</v>
      </c>
      <c r="X886" s="33">
        <v>8.0943640791567267E-2</v>
      </c>
      <c r="Y886" s="30"/>
    </row>
    <row r="887" spans="1:25">
      <c r="A887" s="30" t="s">
        <v>144</v>
      </c>
      <c r="B887" s="4" t="s">
        <v>251</v>
      </c>
      <c r="C887" s="42">
        <v>1</v>
      </c>
      <c r="D887" s="42" t="s">
        <v>393</v>
      </c>
      <c r="E887" s="43" t="s">
        <v>23</v>
      </c>
      <c r="F887" s="42" t="s">
        <v>54</v>
      </c>
      <c r="G887" s="42" t="s">
        <v>86</v>
      </c>
      <c r="H887" s="42" t="s">
        <v>111</v>
      </c>
      <c r="I887" s="43">
        <v>308</v>
      </c>
      <c r="J887" s="42">
        <v>2015</v>
      </c>
      <c r="K887" s="44">
        <v>1</v>
      </c>
      <c r="L887" s="45" t="s">
        <v>85</v>
      </c>
      <c r="R887" s="33">
        <v>1.5257996074136719</v>
      </c>
      <c r="S887" s="33">
        <v>6.1121375513471174E-2</v>
      </c>
      <c r="T887" s="33">
        <v>1.4646782319002007</v>
      </c>
      <c r="U887" s="33">
        <v>0</v>
      </c>
      <c r="V887" s="33">
        <v>8.3603746248141569E-2</v>
      </c>
      <c r="W887" s="33">
        <v>4.7816072857082429E-3</v>
      </c>
      <c r="X887" s="33">
        <v>7.8822138962433327E-2</v>
      </c>
      <c r="Y887" s="30"/>
    </row>
    <row r="888" spans="1:25">
      <c r="A888" s="30" t="s">
        <v>407</v>
      </c>
      <c r="B888" s="4" t="s">
        <v>253</v>
      </c>
      <c r="C888" s="42">
        <v>1</v>
      </c>
      <c r="D888" s="42" t="s">
        <v>393</v>
      </c>
      <c r="E888" s="43" t="s">
        <v>21</v>
      </c>
      <c r="F888" s="42" t="s">
        <v>58</v>
      </c>
      <c r="G888" s="42" t="s">
        <v>84</v>
      </c>
      <c r="H888" s="42" t="s">
        <v>111</v>
      </c>
      <c r="I888" s="43" t="s">
        <v>85</v>
      </c>
      <c r="J888" s="42">
        <v>2015</v>
      </c>
      <c r="K888" s="44">
        <v>1</v>
      </c>
      <c r="L888" s="45" t="s">
        <v>85</v>
      </c>
      <c r="R888" s="33">
        <v>73.506834772075095</v>
      </c>
      <c r="S888" s="33">
        <v>7.7130756058552672</v>
      </c>
      <c r="T888" s="33">
        <v>60.332042938837418</v>
      </c>
      <c r="U888" s="33">
        <v>5.4617162273824107</v>
      </c>
      <c r="V888" s="33">
        <v>60.427407196945097</v>
      </c>
      <c r="W888" s="33">
        <v>38.263173701462861</v>
      </c>
      <c r="X888" s="33">
        <v>22.16423349548224</v>
      </c>
      <c r="Y888" s="30"/>
    </row>
    <row r="889" spans="1:25">
      <c r="A889" s="30" t="s">
        <v>144</v>
      </c>
      <c r="B889" s="4" t="s">
        <v>254</v>
      </c>
      <c r="C889" s="42">
        <v>1</v>
      </c>
      <c r="D889" s="42" t="s">
        <v>393</v>
      </c>
      <c r="E889" s="43" t="s">
        <v>21</v>
      </c>
      <c r="F889" s="42" t="s">
        <v>58</v>
      </c>
      <c r="G889" s="42" t="s">
        <v>84</v>
      </c>
      <c r="H889" s="42" t="s">
        <v>111</v>
      </c>
      <c r="I889" s="43">
        <v>301</v>
      </c>
      <c r="J889" s="42">
        <v>2015</v>
      </c>
      <c r="K889" s="44">
        <v>1</v>
      </c>
      <c r="L889" s="45" t="s">
        <v>85</v>
      </c>
      <c r="R889" s="33">
        <v>16.638340484106003</v>
      </c>
      <c r="S889" s="33">
        <v>1.3991519988913226</v>
      </c>
      <c r="T889" s="33">
        <v>15.23918848521468</v>
      </c>
      <c r="U889" s="33">
        <v>0</v>
      </c>
      <c r="V889" s="33">
        <v>35.69721079001414</v>
      </c>
      <c r="W889" s="33">
        <v>21.186813603725863</v>
      </c>
      <c r="X889" s="33">
        <v>14.510397186288277</v>
      </c>
      <c r="Y889" s="30"/>
    </row>
    <row r="890" spans="1:25">
      <c r="A890" s="30" t="s">
        <v>144</v>
      </c>
      <c r="B890" s="4" t="s">
        <v>255</v>
      </c>
      <c r="C890" s="42">
        <v>1</v>
      </c>
      <c r="D890" s="42" t="s">
        <v>393</v>
      </c>
      <c r="E890" s="43" t="s">
        <v>21</v>
      </c>
      <c r="F890" s="42" t="s">
        <v>58</v>
      </c>
      <c r="G890" s="42" t="s">
        <v>84</v>
      </c>
      <c r="H890" s="42" t="s">
        <v>111</v>
      </c>
      <c r="I890" s="43">
        <v>302</v>
      </c>
      <c r="J890" s="42">
        <v>2015</v>
      </c>
      <c r="K890" s="44">
        <v>1</v>
      </c>
      <c r="L890" s="45" t="s">
        <v>85</v>
      </c>
      <c r="R890" s="33">
        <v>10.306752417620354</v>
      </c>
      <c r="S890" s="33">
        <v>2.3308187909453677</v>
      </c>
      <c r="T890" s="33">
        <v>5.218270595249348</v>
      </c>
      <c r="U890" s="33">
        <v>2.7576630314256385</v>
      </c>
      <c r="V890" s="33">
        <v>11.050956753502707</v>
      </c>
      <c r="W890" s="33">
        <v>6.945560266050701</v>
      </c>
      <c r="X890" s="33">
        <v>4.1053964874520048</v>
      </c>
      <c r="Y890" s="30"/>
    </row>
    <row r="891" spans="1:25">
      <c r="A891" s="30" t="s">
        <v>144</v>
      </c>
      <c r="B891" s="4" t="s">
        <v>256</v>
      </c>
      <c r="C891" s="42">
        <v>1</v>
      </c>
      <c r="D891" s="42" t="s">
        <v>393</v>
      </c>
      <c r="E891" s="43" t="s">
        <v>21</v>
      </c>
      <c r="F891" s="42" t="s">
        <v>58</v>
      </c>
      <c r="G891" s="42" t="s">
        <v>84</v>
      </c>
      <c r="H891" s="42" t="s">
        <v>111</v>
      </c>
      <c r="I891" s="43">
        <v>303</v>
      </c>
      <c r="J891" s="42">
        <v>2015</v>
      </c>
      <c r="K891" s="44">
        <v>1</v>
      </c>
      <c r="L891" s="45" t="s">
        <v>85</v>
      </c>
      <c r="R891" s="33">
        <v>5.2885794921894576</v>
      </c>
      <c r="S891" s="33">
        <v>0.45423783900942616</v>
      </c>
      <c r="T891" s="33">
        <v>4.8343416531800312</v>
      </c>
      <c r="U891" s="33">
        <v>0</v>
      </c>
      <c r="V891" s="33">
        <v>1.7289262312407714</v>
      </c>
      <c r="W891" s="33">
        <v>0.87359390975299356</v>
      </c>
      <c r="X891" s="33">
        <v>0.85533232148777794</v>
      </c>
      <c r="Y891" s="30"/>
    </row>
    <row r="892" spans="1:25">
      <c r="A892" s="30" t="s">
        <v>144</v>
      </c>
      <c r="B892" s="4" t="s">
        <v>257</v>
      </c>
      <c r="C892" s="42">
        <v>1</v>
      </c>
      <c r="D892" s="42" t="s">
        <v>393</v>
      </c>
      <c r="E892" s="43" t="s">
        <v>21</v>
      </c>
      <c r="F892" s="42" t="s">
        <v>58</v>
      </c>
      <c r="G892" s="42" t="s">
        <v>84</v>
      </c>
      <c r="H892" s="42" t="s">
        <v>111</v>
      </c>
      <c r="I892" s="43">
        <v>304</v>
      </c>
      <c r="J892" s="42">
        <v>2015</v>
      </c>
      <c r="K892" s="44">
        <v>1</v>
      </c>
      <c r="L892" s="45" t="s">
        <v>85</v>
      </c>
      <c r="R892" s="33">
        <v>2.5348643752851152</v>
      </c>
      <c r="S892" s="33">
        <v>0.16881778233768935</v>
      </c>
      <c r="T892" s="33">
        <v>2.3660465929474257</v>
      </c>
      <c r="U892" s="33">
        <v>0</v>
      </c>
      <c r="V892" s="33">
        <v>3.8422526256991096</v>
      </c>
      <c r="W892" s="33">
        <v>3.509943538418614</v>
      </c>
      <c r="X892" s="33">
        <v>0.33230908728049552</v>
      </c>
      <c r="Y892" s="30"/>
    </row>
    <row r="893" spans="1:25">
      <c r="A893" s="30" t="s">
        <v>144</v>
      </c>
      <c r="B893" s="4" t="s">
        <v>258</v>
      </c>
      <c r="C893" s="42">
        <v>1</v>
      </c>
      <c r="D893" s="42" t="s">
        <v>393</v>
      </c>
      <c r="E893" s="43" t="s">
        <v>21</v>
      </c>
      <c r="F893" s="42" t="s">
        <v>58</v>
      </c>
      <c r="G893" s="42" t="s">
        <v>84</v>
      </c>
      <c r="H893" s="42" t="s">
        <v>111</v>
      </c>
      <c r="I893" s="43">
        <v>305</v>
      </c>
      <c r="J893" s="42">
        <v>2015</v>
      </c>
      <c r="K893" s="44">
        <v>1</v>
      </c>
      <c r="L893" s="45" t="s">
        <v>85</v>
      </c>
      <c r="R893" s="33">
        <v>7.5115470606714592</v>
      </c>
      <c r="S893" s="33">
        <v>1.0463670486435961</v>
      </c>
      <c r="T893" s="33">
        <v>4.8999606967646079</v>
      </c>
      <c r="U893" s="33">
        <v>1.5652193152632552</v>
      </c>
      <c r="V893" s="33">
        <v>0.68738480774108057</v>
      </c>
      <c r="W893" s="33">
        <v>0.1877361529401867</v>
      </c>
      <c r="X893" s="33">
        <v>0.49964865480089388</v>
      </c>
      <c r="Y893" s="30"/>
    </row>
    <row r="894" spans="1:25">
      <c r="A894" s="30" t="s">
        <v>144</v>
      </c>
      <c r="B894" s="4" t="s">
        <v>259</v>
      </c>
      <c r="C894" s="42">
        <v>1</v>
      </c>
      <c r="D894" s="42" t="s">
        <v>393</v>
      </c>
      <c r="E894" s="43" t="s">
        <v>21</v>
      </c>
      <c r="F894" s="42" t="s">
        <v>58</v>
      </c>
      <c r="G894" s="42" t="s">
        <v>84</v>
      </c>
      <c r="H894" s="42" t="s">
        <v>111</v>
      </c>
      <c r="I894" s="43">
        <v>306</v>
      </c>
      <c r="J894" s="42">
        <v>2015</v>
      </c>
      <c r="K894" s="44">
        <v>1</v>
      </c>
      <c r="L894" s="45" t="s">
        <v>85</v>
      </c>
      <c r="R894" s="33">
        <v>13.547295326937119</v>
      </c>
      <c r="S894" s="33">
        <v>1.0285232727182894</v>
      </c>
      <c r="T894" s="33">
        <v>11.379938173525312</v>
      </c>
      <c r="U894" s="33">
        <v>1.1388338806935174</v>
      </c>
      <c r="V894" s="33">
        <v>1.2719128525049481</v>
      </c>
      <c r="W894" s="33">
        <v>0.82817370983258976</v>
      </c>
      <c r="X894" s="33">
        <v>0.44373914267235837</v>
      </c>
      <c r="Y894" s="30"/>
    </row>
    <row r="895" spans="1:25">
      <c r="A895" s="30" t="s">
        <v>144</v>
      </c>
      <c r="B895" s="4" t="s">
        <v>260</v>
      </c>
      <c r="C895" s="42">
        <v>1</v>
      </c>
      <c r="D895" s="42" t="s">
        <v>393</v>
      </c>
      <c r="E895" s="43" t="s">
        <v>21</v>
      </c>
      <c r="F895" s="42" t="s">
        <v>58</v>
      </c>
      <c r="G895" s="42" t="s">
        <v>84</v>
      </c>
      <c r="H895" s="42" t="s">
        <v>111</v>
      </c>
      <c r="I895" s="43">
        <v>307</v>
      </c>
      <c r="J895" s="42">
        <v>2015</v>
      </c>
      <c r="K895" s="44">
        <v>1</v>
      </c>
      <c r="L895" s="45" t="s">
        <v>85</v>
      </c>
      <c r="R895" s="33">
        <v>3.903430879717432</v>
      </c>
      <c r="S895" s="33">
        <v>0.38269901186509064</v>
      </c>
      <c r="T895" s="33">
        <v>3.5207318678523412</v>
      </c>
      <c r="U895" s="33">
        <v>0</v>
      </c>
      <c r="V895" s="33">
        <v>1.2410398437122314</v>
      </c>
      <c r="W895" s="33">
        <v>0.52516609876954812</v>
      </c>
      <c r="X895" s="33">
        <v>0.71587374494268341</v>
      </c>
      <c r="Y895" s="30"/>
    </row>
    <row r="896" spans="1:25">
      <c r="A896" s="30" t="s">
        <v>144</v>
      </c>
      <c r="B896" s="4" t="s">
        <v>261</v>
      </c>
      <c r="C896" s="42">
        <v>1</v>
      </c>
      <c r="D896" s="42" t="s">
        <v>393</v>
      </c>
      <c r="E896" s="43" t="s">
        <v>21</v>
      </c>
      <c r="F896" s="42" t="s">
        <v>58</v>
      </c>
      <c r="G896" s="42" t="s">
        <v>84</v>
      </c>
      <c r="H896" s="42" t="s">
        <v>111</v>
      </c>
      <c r="I896" s="43">
        <v>308</v>
      </c>
      <c r="J896" s="42">
        <v>2015</v>
      </c>
      <c r="K896" s="44">
        <v>1</v>
      </c>
      <c r="L896" s="45" t="s">
        <v>85</v>
      </c>
      <c r="R896" s="33">
        <v>13.776024735548152</v>
      </c>
      <c r="S896" s="33">
        <v>0.90245986144448476</v>
      </c>
      <c r="T896" s="33">
        <v>12.873564874103668</v>
      </c>
      <c r="U896" s="33">
        <v>0</v>
      </c>
      <c r="V896" s="33">
        <v>4.9077232925301058</v>
      </c>
      <c r="W896" s="33">
        <v>4.2061864219723617</v>
      </c>
      <c r="X896" s="33">
        <v>0.70153687055774439</v>
      </c>
      <c r="Y896" s="30"/>
    </row>
    <row r="897" spans="1:25">
      <c r="A897" s="30" t="s">
        <v>408</v>
      </c>
      <c r="B897" s="4" t="s">
        <v>263</v>
      </c>
      <c r="C897" s="42">
        <v>1</v>
      </c>
      <c r="D897" s="42" t="s">
        <v>393</v>
      </c>
      <c r="E897" s="43" t="s">
        <v>17</v>
      </c>
      <c r="F897" s="42" t="s">
        <v>46</v>
      </c>
      <c r="G897" s="42" t="s">
        <v>86</v>
      </c>
      <c r="H897" s="42" t="s">
        <v>111</v>
      </c>
      <c r="I897" s="43" t="s">
        <v>85</v>
      </c>
      <c r="J897" s="42">
        <v>2015</v>
      </c>
      <c r="K897" s="44">
        <v>1</v>
      </c>
      <c r="L897" s="45" t="s">
        <v>85</v>
      </c>
      <c r="R897" s="33">
        <v>3.2608372294178611</v>
      </c>
      <c r="S897" s="33">
        <v>0.15234432506610837</v>
      </c>
      <c r="T897" s="33">
        <v>2.9300084357124812</v>
      </c>
      <c r="U897" s="33">
        <v>0.1784844686392717</v>
      </c>
      <c r="V897" s="33">
        <v>0.25101696293487824</v>
      </c>
      <c r="W897" s="33">
        <v>5.849676307742481E-2</v>
      </c>
      <c r="X897" s="33">
        <v>0.19252019985745342</v>
      </c>
      <c r="Y897" s="30"/>
    </row>
    <row r="898" spans="1:25">
      <c r="A898" s="30" t="s">
        <v>144</v>
      </c>
      <c r="B898" s="4" t="s">
        <v>264</v>
      </c>
      <c r="C898" s="42">
        <v>1</v>
      </c>
      <c r="D898" s="42" t="s">
        <v>393</v>
      </c>
      <c r="E898" s="43" t="s">
        <v>17</v>
      </c>
      <c r="F898" s="42" t="s">
        <v>46</v>
      </c>
      <c r="G898" s="42" t="s">
        <v>86</v>
      </c>
      <c r="H898" s="42" t="s">
        <v>111</v>
      </c>
      <c r="I898" s="43">
        <v>301</v>
      </c>
      <c r="J898" s="42">
        <v>2015</v>
      </c>
      <c r="K898" s="44">
        <v>1</v>
      </c>
      <c r="L898" s="45" t="s">
        <v>85</v>
      </c>
      <c r="R898" s="33">
        <v>0.73515341118235722</v>
      </c>
      <c r="S898" s="33">
        <v>2.918576903659301E-2</v>
      </c>
      <c r="T898" s="33">
        <v>0.70596764214576424</v>
      </c>
      <c r="U898" s="33">
        <v>0</v>
      </c>
      <c r="V898" s="33">
        <v>0.16251953931730265</v>
      </c>
      <c r="W898" s="33">
        <v>3.787540798217514E-2</v>
      </c>
      <c r="X898" s="33">
        <v>0.1246441313351275</v>
      </c>
      <c r="Y898" s="30"/>
    </row>
    <row r="899" spans="1:25">
      <c r="A899" s="30" t="s">
        <v>144</v>
      </c>
      <c r="B899" s="4" t="s">
        <v>265</v>
      </c>
      <c r="C899" s="42">
        <v>1</v>
      </c>
      <c r="D899" s="42" t="s">
        <v>393</v>
      </c>
      <c r="E899" s="43" t="s">
        <v>17</v>
      </c>
      <c r="F899" s="42" t="s">
        <v>46</v>
      </c>
      <c r="G899" s="42" t="s">
        <v>86</v>
      </c>
      <c r="H899" s="42" t="s">
        <v>111</v>
      </c>
      <c r="I899" s="43">
        <v>302</v>
      </c>
      <c r="J899" s="42">
        <v>2015</v>
      </c>
      <c r="K899" s="44">
        <v>1</v>
      </c>
      <c r="L899" s="45" t="s">
        <v>85</v>
      </c>
      <c r="R899" s="33">
        <v>0.23041603784309592</v>
      </c>
      <c r="S899" s="33">
        <v>2.7061242091697756E-2</v>
      </c>
      <c r="T899" s="33">
        <v>0.13912101050043396</v>
      </c>
      <c r="U899" s="33">
        <v>6.4233785250964209E-2</v>
      </c>
      <c r="V899" s="33">
        <v>3.7836541237575932E-2</v>
      </c>
      <c r="W899" s="33">
        <v>4.1521413333116004E-3</v>
      </c>
      <c r="X899" s="33">
        <v>3.3684399904264334E-2</v>
      </c>
      <c r="Y899" s="30"/>
    </row>
    <row r="900" spans="1:25">
      <c r="A900" s="30" t="s">
        <v>144</v>
      </c>
      <c r="B900" s="4" t="s">
        <v>266</v>
      </c>
      <c r="C900" s="42">
        <v>1</v>
      </c>
      <c r="D900" s="42" t="s">
        <v>393</v>
      </c>
      <c r="E900" s="43" t="s">
        <v>17</v>
      </c>
      <c r="F900" s="42" t="s">
        <v>46</v>
      </c>
      <c r="G900" s="42" t="s">
        <v>86</v>
      </c>
      <c r="H900" s="42" t="s">
        <v>111</v>
      </c>
      <c r="I900" s="43">
        <v>303</v>
      </c>
      <c r="J900" s="42">
        <v>2015</v>
      </c>
      <c r="K900" s="44">
        <v>1</v>
      </c>
      <c r="L900" s="45" t="s">
        <v>85</v>
      </c>
      <c r="R900" s="33">
        <v>0.42379885056930383</v>
      </c>
      <c r="S900" s="33">
        <v>1.7201982222258976E-2</v>
      </c>
      <c r="T900" s="33">
        <v>0.40659686834704484</v>
      </c>
      <c r="U900" s="33">
        <v>0</v>
      </c>
      <c r="V900" s="33">
        <v>9.8694901345325672E-3</v>
      </c>
      <c r="W900" s="33">
        <v>2.5633110281026686E-3</v>
      </c>
      <c r="X900" s="33">
        <v>7.3061791064298991E-3</v>
      </c>
      <c r="Y900" s="30"/>
    </row>
    <row r="901" spans="1:25">
      <c r="A901" s="30" t="s">
        <v>144</v>
      </c>
      <c r="B901" s="4" t="s">
        <v>267</v>
      </c>
      <c r="C901" s="42">
        <v>1</v>
      </c>
      <c r="D901" s="42" t="s">
        <v>393</v>
      </c>
      <c r="E901" s="43" t="s">
        <v>17</v>
      </c>
      <c r="F901" s="42" t="s">
        <v>46</v>
      </c>
      <c r="G901" s="42" t="s">
        <v>86</v>
      </c>
      <c r="H901" s="42" t="s">
        <v>111</v>
      </c>
      <c r="I901" s="43">
        <v>304</v>
      </c>
      <c r="J901" s="42">
        <v>2015</v>
      </c>
      <c r="K901" s="44">
        <v>1</v>
      </c>
      <c r="L901" s="45" t="s">
        <v>85</v>
      </c>
      <c r="R901" s="33">
        <v>7.5798702478244842E-2</v>
      </c>
      <c r="S901" s="33">
        <v>2.6200413200846316E-3</v>
      </c>
      <c r="T901" s="33">
        <v>7.3178661158160213E-2</v>
      </c>
      <c r="U901" s="33">
        <v>0</v>
      </c>
      <c r="V901" s="33">
        <v>1.0049857145635398E-2</v>
      </c>
      <c r="W901" s="33">
        <v>6.9522959840074734E-3</v>
      </c>
      <c r="X901" s="33">
        <v>3.097561161627925E-3</v>
      </c>
      <c r="Y901" s="30"/>
    </row>
    <row r="902" spans="1:25">
      <c r="A902" s="30" t="s">
        <v>144</v>
      </c>
      <c r="B902" s="4" t="s">
        <v>268</v>
      </c>
      <c r="C902" s="42">
        <v>1</v>
      </c>
      <c r="D902" s="42" t="s">
        <v>393</v>
      </c>
      <c r="E902" s="43" t="s">
        <v>17</v>
      </c>
      <c r="F902" s="42" t="s">
        <v>46</v>
      </c>
      <c r="G902" s="42" t="s">
        <v>86</v>
      </c>
      <c r="H902" s="42" t="s">
        <v>111</v>
      </c>
      <c r="I902" s="43">
        <v>305</v>
      </c>
      <c r="J902" s="42">
        <v>2015</v>
      </c>
      <c r="K902" s="44">
        <v>1</v>
      </c>
      <c r="L902" s="45" t="s">
        <v>85</v>
      </c>
      <c r="R902" s="33">
        <v>0.22195861660275631</v>
      </c>
      <c r="S902" s="33">
        <v>1.6585383977428137E-2</v>
      </c>
      <c r="T902" s="33">
        <v>0.15559604163725166</v>
      </c>
      <c r="U902" s="33">
        <v>4.9777190988076515E-2</v>
      </c>
      <c r="V902" s="33">
        <v>4.9788787494034143E-3</v>
      </c>
      <c r="W902" s="33">
        <v>1.4872846784330624E-4</v>
      </c>
      <c r="X902" s="33">
        <v>4.8301502815601078E-3</v>
      </c>
      <c r="Y902" s="30"/>
    </row>
    <row r="903" spans="1:25">
      <c r="A903" s="30" t="s">
        <v>144</v>
      </c>
      <c r="B903" s="4" t="s">
        <v>269</v>
      </c>
      <c r="C903" s="42">
        <v>1</v>
      </c>
      <c r="D903" s="42" t="s">
        <v>393</v>
      </c>
      <c r="E903" s="43" t="s">
        <v>17</v>
      </c>
      <c r="F903" s="42" t="s">
        <v>46</v>
      </c>
      <c r="G903" s="42" t="s">
        <v>86</v>
      </c>
      <c r="H903" s="42" t="s">
        <v>111</v>
      </c>
      <c r="I903" s="43">
        <v>306</v>
      </c>
      <c r="J903" s="42">
        <v>2015</v>
      </c>
      <c r="K903" s="44">
        <v>1</v>
      </c>
      <c r="L903" s="45" t="s">
        <v>85</v>
      </c>
      <c r="R903" s="33">
        <v>0.74127597018023683</v>
      </c>
      <c r="S903" s="33">
        <v>2.916930151254828E-2</v>
      </c>
      <c r="T903" s="33">
        <v>0.64763317626745764</v>
      </c>
      <c r="U903" s="33">
        <v>6.4473492400230967E-2</v>
      </c>
      <c r="V903" s="33">
        <v>6.5721941483309438E-3</v>
      </c>
      <c r="W903" s="33">
        <v>1.2834621297377689E-3</v>
      </c>
      <c r="X903" s="33">
        <v>5.2887320185931747E-3</v>
      </c>
      <c r="Y903" s="30"/>
    </row>
    <row r="904" spans="1:25">
      <c r="A904" s="30" t="s">
        <v>144</v>
      </c>
      <c r="B904" s="4" t="s">
        <v>270</v>
      </c>
      <c r="C904" s="42">
        <v>1</v>
      </c>
      <c r="D904" s="42" t="s">
        <v>393</v>
      </c>
      <c r="E904" s="43" t="s">
        <v>17</v>
      </c>
      <c r="F904" s="42" t="s">
        <v>46</v>
      </c>
      <c r="G904" s="42" t="s">
        <v>86</v>
      </c>
      <c r="H904" s="42" t="s">
        <v>111</v>
      </c>
      <c r="I904" s="43">
        <v>307</v>
      </c>
      <c r="J904" s="42">
        <v>2015</v>
      </c>
      <c r="K904" s="44">
        <v>1</v>
      </c>
      <c r="L904" s="45" t="s">
        <v>85</v>
      </c>
      <c r="R904" s="33">
        <v>0.26886805644057399</v>
      </c>
      <c r="S904" s="33">
        <v>1.2334779624582492E-2</v>
      </c>
      <c r="T904" s="33">
        <v>0.25653327681599147</v>
      </c>
      <c r="U904" s="33">
        <v>0</v>
      </c>
      <c r="V904" s="33">
        <v>6.6531604457499742E-3</v>
      </c>
      <c r="W904" s="33">
        <v>9.4116310382599887E-4</v>
      </c>
      <c r="X904" s="33">
        <v>5.7119973419239752E-3</v>
      </c>
      <c r="Y904" s="30"/>
    </row>
    <row r="905" spans="1:25">
      <c r="A905" s="30" t="s">
        <v>144</v>
      </c>
      <c r="B905" s="4" t="s">
        <v>271</v>
      </c>
      <c r="C905" s="42">
        <v>1</v>
      </c>
      <c r="D905" s="42" t="s">
        <v>393</v>
      </c>
      <c r="E905" s="43" t="s">
        <v>17</v>
      </c>
      <c r="F905" s="42" t="s">
        <v>46</v>
      </c>
      <c r="G905" s="42" t="s">
        <v>86</v>
      </c>
      <c r="H905" s="42" t="s">
        <v>111</v>
      </c>
      <c r="I905" s="43">
        <v>308</v>
      </c>
      <c r="J905" s="42">
        <v>2015</v>
      </c>
      <c r="K905" s="44">
        <v>1</v>
      </c>
      <c r="L905" s="45" t="s">
        <v>85</v>
      </c>
      <c r="R905" s="33">
        <v>0.56356758412129238</v>
      </c>
      <c r="S905" s="33">
        <v>1.8185825280915092E-2</v>
      </c>
      <c r="T905" s="33">
        <v>0.54538175884037732</v>
      </c>
      <c r="U905" s="33">
        <v>0</v>
      </c>
      <c r="V905" s="33">
        <v>1.253730175634735E-2</v>
      </c>
      <c r="W905" s="33">
        <v>4.5802530484208561E-3</v>
      </c>
      <c r="X905" s="33">
        <v>7.957048707926493E-3</v>
      </c>
      <c r="Y905" s="30"/>
    </row>
    <row r="906" spans="1:25">
      <c r="A906" s="30" t="s">
        <v>409</v>
      </c>
      <c r="B906" s="4" t="s">
        <v>273</v>
      </c>
      <c r="C906" s="42">
        <v>1</v>
      </c>
      <c r="D906" s="42" t="s">
        <v>393</v>
      </c>
      <c r="E906" s="43" t="s">
        <v>19</v>
      </c>
      <c r="F906" s="42" t="s">
        <v>47</v>
      </c>
      <c r="G906" s="42" t="s">
        <v>86</v>
      </c>
      <c r="H906" s="42" t="s">
        <v>111</v>
      </c>
      <c r="I906" s="43" t="s">
        <v>85</v>
      </c>
      <c r="J906" s="42">
        <v>2015</v>
      </c>
      <c r="K906" s="44">
        <v>1</v>
      </c>
      <c r="L906" s="45" t="s">
        <v>85</v>
      </c>
      <c r="R906" s="33">
        <v>3.073196804450395</v>
      </c>
      <c r="S906" s="33">
        <v>0.15341724076212554</v>
      </c>
      <c r="T906" s="33">
        <v>2.6637927308030669</v>
      </c>
      <c r="U906" s="33">
        <v>0.25598683288520263</v>
      </c>
      <c r="V906" s="33">
        <v>0.56366402144743311</v>
      </c>
      <c r="W906" s="33">
        <v>0.17333651699293809</v>
      </c>
      <c r="X906" s="33">
        <v>0.39032750445449504</v>
      </c>
      <c r="Y906" s="30"/>
    </row>
    <row r="907" spans="1:25">
      <c r="A907" s="30" t="s">
        <v>144</v>
      </c>
      <c r="B907" s="4" t="s">
        <v>274</v>
      </c>
      <c r="C907" s="42">
        <v>1</v>
      </c>
      <c r="D907" s="42" t="s">
        <v>393</v>
      </c>
      <c r="E907" s="43" t="s">
        <v>19</v>
      </c>
      <c r="F907" s="42" t="s">
        <v>47</v>
      </c>
      <c r="G907" s="42" t="s">
        <v>86</v>
      </c>
      <c r="H907" s="42" t="s">
        <v>111</v>
      </c>
      <c r="I907" s="43">
        <v>301</v>
      </c>
      <c r="J907" s="42">
        <v>2015</v>
      </c>
      <c r="K907" s="44">
        <v>1</v>
      </c>
      <c r="L907" s="45" t="s">
        <v>85</v>
      </c>
      <c r="R907" s="33">
        <v>0.84912846722294444</v>
      </c>
      <c r="S907" s="33">
        <v>3.7495215479304345E-2</v>
      </c>
      <c r="T907" s="33">
        <v>0.81163325174364009</v>
      </c>
      <c r="U907" s="33">
        <v>0</v>
      </c>
      <c r="V907" s="33">
        <v>0.39385353777917786</v>
      </c>
      <c r="W907" s="33">
        <v>0.13183870260429623</v>
      </c>
      <c r="X907" s="33">
        <v>0.26201483517488167</v>
      </c>
      <c r="Y907" s="30"/>
    </row>
    <row r="908" spans="1:25">
      <c r="A908" s="30" t="s">
        <v>144</v>
      </c>
      <c r="B908" s="4" t="s">
        <v>275</v>
      </c>
      <c r="C908" s="42">
        <v>1</v>
      </c>
      <c r="D908" s="42" t="s">
        <v>393</v>
      </c>
      <c r="E908" s="43" t="s">
        <v>19</v>
      </c>
      <c r="F908" s="42" t="s">
        <v>47</v>
      </c>
      <c r="G908" s="42" t="s">
        <v>86</v>
      </c>
      <c r="H908" s="42" t="s">
        <v>111</v>
      </c>
      <c r="I908" s="43">
        <v>302</v>
      </c>
      <c r="J908" s="42">
        <v>2015</v>
      </c>
      <c r="K908" s="44">
        <v>1</v>
      </c>
      <c r="L908" s="45" t="s">
        <v>85</v>
      </c>
      <c r="R908" s="33">
        <v>0.22667189614433325</v>
      </c>
      <c r="S908" s="33">
        <v>2.5522750404667414E-2</v>
      </c>
      <c r="T908" s="33">
        <v>0.12866160402461466</v>
      </c>
      <c r="U908" s="33">
        <v>7.2487541715051174E-2</v>
      </c>
      <c r="V908" s="33">
        <v>6.8872302556722026E-2</v>
      </c>
      <c r="W908" s="33">
        <v>1.0886789074522535E-2</v>
      </c>
      <c r="X908" s="33">
        <v>5.7985513482199498E-2</v>
      </c>
      <c r="Y908" s="30"/>
    </row>
    <row r="909" spans="1:25">
      <c r="A909" s="30" t="s">
        <v>144</v>
      </c>
      <c r="B909" s="4" t="s">
        <v>276</v>
      </c>
      <c r="C909" s="42">
        <v>1</v>
      </c>
      <c r="D909" s="42" t="s">
        <v>393</v>
      </c>
      <c r="E909" s="43" t="s">
        <v>19</v>
      </c>
      <c r="F909" s="42" t="s">
        <v>47</v>
      </c>
      <c r="G909" s="42" t="s">
        <v>86</v>
      </c>
      <c r="H909" s="42" t="s">
        <v>111</v>
      </c>
      <c r="I909" s="43">
        <v>303</v>
      </c>
      <c r="J909" s="42">
        <v>2015</v>
      </c>
      <c r="K909" s="44">
        <v>1</v>
      </c>
      <c r="L909" s="45" t="s">
        <v>85</v>
      </c>
      <c r="R909" s="33">
        <v>0.2250066110368858</v>
      </c>
      <c r="S909" s="33">
        <v>9.6893455596361311E-3</v>
      </c>
      <c r="T909" s="33">
        <v>0.21531726547724966</v>
      </c>
      <c r="U909" s="33">
        <v>0</v>
      </c>
      <c r="V909" s="33">
        <v>2.0068869229394062E-2</v>
      </c>
      <c r="W909" s="33">
        <v>3.9257012354590639E-3</v>
      </c>
      <c r="X909" s="33">
        <v>1.6143167993934997E-2</v>
      </c>
      <c r="Y909" s="30"/>
    </row>
    <row r="910" spans="1:25">
      <c r="A910" s="30" t="s">
        <v>144</v>
      </c>
      <c r="B910" s="4" t="s">
        <v>277</v>
      </c>
      <c r="C910" s="42">
        <v>1</v>
      </c>
      <c r="D910" s="42" t="s">
        <v>393</v>
      </c>
      <c r="E910" s="43" t="s">
        <v>19</v>
      </c>
      <c r="F910" s="42" t="s">
        <v>47</v>
      </c>
      <c r="G910" s="42" t="s">
        <v>86</v>
      </c>
      <c r="H910" s="42" t="s">
        <v>111</v>
      </c>
      <c r="I910" s="43">
        <v>304</v>
      </c>
      <c r="J910" s="42">
        <v>2015</v>
      </c>
      <c r="K910" s="44">
        <v>1</v>
      </c>
      <c r="L910" s="45" t="s">
        <v>85</v>
      </c>
      <c r="R910" s="33">
        <v>4.7714988780959734E-2</v>
      </c>
      <c r="S910" s="33">
        <v>1.6309803357761497E-3</v>
      </c>
      <c r="T910" s="33">
        <v>4.6084008445183587E-2</v>
      </c>
      <c r="U910" s="33">
        <v>0</v>
      </c>
      <c r="V910" s="33">
        <v>1.8284490823664627E-2</v>
      </c>
      <c r="W910" s="33">
        <v>1.1703561639598169E-2</v>
      </c>
      <c r="X910" s="33">
        <v>6.5809291840664584E-3</v>
      </c>
      <c r="Y910" s="30"/>
    </row>
    <row r="911" spans="1:25">
      <c r="A911" s="30" t="s">
        <v>144</v>
      </c>
      <c r="B911" s="4" t="s">
        <v>278</v>
      </c>
      <c r="C911" s="42">
        <v>1</v>
      </c>
      <c r="D911" s="42" t="s">
        <v>393</v>
      </c>
      <c r="E911" s="43" t="s">
        <v>19</v>
      </c>
      <c r="F911" s="42" t="s">
        <v>47</v>
      </c>
      <c r="G911" s="42" t="s">
        <v>86</v>
      </c>
      <c r="H911" s="42" t="s">
        <v>111</v>
      </c>
      <c r="I911" s="43">
        <v>305</v>
      </c>
      <c r="J911" s="42">
        <v>2015</v>
      </c>
      <c r="K911" s="44">
        <v>1</v>
      </c>
      <c r="L911" s="45" t="s">
        <v>85</v>
      </c>
      <c r="R911" s="33">
        <v>0.31467566386023166</v>
      </c>
      <c r="S911" s="33">
        <v>2.2932999241323068E-2</v>
      </c>
      <c r="T911" s="33">
        <v>0.21110610194046206</v>
      </c>
      <c r="U911" s="33">
        <v>8.0636562678446544E-2</v>
      </c>
      <c r="V911" s="33">
        <v>7.7514047527431152E-3</v>
      </c>
      <c r="W911" s="33">
        <v>5.8049393713266429E-4</v>
      </c>
      <c r="X911" s="33">
        <v>7.1709108156104507E-3</v>
      </c>
      <c r="Y911" s="30"/>
    </row>
    <row r="912" spans="1:25">
      <c r="A912" s="30" t="s">
        <v>144</v>
      </c>
      <c r="B912" s="4" t="s">
        <v>279</v>
      </c>
      <c r="C912" s="42">
        <v>1</v>
      </c>
      <c r="D912" s="42" t="s">
        <v>393</v>
      </c>
      <c r="E912" s="43" t="s">
        <v>19</v>
      </c>
      <c r="F912" s="42" t="s">
        <v>47</v>
      </c>
      <c r="G912" s="42" t="s">
        <v>86</v>
      </c>
      <c r="H912" s="42" t="s">
        <v>111</v>
      </c>
      <c r="I912" s="43">
        <v>306</v>
      </c>
      <c r="J912" s="42">
        <v>2015</v>
      </c>
      <c r="K912" s="44">
        <v>1</v>
      </c>
      <c r="L912" s="45" t="s">
        <v>85</v>
      </c>
      <c r="R912" s="33">
        <v>0.95052186217149148</v>
      </c>
      <c r="S912" s="33">
        <v>3.7352458893730595E-2</v>
      </c>
      <c r="T912" s="33">
        <v>0.81030667478605589</v>
      </c>
      <c r="U912" s="33">
        <v>0.10286272849170493</v>
      </c>
      <c r="V912" s="33">
        <v>1.3279546900481533E-2</v>
      </c>
      <c r="W912" s="33">
        <v>4.4986083914690311E-3</v>
      </c>
      <c r="X912" s="33">
        <v>8.7809385090125008E-3</v>
      </c>
      <c r="Y912" s="30"/>
    </row>
    <row r="913" spans="1:25">
      <c r="A913" s="30" t="s">
        <v>144</v>
      </c>
      <c r="B913" s="4" t="s">
        <v>280</v>
      </c>
      <c r="C913" s="42">
        <v>1</v>
      </c>
      <c r="D913" s="42" t="s">
        <v>393</v>
      </c>
      <c r="E913" s="43" t="s">
        <v>19</v>
      </c>
      <c r="F913" s="42" t="s">
        <v>47</v>
      </c>
      <c r="G913" s="42" t="s">
        <v>86</v>
      </c>
      <c r="H913" s="42" t="s">
        <v>111</v>
      </c>
      <c r="I913" s="43">
        <v>307</v>
      </c>
      <c r="J913" s="42">
        <v>2015</v>
      </c>
      <c r="K913" s="44">
        <v>1</v>
      </c>
      <c r="L913" s="45" t="s">
        <v>85</v>
      </c>
      <c r="R913" s="33">
        <v>0.12088005818461421</v>
      </c>
      <c r="S913" s="33">
        <v>6.7023862380121589E-3</v>
      </c>
      <c r="T913" s="33">
        <v>0.11417767194660206</v>
      </c>
      <c r="U913" s="33">
        <v>0</v>
      </c>
      <c r="V913" s="33">
        <v>1.6244760096175464E-2</v>
      </c>
      <c r="W913" s="33">
        <v>1.3719730727570476E-3</v>
      </c>
      <c r="X913" s="33">
        <v>1.4872787023418415E-2</v>
      </c>
      <c r="Y913" s="30"/>
    </row>
    <row r="914" spans="1:25">
      <c r="A914" s="30" t="s">
        <v>144</v>
      </c>
      <c r="B914" s="4" t="s">
        <v>281</v>
      </c>
      <c r="C914" s="42">
        <v>1</v>
      </c>
      <c r="D914" s="42" t="s">
        <v>393</v>
      </c>
      <c r="E914" s="43" t="s">
        <v>19</v>
      </c>
      <c r="F914" s="42" t="s">
        <v>47</v>
      </c>
      <c r="G914" s="42" t="s">
        <v>86</v>
      </c>
      <c r="H914" s="42" t="s">
        <v>111</v>
      </c>
      <c r="I914" s="43">
        <v>308</v>
      </c>
      <c r="J914" s="42">
        <v>2015</v>
      </c>
      <c r="K914" s="44">
        <v>1</v>
      </c>
      <c r="L914" s="45" t="s">
        <v>85</v>
      </c>
      <c r="R914" s="33">
        <v>0.33859725704893417</v>
      </c>
      <c r="S914" s="33">
        <v>1.2091104609675664E-2</v>
      </c>
      <c r="T914" s="33">
        <v>0.32650615243925851</v>
      </c>
      <c r="U914" s="33">
        <v>0</v>
      </c>
      <c r="V914" s="33">
        <v>2.5309109309074457E-2</v>
      </c>
      <c r="W914" s="33">
        <v>8.5306870377033772E-3</v>
      </c>
      <c r="X914" s="33">
        <v>1.677842227137108E-2</v>
      </c>
      <c r="Y914" s="30"/>
    </row>
    <row r="915" spans="1:25">
      <c r="A915" s="30" t="s">
        <v>410</v>
      </c>
      <c r="B915" s="4" t="s">
        <v>283</v>
      </c>
      <c r="C915" s="42">
        <v>1</v>
      </c>
      <c r="D915" s="42" t="s">
        <v>393</v>
      </c>
      <c r="E915" s="43" t="s">
        <v>18</v>
      </c>
      <c r="F915" s="42" t="s">
        <v>60</v>
      </c>
      <c r="G915" s="42" t="s">
        <v>86</v>
      </c>
      <c r="H915" s="42" t="s">
        <v>111</v>
      </c>
      <c r="I915" s="43" t="s">
        <v>85</v>
      </c>
      <c r="J915" s="42">
        <v>2015</v>
      </c>
      <c r="K915" s="44">
        <v>1</v>
      </c>
      <c r="L915" s="45" t="s">
        <v>85</v>
      </c>
      <c r="R915" s="33">
        <v>2.1239506588612245</v>
      </c>
      <c r="S915" s="33">
        <v>0.14218418499929822</v>
      </c>
      <c r="T915" s="33">
        <v>1.8985777062734428</v>
      </c>
      <c r="U915" s="33">
        <v>8.3188767588483259E-2</v>
      </c>
      <c r="V915" s="33">
        <v>1.50866529543297</v>
      </c>
      <c r="W915" s="33">
        <v>6.4725641772736472E-2</v>
      </c>
      <c r="X915" s="33">
        <v>1.4439396536602336</v>
      </c>
      <c r="Y915" s="30"/>
    </row>
    <row r="916" spans="1:25">
      <c r="A916" s="30" t="s">
        <v>144</v>
      </c>
      <c r="B916" s="4" t="s">
        <v>284</v>
      </c>
      <c r="C916" s="42">
        <v>1</v>
      </c>
      <c r="D916" s="42" t="s">
        <v>393</v>
      </c>
      <c r="E916" s="43" t="s">
        <v>18</v>
      </c>
      <c r="F916" s="42" t="s">
        <v>60</v>
      </c>
      <c r="G916" s="42" t="s">
        <v>86</v>
      </c>
      <c r="H916" s="42" t="s">
        <v>111</v>
      </c>
      <c r="I916" s="43">
        <v>301</v>
      </c>
      <c r="J916" s="42">
        <v>2015</v>
      </c>
      <c r="K916" s="44">
        <v>1</v>
      </c>
      <c r="L916" s="45" t="s">
        <v>85</v>
      </c>
      <c r="R916" s="33">
        <v>0.28410521902724417</v>
      </c>
      <c r="S916" s="33">
        <v>1.6390524010305055E-2</v>
      </c>
      <c r="T916" s="33">
        <v>0.26771469501693912</v>
      </c>
      <c r="U916" s="33">
        <v>0</v>
      </c>
      <c r="V916" s="33">
        <v>0.90679053305943669</v>
      </c>
      <c r="W916" s="33">
        <v>1.2832143820903341E-2</v>
      </c>
      <c r="X916" s="33">
        <v>0.89395838923853332</v>
      </c>
      <c r="Y916" s="30"/>
    </row>
    <row r="917" spans="1:25">
      <c r="A917" s="30" t="s">
        <v>144</v>
      </c>
      <c r="B917" s="4" t="s">
        <v>285</v>
      </c>
      <c r="C917" s="42">
        <v>1</v>
      </c>
      <c r="D917" s="42" t="s">
        <v>393</v>
      </c>
      <c r="E917" s="43" t="s">
        <v>18</v>
      </c>
      <c r="F917" s="42" t="s">
        <v>60</v>
      </c>
      <c r="G917" s="42" t="s">
        <v>86</v>
      </c>
      <c r="H917" s="42" t="s">
        <v>111</v>
      </c>
      <c r="I917" s="43">
        <v>302</v>
      </c>
      <c r="J917" s="42">
        <v>2015</v>
      </c>
      <c r="K917" s="44">
        <v>1</v>
      </c>
      <c r="L917" s="45" t="s">
        <v>85</v>
      </c>
      <c r="R917" s="33">
        <v>0.14304836334313134</v>
      </c>
      <c r="S917" s="33">
        <v>2.5754310991190733E-2</v>
      </c>
      <c r="T917" s="33">
        <v>8.8631708078511395E-2</v>
      </c>
      <c r="U917" s="33">
        <v>2.8662344273429209E-2</v>
      </c>
      <c r="V917" s="33">
        <v>0.30814099149467494</v>
      </c>
      <c r="W917" s="33">
        <v>6.7021717482491673E-3</v>
      </c>
      <c r="X917" s="33">
        <v>0.30143881974642578</v>
      </c>
      <c r="Y917" s="30"/>
    </row>
    <row r="918" spans="1:25">
      <c r="A918" s="30" t="s">
        <v>144</v>
      </c>
      <c r="B918" s="4" t="s">
        <v>286</v>
      </c>
      <c r="C918" s="42">
        <v>1</v>
      </c>
      <c r="D918" s="42" t="s">
        <v>393</v>
      </c>
      <c r="E918" s="43" t="s">
        <v>18</v>
      </c>
      <c r="F918" s="42" t="s">
        <v>60</v>
      </c>
      <c r="G918" s="42" t="s">
        <v>86</v>
      </c>
      <c r="H918" s="42" t="s">
        <v>111</v>
      </c>
      <c r="I918" s="43">
        <v>303</v>
      </c>
      <c r="J918" s="42">
        <v>2015</v>
      </c>
      <c r="K918" s="44">
        <v>1</v>
      </c>
      <c r="L918" s="45" t="s">
        <v>85</v>
      </c>
      <c r="R918" s="33">
        <v>0.19319414331280427</v>
      </c>
      <c r="S918" s="33">
        <v>1.0930302947807303E-2</v>
      </c>
      <c r="T918" s="33">
        <v>0.18226384036499696</v>
      </c>
      <c r="U918" s="33">
        <v>0</v>
      </c>
      <c r="V918" s="33">
        <v>5.3029805336106989E-2</v>
      </c>
      <c r="W918" s="33">
        <v>1.7973740995217327E-3</v>
      </c>
      <c r="X918" s="33">
        <v>5.1232431236585253E-2</v>
      </c>
      <c r="Y918" s="30"/>
    </row>
    <row r="919" spans="1:25">
      <c r="A919" s="30" t="s">
        <v>144</v>
      </c>
      <c r="B919" s="4" t="s">
        <v>287</v>
      </c>
      <c r="C919" s="42">
        <v>1</v>
      </c>
      <c r="D919" s="42" t="s">
        <v>393</v>
      </c>
      <c r="E919" s="43" t="s">
        <v>18</v>
      </c>
      <c r="F919" s="42" t="s">
        <v>60</v>
      </c>
      <c r="G919" s="42" t="s">
        <v>86</v>
      </c>
      <c r="H919" s="42" t="s">
        <v>111</v>
      </c>
      <c r="I919" s="43">
        <v>304</v>
      </c>
      <c r="J919" s="42">
        <v>2015</v>
      </c>
      <c r="K919" s="44">
        <v>1</v>
      </c>
      <c r="L919" s="45" t="s">
        <v>85</v>
      </c>
      <c r="R919" s="33">
        <v>0.27678190493476834</v>
      </c>
      <c r="S919" s="33">
        <v>1.2660856476149769E-2</v>
      </c>
      <c r="T919" s="33">
        <v>0.26412104845861856</v>
      </c>
      <c r="U919" s="33">
        <v>0</v>
      </c>
      <c r="V919" s="33">
        <v>5.0985903764476634E-2</v>
      </c>
      <c r="W919" s="33">
        <v>2.8982033848684131E-2</v>
      </c>
      <c r="X919" s="33">
        <v>2.20038699157925E-2</v>
      </c>
      <c r="Y919" s="30"/>
    </row>
    <row r="920" spans="1:25">
      <c r="A920" s="30" t="s">
        <v>144</v>
      </c>
      <c r="B920" s="4" t="s">
        <v>288</v>
      </c>
      <c r="C920" s="42">
        <v>1</v>
      </c>
      <c r="D920" s="42" t="s">
        <v>393</v>
      </c>
      <c r="E920" s="43" t="s">
        <v>18</v>
      </c>
      <c r="F920" s="42" t="s">
        <v>60</v>
      </c>
      <c r="G920" s="42" t="s">
        <v>86</v>
      </c>
      <c r="H920" s="42" t="s">
        <v>111</v>
      </c>
      <c r="I920" s="43">
        <v>305</v>
      </c>
      <c r="J920" s="42">
        <v>2015</v>
      </c>
      <c r="K920" s="44">
        <v>1</v>
      </c>
      <c r="L920" s="45" t="s">
        <v>85</v>
      </c>
      <c r="R920" s="33">
        <v>0.19834759683421666</v>
      </c>
      <c r="S920" s="33">
        <v>2.0471379835588839E-2</v>
      </c>
      <c r="T920" s="33">
        <v>0.14490267132141946</v>
      </c>
      <c r="U920" s="33">
        <v>3.2973545677208373E-2</v>
      </c>
      <c r="V920" s="33">
        <v>3.2728006549125922E-2</v>
      </c>
      <c r="W920" s="33">
        <v>3.1615476297591576E-4</v>
      </c>
      <c r="X920" s="33">
        <v>3.2411851786150005E-2</v>
      </c>
      <c r="Y920" s="30"/>
    </row>
    <row r="921" spans="1:25">
      <c r="A921" s="30" t="s">
        <v>144</v>
      </c>
      <c r="B921" s="4" t="s">
        <v>289</v>
      </c>
      <c r="C921" s="42">
        <v>1</v>
      </c>
      <c r="D921" s="42" t="s">
        <v>393</v>
      </c>
      <c r="E921" s="43" t="s">
        <v>18</v>
      </c>
      <c r="F921" s="42" t="s">
        <v>60</v>
      </c>
      <c r="G921" s="42" t="s">
        <v>86</v>
      </c>
      <c r="H921" s="42" t="s">
        <v>111</v>
      </c>
      <c r="I921" s="43">
        <v>306</v>
      </c>
      <c r="J921" s="42">
        <v>2015</v>
      </c>
      <c r="K921" s="44">
        <v>1</v>
      </c>
      <c r="L921" s="45" t="s">
        <v>85</v>
      </c>
      <c r="R921" s="33">
        <v>0.41882538949716874</v>
      </c>
      <c r="S921" s="33">
        <v>2.3211598996543892E-2</v>
      </c>
      <c r="T921" s="33">
        <v>0.37406091286277915</v>
      </c>
      <c r="U921" s="33">
        <v>2.155287763784567E-2</v>
      </c>
      <c r="V921" s="33">
        <v>3.6554805792176258E-2</v>
      </c>
      <c r="W921" s="33">
        <v>1.5395288283042525E-3</v>
      </c>
      <c r="X921" s="33">
        <v>3.5015276963872008E-2</v>
      </c>
      <c r="Y921" s="30"/>
    </row>
    <row r="922" spans="1:25">
      <c r="A922" s="30" t="s">
        <v>144</v>
      </c>
      <c r="B922" s="4" t="s">
        <v>290</v>
      </c>
      <c r="C922" s="42">
        <v>1</v>
      </c>
      <c r="D922" s="42" t="s">
        <v>393</v>
      </c>
      <c r="E922" s="43" t="s">
        <v>18</v>
      </c>
      <c r="F922" s="42" t="s">
        <v>60</v>
      </c>
      <c r="G922" s="42" t="s">
        <v>86</v>
      </c>
      <c r="H922" s="42" t="s">
        <v>111</v>
      </c>
      <c r="I922" s="43">
        <v>307</v>
      </c>
      <c r="J922" s="42">
        <v>2015</v>
      </c>
      <c r="K922" s="44">
        <v>1</v>
      </c>
      <c r="L922" s="45" t="s">
        <v>85</v>
      </c>
      <c r="R922" s="33">
        <v>0.22052770610250166</v>
      </c>
      <c r="S922" s="33">
        <v>1.5573156714238159E-2</v>
      </c>
      <c r="T922" s="33">
        <v>0.20495454938826352</v>
      </c>
      <c r="U922" s="33">
        <v>0</v>
      </c>
      <c r="V922" s="33">
        <v>5.1634216902887817E-2</v>
      </c>
      <c r="W922" s="33">
        <v>2.5208884466019752E-3</v>
      </c>
      <c r="X922" s="33">
        <v>4.911332845628584E-2</v>
      </c>
      <c r="Y922" s="30"/>
    </row>
    <row r="923" spans="1:25">
      <c r="A923" s="30" t="s">
        <v>144</v>
      </c>
      <c r="B923" s="4" t="s">
        <v>291</v>
      </c>
      <c r="C923" s="42">
        <v>1</v>
      </c>
      <c r="D923" s="42" t="s">
        <v>393</v>
      </c>
      <c r="E923" s="43" t="s">
        <v>18</v>
      </c>
      <c r="F923" s="42" t="s">
        <v>60</v>
      </c>
      <c r="G923" s="42" t="s">
        <v>86</v>
      </c>
      <c r="H923" s="42" t="s">
        <v>111</v>
      </c>
      <c r="I923" s="43">
        <v>308</v>
      </c>
      <c r="J923" s="42">
        <v>2015</v>
      </c>
      <c r="K923" s="44">
        <v>1</v>
      </c>
      <c r="L923" s="45" t="s">
        <v>85</v>
      </c>
      <c r="R923" s="33">
        <v>0.38912033580938926</v>
      </c>
      <c r="S923" s="33">
        <v>1.7192055027474486E-2</v>
      </c>
      <c r="T923" s="33">
        <v>0.37192828078191476</v>
      </c>
      <c r="U923" s="33">
        <v>0</v>
      </c>
      <c r="V923" s="33">
        <v>6.8801032534084539E-2</v>
      </c>
      <c r="W923" s="33">
        <v>1.0035346217495964E-2</v>
      </c>
      <c r="X923" s="33">
        <v>5.8765686316588579E-2</v>
      </c>
      <c r="Y923" s="30"/>
    </row>
    <row r="924" spans="1:25">
      <c r="A924" s="30" t="s">
        <v>411</v>
      </c>
      <c r="B924" s="4" t="s">
        <v>293</v>
      </c>
      <c r="C924" s="42">
        <v>1</v>
      </c>
      <c r="D924" s="42" t="s">
        <v>393</v>
      </c>
      <c r="E924" s="43" t="s">
        <v>14</v>
      </c>
      <c r="F924" s="42" t="s">
        <v>61</v>
      </c>
      <c r="G924" s="42" t="s">
        <v>86</v>
      </c>
      <c r="H924" s="42" t="s">
        <v>111</v>
      </c>
      <c r="I924" s="43" t="s">
        <v>85</v>
      </c>
      <c r="J924" s="42">
        <v>2015</v>
      </c>
      <c r="K924" s="44">
        <v>1</v>
      </c>
      <c r="L924" s="45" t="s">
        <v>85</v>
      </c>
      <c r="R924" s="33">
        <v>0.38349272224575015</v>
      </c>
      <c r="S924" s="33">
        <v>9.2924238767813319E-2</v>
      </c>
      <c r="T924" s="33">
        <v>0.29056848347793685</v>
      </c>
      <c r="U924" s="33">
        <v>0</v>
      </c>
      <c r="V924" s="33">
        <v>0.74952893989873193</v>
      </c>
      <c r="W924" s="33">
        <v>0.64498729689994183</v>
      </c>
      <c r="X924" s="33">
        <v>0.10454164299879007</v>
      </c>
      <c r="Y924" s="30"/>
    </row>
    <row r="925" spans="1:25">
      <c r="A925" s="30" t="s">
        <v>144</v>
      </c>
      <c r="B925" s="4" t="s">
        <v>294</v>
      </c>
      <c r="C925" s="42">
        <v>1</v>
      </c>
      <c r="D925" s="42" t="s">
        <v>393</v>
      </c>
      <c r="E925" s="43" t="s">
        <v>14</v>
      </c>
      <c r="F925" s="42" t="s">
        <v>61</v>
      </c>
      <c r="G925" s="42" t="s">
        <v>86</v>
      </c>
      <c r="H925" s="42" t="s">
        <v>111</v>
      </c>
      <c r="I925" s="43">
        <v>301</v>
      </c>
      <c r="J925" s="42">
        <v>2015</v>
      </c>
      <c r="K925" s="44">
        <v>1</v>
      </c>
      <c r="L925" s="45" t="s">
        <v>85</v>
      </c>
      <c r="R925" s="33">
        <v>6.795413245671135E-2</v>
      </c>
      <c r="S925" s="33">
        <v>1.387644437342076E-2</v>
      </c>
      <c r="T925" s="33">
        <v>5.4077688083290595E-2</v>
      </c>
      <c r="U925" s="33">
        <v>0</v>
      </c>
      <c r="V925" s="33">
        <v>0.3297839764479279</v>
      </c>
      <c r="W925" s="33">
        <v>0.25621649389651346</v>
      </c>
      <c r="X925" s="33">
        <v>7.3567482551414445E-2</v>
      </c>
      <c r="Y925" s="30"/>
    </row>
    <row r="926" spans="1:25">
      <c r="A926" s="30" t="s">
        <v>144</v>
      </c>
      <c r="B926" s="4" t="s">
        <v>295</v>
      </c>
      <c r="C926" s="42">
        <v>1</v>
      </c>
      <c r="D926" s="42" t="s">
        <v>393</v>
      </c>
      <c r="E926" s="43" t="s">
        <v>14</v>
      </c>
      <c r="F926" s="42" t="s">
        <v>61</v>
      </c>
      <c r="G926" s="42" t="s">
        <v>86</v>
      </c>
      <c r="H926" s="42" t="s">
        <v>111</v>
      </c>
      <c r="I926" s="43">
        <v>302</v>
      </c>
      <c r="J926" s="42">
        <v>2015</v>
      </c>
      <c r="K926" s="44">
        <v>1</v>
      </c>
      <c r="L926" s="45" t="s">
        <v>85</v>
      </c>
      <c r="R926" s="33">
        <v>6.3888600074456028E-2</v>
      </c>
      <c r="S926" s="33">
        <v>3.2400404496762306E-2</v>
      </c>
      <c r="T926" s="33">
        <v>3.1488195577693723E-2</v>
      </c>
      <c r="U926" s="33">
        <v>0</v>
      </c>
      <c r="V926" s="33">
        <v>0.20361247699965265</v>
      </c>
      <c r="W926" s="33">
        <v>0.19060653141455344</v>
      </c>
      <c r="X926" s="33">
        <v>1.300594558509922E-2</v>
      </c>
      <c r="Y926" s="30"/>
    </row>
    <row r="927" spans="1:25">
      <c r="A927" s="30" t="s">
        <v>144</v>
      </c>
      <c r="B927" s="4" t="s">
        <v>296</v>
      </c>
      <c r="C927" s="42">
        <v>1</v>
      </c>
      <c r="D927" s="42" t="s">
        <v>393</v>
      </c>
      <c r="E927" s="43" t="s">
        <v>14</v>
      </c>
      <c r="F927" s="42" t="s">
        <v>61</v>
      </c>
      <c r="G927" s="42" t="s">
        <v>86</v>
      </c>
      <c r="H927" s="42" t="s">
        <v>111</v>
      </c>
      <c r="I927" s="43">
        <v>303</v>
      </c>
      <c r="J927" s="42">
        <v>2015</v>
      </c>
      <c r="K927" s="44">
        <v>1</v>
      </c>
      <c r="L927" s="45" t="s">
        <v>85</v>
      </c>
      <c r="R927" s="33">
        <v>3.3358529710404164E-2</v>
      </c>
      <c r="S927" s="33">
        <v>6.6268604361281822E-3</v>
      </c>
      <c r="T927" s="33">
        <v>2.6731669274275983E-2</v>
      </c>
      <c r="U927" s="33">
        <v>0</v>
      </c>
      <c r="V927" s="33">
        <v>2.7239112516114647E-2</v>
      </c>
      <c r="W927" s="33">
        <v>2.3642344100552184E-2</v>
      </c>
      <c r="X927" s="33">
        <v>3.5967684155624614E-3</v>
      </c>
      <c r="Y927" s="30"/>
    </row>
    <row r="928" spans="1:25">
      <c r="A928" s="30" t="s">
        <v>144</v>
      </c>
      <c r="B928" s="4" t="s">
        <v>297</v>
      </c>
      <c r="C928" s="42">
        <v>1</v>
      </c>
      <c r="D928" s="42" t="s">
        <v>393</v>
      </c>
      <c r="E928" s="43" t="s">
        <v>14</v>
      </c>
      <c r="F928" s="42" t="s">
        <v>61</v>
      </c>
      <c r="G928" s="42" t="s">
        <v>86</v>
      </c>
      <c r="H928" s="42" t="s">
        <v>111</v>
      </c>
      <c r="I928" s="43">
        <v>304</v>
      </c>
      <c r="J928" s="42">
        <v>2015</v>
      </c>
      <c r="K928" s="44">
        <v>1</v>
      </c>
      <c r="L928" s="45" t="s">
        <v>85</v>
      </c>
      <c r="R928" s="33">
        <v>1.4289846074679171E-2</v>
      </c>
      <c r="S928" s="33">
        <v>2.0255486134476354E-3</v>
      </c>
      <c r="T928" s="33">
        <v>1.2264297461231536E-2</v>
      </c>
      <c r="U928" s="33">
        <v>0</v>
      </c>
      <c r="V928" s="33">
        <v>8.0417093464855566E-2</v>
      </c>
      <c r="W928" s="33">
        <v>7.869422983535454E-2</v>
      </c>
      <c r="X928" s="33">
        <v>1.7228636295010277E-3</v>
      </c>
      <c r="Y928" s="30"/>
    </row>
    <row r="929" spans="1:25">
      <c r="A929" s="30" t="s">
        <v>144</v>
      </c>
      <c r="B929" s="4" t="s">
        <v>298</v>
      </c>
      <c r="C929" s="42">
        <v>1</v>
      </c>
      <c r="D929" s="42" t="s">
        <v>393</v>
      </c>
      <c r="E929" s="43" t="s">
        <v>14</v>
      </c>
      <c r="F929" s="42" t="s">
        <v>61</v>
      </c>
      <c r="G929" s="42" t="s">
        <v>86</v>
      </c>
      <c r="H929" s="42" t="s">
        <v>111</v>
      </c>
      <c r="I929" s="43">
        <v>305</v>
      </c>
      <c r="J929" s="42">
        <v>2015</v>
      </c>
      <c r="K929" s="44">
        <v>1</v>
      </c>
      <c r="L929" s="45" t="s">
        <v>85</v>
      </c>
      <c r="R929" s="33">
        <v>3.7594825096380687E-2</v>
      </c>
      <c r="S929" s="33">
        <v>1.0588232083574046E-2</v>
      </c>
      <c r="T929" s="33">
        <v>2.700659301280664E-2</v>
      </c>
      <c r="U929" s="33">
        <v>0</v>
      </c>
      <c r="V929" s="33">
        <v>6.5905604207518566E-3</v>
      </c>
      <c r="W929" s="33">
        <v>4.1614706806336731E-3</v>
      </c>
      <c r="X929" s="33">
        <v>2.4290897401181835E-3</v>
      </c>
      <c r="Y929" s="30"/>
    </row>
    <row r="930" spans="1:25">
      <c r="A930" s="30" t="s">
        <v>144</v>
      </c>
      <c r="B930" s="4" t="s">
        <v>299</v>
      </c>
      <c r="C930" s="42">
        <v>1</v>
      </c>
      <c r="D930" s="42" t="s">
        <v>393</v>
      </c>
      <c r="E930" s="43" t="s">
        <v>14</v>
      </c>
      <c r="F930" s="42" t="s">
        <v>61</v>
      </c>
      <c r="G930" s="42" t="s">
        <v>86</v>
      </c>
      <c r="H930" s="42" t="s">
        <v>111</v>
      </c>
      <c r="I930" s="43">
        <v>306</v>
      </c>
      <c r="J930" s="42">
        <v>2015</v>
      </c>
      <c r="K930" s="44">
        <v>1</v>
      </c>
      <c r="L930" s="45" t="s">
        <v>85</v>
      </c>
      <c r="R930" s="33">
        <v>7.7080351794445306E-2</v>
      </c>
      <c r="S930" s="33">
        <v>1.2531461763122E-2</v>
      </c>
      <c r="T930" s="33">
        <v>6.4548890031323303E-2</v>
      </c>
      <c r="U930" s="33">
        <v>0</v>
      </c>
      <c r="V930" s="33">
        <v>2.5947148993084604E-2</v>
      </c>
      <c r="W930" s="33">
        <v>2.3398294346097449E-2</v>
      </c>
      <c r="X930" s="33">
        <v>2.5488546469871558E-3</v>
      </c>
      <c r="Y930" s="30"/>
    </row>
    <row r="931" spans="1:25">
      <c r="A931" s="30" t="s">
        <v>144</v>
      </c>
      <c r="B931" s="4" t="s">
        <v>300</v>
      </c>
      <c r="C931" s="42">
        <v>1</v>
      </c>
      <c r="D931" s="42" t="s">
        <v>393</v>
      </c>
      <c r="E931" s="43" t="s">
        <v>14</v>
      </c>
      <c r="F931" s="42" t="s">
        <v>61</v>
      </c>
      <c r="G931" s="42" t="s">
        <v>86</v>
      </c>
      <c r="H931" s="42" t="s">
        <v>111</v>
      </c>
      <c r="I931" s="43">
        <v>307</v>
      </c>
      <c r="J931" s="42">
        <v>2015</v>
      </c>
      <c r="K931" s="44">
        <v>1</v>
      </c>
      <c r="L931" s="45" t="s">
        <v>85</v>
      </c>
      <c r="R931" s="33">
        <v>2.7048235576512029E-2</v>
      </c>
      <c r="S931" s="33">
        <v>6.5046502607517733E-3</v>
      </c>
      <c r="T931" s="33">
        <v>2.0543585315760258E-2</v>
      </c>
      <c r="U931" s="33">
        <v>0</v>
      </c>
      <c r="V931" s="33">
        <v>1.401752340967626E-2</v>
      </c>
      <c r="W931" s="33">
        <v>1.0874086469166466E-2</v>
      </c>
      <c r="X931" s="33">
        <v>3.1434369405097941E-3</v>
      </c>
      <c r="Y931" s="30"/>
    </row>
    <row r="932" spans="1:25">
      <c r="A932" s="30" t="s">
        <v>144</v>
      </c>
      <c r="B932" s="4" t="s">
        <v>301</v>
      </c>
      <c r="C932" s="42">
        <v>1</v>
      </c>
      <c r="D932" s="42" t="s">
        <v>393</v>
      </c>
      <c r="E932" s="43" t="s">
        <v>14</v>
      </c>
      <c r="F932" s="42" t="s">
        <v>61</v>
      </c>
      <c r="G932" s="42" t="s">
        <v>86</v>
      </c>
      <c r="H932" s="42" t="s">
        <v>111</v>
      </c>
      <c r="I932" s="43">
        <v>308</v>
      </c>
      <c r="J932" s="42">
        <v>2015</v>
      </c>
      <c r="K932" s="44">
        <v>1</v>
      </c>
      <c r="L932" s="45" t="s">
        <v>85</v>
      </c>
      <c r="R932" s="33">
        <v>6.2278201462161432E-2</v>
      </c>
      <c r="S932" s="33">
        <v>8.3706367406066236E-3</v>
      </c>
      <c r="T932" s="33">
        <v>5.3907564721554807E-2</v>
      </c>
      <c r="U932" s="33">
        <v>0</v>
      </c>
      <c r="V932" s="33">
        <v>6.192104764666833E-2</v>
      </c>
      <c r="W932" s="33">
        <v>5.7393846157070563E-2</v>
      </c>
      <c r="X932" s="33">
        <v>4.5272014895977666E-3</v>
      </c>
      <c r="Y932" s="30"/>
    </row>
    <row r="933" spans="1:25">
      <c r="A933" s="30" t="s">
        <v>412</v>
      </c>
      <c r="B933" s="4" t="s">
        <v>303</v>
      </c>
      <c r="C933" s="42">
        <v>1</v>
      </c>
      <c r="D933" s="42" t="s">
        <v>393</v>
      </c>
      <c r="E933" s="43" t="s">
        <v>13</v>
      </c>
      <c r="F933" s="42" t="s">
        <v>62</v>
      </c>
      <c r="G933" s="42" t="s">
        <v>84</v>
      </c>
      <c r="H933" s="42" t="s">
        <v>111</v>
      </c>
      <c r="I933" s="43" t="s">
        <v>85</v>
      </c>
      <c r="J933" s="42">
        <v>2015</v>
      </c>
      <c r="K933" s="44">
        <v>1</v>
      </c>
      <c r="L933" s="45" t="s">
        <v>85</v>
      </c>
      <c r="R933" s="33">
        <v>31.207610454304117</v>
      </c>
      <c r="S933" s="33">
        <v>2.5666068291724886</v>
      </c>
      <c r="T933" s="33">
        <v>28.641003625131628</v>
      </c>
      <c r="U933" s="33">
        <v>0</v>
      </c>
      <c r="V933" s="33">
        <v>15.997328785057285</v>
      </c>
      <c r="W933" s="33">
        <v>1.7249172956063077</v>
      </c>
      <c r="X933" s="33">
        <v>14.272411489450977</v>
      </c>
      <c r="Y933" s="30"/>
    </row>
    <row r="934" spans="1:25">
      <c r="A934" s="30" t="s">
        <v>144</v>
      </c>
      <c r="B934" s="4" t="s">
        <v>304</v>
      </c>
      <c r="C934" s="42">
        <v>1</v>
      </c>
      <c r="D934" s="42" t="s">
        <v>393</v>
      </c>
      <c r="E934" s="43" t="s">
        <v>13</v>
      </c>
      <c r="F934" s="42" t="s">
        <v>62</v>
      </c>
      <c r="G934" s="42" t="s">
        <v>84</v>
      </c>
      <c r="H934" s="42" t="s">
        <v>111</v>
      </c>
      <c r="I934" s="43">
        <v>301</v>
      </c>
      <c r="J934" s="42">
        <v>2015</v>
      </c>
      <c r="K934" s="44">
        <v>1</v>
      </c>
      <c r="L934" s="45" t="s">
        <v>85</v>
      </c>
      <c r="R934" s="33">
        <v>5.9159843290238809</v>
      </c>
      <c r="S934" s="33">
        <v>0.35356017921509403</v>
      </c>
      <c r="T934" s="33">
        <v>5.5624241498087867</v>
      </c>
      <c r="U934" s="33">
        <v>0</v>
      </c>
      <c r="V934" s="33">
        <v>11.106963176076658</v>
      </c>
      <c r="W934" s="33">
        <v>1.013497289703992</v>
      </c>
      <c r="X934" s="33">
        <v>10.093465886372666</v>
      </c>
      <c r="Y934" s="30"/>
    </row>
    <row r="935" spans="1:25">
      <c r="A935" s="30" t="s">
        <v>144</v>
      </c>
      <c r="B935" s="4" t="s">
        <v>305</v>
      </c>
      <c r="C935" s="42">
        <v>1</v>
      </c>
      <c r="D935" s="42" t="s">
        <v>393</v>
      </c>
      <c r="E935" s="43" t="s">
        <v>13</v>
      </c>
      <c r="F935" s="42" t="s">
        <v>62</v>
      </c>
      <c r="G935" s="42" t="s">
        <v>84</v>
      </c>
      <c r="H935" s="42" t="s">
        <v>111</v>
      </c>
      <c r="I935" s="43">
        <v>302</v>
      </c>
      <c r="J935" s="42">
        <v>2015</v>
      </c>
      <c r="K935" s="44">
        <v>1</v>
      </c>
      <c r="L935" s="45" t="s">
        <v>85</v>
      </c>
      <c r="R935" s="33">
        <v>3.0508080274618501</v>
      </c>
      <c r="S935" s="33">
        <v>0.65471148229371956</v>
      </c>
      <c r="T935" s="33">
        <v>2.3960965451681306</v>
      </c>
      <c r="U935" s="33">
        <v>0</v>
      </c>
      <c r="V935" s="33">
        <v>2.3768994649407391</v>
      </c>
      <c r="W935" s="33">
        <v>0.27539728385836421</v>
      </c>
      <c r="X935" s="33">
        <v>2.1015021810823749</v>
      </c>
      <c r="Y935" s="30"/>
    </row>
    <row r="936" spans="1:25">
      <c r="A936" s="30" t="s">
        <v>144</v>
      </c>
      <c r="B936" s="4" t="s">
        <v>306</v>
      </c>
      <c r="C936" s="42">
        <v>1</v>
      </c>
      <c r="D936" s="42" t="s">
        <v>393</v>
      </c>
      <c r="E936" s="43" t="s">
        <v>13</v>
      </c>
      <c r="F936" s="42" t="s">
        <v>62</v>
      </c>
      <c r="G936" s="42" t="s">
        <v>84</v>
      </c>
      <c r="H936" s="42" t="s">
        <v>111</v>
      </c>
      <c r="I936" s="43">
        <v>303</v>
      </c>
      <c r="J936" s="42">
        <v>2015</v>
      </c>
      <c r="K936" s="44">
        <v>1</v>
      </c>
      <c r="L936" s="45" t="s">
        <v>85</v>
      </c>
      <c r="R936" s="33">
        <v>2.3907434392241291</v>
      </c>
      <c r="S936" s="33">
        <v>0.12808315461761399</v>
      </c>
      <c r="T936" s="33">
        <v>2.2626602846065151</v>
      </c>
      <c r="U936" s="33">
        <v>0</v>
      </c>
      <c r="V936" s="33">
        <v>0.52458532826991155</v>
      </c>
      <c r="W936" s="33">
        <v>3.7297660933465815E-2</v>
      </c>
      <c r="X936" s="33">
        <v>0.48728766733644574</v>
      </c>
      <c r="Y936" s="30"/>
    </row>
    <row r="937" spans="1:25">
      <c r="A937" s="30" t="s">
        <v>144</v>
      </c>
      <c r="B937" s="4" t="s">
        <v>307</v>
      </c>
      <c r="C937" s="42">
        <v>1</v>
      </c>
      <c r="D937" s="42" t="s">
        <v>393</v>
      </c>
      <c r="E937" s="43" t="s">
        <v>13</v>
      </c>
      <c r="F937" s="42" t="s">
        <v>62</v>
      </c>
      <c r="G937" s="42" t="s">
        <v>84</v>
      </c>
      <c r="H937" s="42" t="s">
        <v>111</v>
      </c>
      <c r="I937" s="43">
        <v>304</v>
      </c>
      <c r="J937" s="42">
        <v>2015</v>
      </c>
      <c r="K937" s="44">
        <v>1</v>
      </c>
      <c r="L937" s="45" t="s">
        <v>85</v>
      </c>
      <c r="R937" s="33">
        <v>0.97973644201076471</v>
      </c>
      <c r="S937" s="33">
        <v>4.4251803540228424E-2</v>
      </c>
      <c r="T937" s="33">
        <v>0.93548463847053631</v>
      </c>
      <c r="U937" s="33">
        <v>0</v>
      </c>
      <c r="V937" s="33">
        <v>0.34856069693263869</v>
      </c>
      <c r="W937" s="33">
        <v>0.15714667854686287</v>
      </c>
      <c r="X937" s="33">
        <v>0.19141401838577585</v>
      </c>
      <c r="Y937" s="30"/>
    </row>
    <row r="938" spans="1:25">
      <c r="A938" s="30" t="s">
        <v>144</v>
      </c>
      <c r="B938" s="4" t="s">
        <v>308</v>
      </c>
      <c r="C938" s="42">
        <v>1</v>
      </c>
      <c r="D938" s="42" t="s">
        <v>393</v>
      </c>
      <c r="E938" s="43" t="s">
        <v>13</v>
      </c>
      <c r="F938" s="42" t="s">
        <v>62</v>
      </c>
      <c r="G938" s="42" t="s">
        <v>84</v>
      </c>
      <c r="H938" s="42" t="s">
        <v>111</v>
      </c>
      <c r="I938" s="43">
        <v>305</v>
      </c>
      <c r="J938" s="42">
        <v>2015</v>
      </c>
      <c r="K938" s="44">
        <v>1</v>
      </c>
      <c r="L938" s="45" t="s">
        <v>85</v>
      </c>
      <c r="R938" s="33">
        <v>6.0277727863187591</v>
      </c>
      <c r="S938" s="33">
        <v>0.71744009925750729</v>
      </c>
      <c r="T938" s="33">
        <v>5.3103326870612522</v>
      </c>
      <c r="U938" s="33">
        <v>0</v>
      </c>
      <c r="V938" s="33">
        <v>0.27368950457086255</v>
      </c>
      <c r="W938" s="33">
        <v>1.1458690828319185E-2</v>
      </c>
      <c r="X938" s="33">
        <v>0.26223081374254337</v>
      </c>
      <c r="Y938" s="30"/>
    </row>
    <row r="939" spans="1:25">
      <c r="A939" s="30" t="s">
        <v>144</v>
      </c>
      <c r="B939" s="4" t="s">
        <v>309</v>
      </c>
      <c r="C939" s="42">
        <v>1</v>
      </c>
      <c r="D939" s="42" t="s">
        <v>393</v>
      </c>
      <c r="E939" s="43" t="s">
        <v>13</v>
      </c>
      <c r="F939" s="42" t="s">
        <v>62</v>
      </c>
      <c r="G939" s="42" t="s">
        <v>84</v>
      </c>
      <c r="H939" s="42" t="s">
        <v>111</v>
      </c>
      <c r="I939" s="43">
        <v>306</v>
      </c>
      <c r="J939" s="42">
        <v>2015</v>
      </c>
      <c r="K939" s="44">
        <v>1</v>
      </c>
      <c r="L939" s="45" t="s">
        <v>85</v>
      </c>
      <c r="R939" s="33">
        <v>5.7542104093604411</v>
      </c>
      <c r="S939" s="33">
        <v>0.31992866838588491</v>
      </c>
      <c r="T939" s="33">
        <v>5.4342817409745559</v>
      </c>
      <c r="U939" s="33">
        <v>0</v>
      </c>
      <c r="V939" s="33">
        <v>0.32546960209033293</v>
      </c>
      <c r="W939" s="33">
        <v>4.1045889526737968E-2</v>
      </c>
      <c r="X939" s="33">
        <v>0.28442371256359494</v>
      </c>
      <c r="Y939" s="30"/>
    </row>
    <row r="940" spans="1:25">
      <c r="A940" s="30" t="s">
        <v>144</v>
      </c>
      <c r="B940" s="4" t="s">
        <v>310</v>
      </c>
      <c r="C940" s="42">
        <v>1</v>
      </c>
      <c r="D940" s="42" t="s">
        <v>393</v>
      </c>
      <c r="E940" s="43" t="s">
        <v>13</v>
      </c>
      <c r="F940" s="42" t="s">
        <v>62</v>
      </c>
      <c r="G940" s="42" t="s">
        <v>84</v>
      </c>
      <c r="H940" s="42" t="s">
        <v>111</v>
      </c>
      <c r="I940" s="43">
        <v>307</v>
      </c>
      <c r="J940" s="42">
        <v>2015</v>
      </c>
      <c r="K940" s="44">
        <v>1</v>
      </c>
      <c r="L940" s="45" t="s">
        <v>85</v>
      </c>
      <c r="R940" s="33">
        <v>1.5129449288993142</v>
      </c>
      <c r="S940" s="33">
        <v>0.10022985985907698</v>
      </c>
      <c r="T940" s="33">
        <v>1.4127150690402372</v>
      </c>
      <c r="U940" s="33">
        <v>0</v>
      </c>
      <c r="V940" s="33">
        <v>0.41315154380219044</v>
      </c>
      <c r="W940" s="33">
        <v>1.3257467692878722E-2</v>
      </c>
      <c r="X940" s="33">
        <v>0.39989407610931171</v>
      </c>
      <c r="Y940" s="30"/>
    </row>
    <row r="941" spans="1:25">
      <c r="A941" s="30" t="s">
        <v>144</v>
      </c>
      <c r="B941" s="4" t="s">
        <v>311</v>
      </c>
      <c r="C941" s="42">
        <v>1</v>
      </c>
      <c r="D941" s="42" t="s">
        <v>393</v>
      </c>
      <c r="E941" s="43" t="s">
        <v>13</v>
      </c>
      <c r="F941" s="42" t="s">
        <v>62</v>
      </c>
      <c r="G941" s="42" t="s">
        <v>84</v>
      </c>
      <c r="H941" s="42" t="s">
        <v>111</v>
      </c>
      <c r="I941" s="43">
        <v>308</v>
      </c>
      <c r="J941" s="42">
        <v>2015</v>
      </c>
      <c r="K941" s="44">
        <v>1</v>
      </c>
      <c r="L941" s="45" t="s">
        <v>85</v>
      </c>
      <c r="R941" s="33">
        <v>5.5754100920049794</v>
      </c>
      <c r="S941" s="33">
        <v>0.24840158200336371</v>
      </c>
      <c r="T941" s="33">
        <v>5.3270085100016153</v>
      </c>
      <c r="U941" s="33">
        <v>0</v>
      </c>
      <c r="V941" s="33">
        <v>0.62800946837395211</v>
      </c>
      <c r="W941" s="33">
        <v>0.17581633451568712</v>
      </c>
      <c r="X941" s="33">
        <v>0.45219313385826498</v>
      </c>
      <c r="Y941" s="30"/>
    </row>
    <row r="942" spans="1:25">
      <c r="A942" s="30" t="s">
        <v>413</v>
      </c>
      <c r="B942" s="4" t="s">
        <v>313</v>
      </c>
      <c r="C942" s="42">
        <v>1</v>
      </c>
      <c r="D942" s="42" t="s">
        <v>393</v>
      </c>
      <c r="E942" s="43" t="s">
        <v>11</v>
      </c>
      <c r="F942" s="42" t="s">
        <v>48</v>
      </c>
      <c r="G942" s="42" t="s">
        <v>84</v>
      </c>
      <c r="H942" s="42" t="s">
        <v>111</v>
      </c>
      <c r="I942" s="43" t="s">
        <v>85</v>
      </c>
      <c r="J942" s="42">
        <v>2015</v>
      </c>
      <c r="K942" s="44">
        <v>1</v>
      </c>
      <c r="L942" s="45" t="s">
        <v>85</v>
      </c>
      <c r="R942" s="33">
        <v>35.559908138814585</v>
      </c>
      <c r="S942" s="33">
        <v>1.9838626075627492</v>
      </c>
      <c r="T942" s="33">
        <v>31.052330746408373</v>
      </c>
      <c r="U942" s="33">
        <v>2.5237147848434627</v>
      </c>
      <c r="V942" s="33">
        <v>8.525180204085304</v>
      </c>
      <c r="W942" s="33">
        <v>2.1163730523647963</v>
      </c>
      <c r="X942" s="33">
        <v>6.4088071517205076</v>
      </c>
      <c r="Y942" s="30"/>
    </row>
    <row r="943" spans="1:25">
      <c r="A943" s="30" t="s">
        <v>144</v>
      </c>
      <c r="B943" s="4" t="s">
        <v>314</v>
      </c>
      <c r="C943" s="42">
        <v>1</v>
      </c>
      <c r="D943" s="42" t="s">
        <v>393</v>
      </c>
      <c r="E943" s="43" t="s">
        <v>11</v>
      </c>
      <c r="F943" s="42" t="s">
        <v>48</v>
      </c>
      <c r="G943" s="42" t="s">
        <v>84</v>
      </c>
      <c r="H943" s="42" t="s">
        <v>111</v>
      </c>
      <c r="I943" s="43">
        <v>301</v>
      </c>
      <c r="J943" s="42">
        <v>2015</v>
      </c>
      <c r="K943" s="44">
        <v>1</v>
      </c>
      <c r="L943" s="45" t="s">
        <v>85</v>
      </c>
      <c r="R943" s="33">
        <v>8.3176828435368702</v>
      </c>
      <c r="S943" s="33">
        <v>0.4244642289807718</v>
      </c>
      <c r="T943" s="33">
        <v>7.8932186145560985</v>
      </c>
      <c r="U943" s="33">
        <v>0</v>
      </c>
      <c r="V943" s="33">
        <v>5.5285928122096051</v>
      </c>
      <c r="W943" s="33">
        <v>1.1959419720273976</v>
      </c>
      <c r="X943" s="33">
        <v>4.3326508401822075</v>
      </c>
      <c r="Y943" s="30"/>
    </row>
    <row r="944" spans="1:25">
      <c r="A944" s="30" t="s">
        <v>144</v>
      </c>
      <c r="B944" s="4" t="s">
        <v>315</v>
      </c>
      <c r="C944" s="42">
        <v>1</v>
      </c>
      <c r="D944" s="42" t="s">
        <v>393</v>
      </c>
      <c r="E944" s="43" t="s">
        <v>11</v>
      </c>
      <c r="F944" s="42" t="s">
        <v>48</v>
      </c>
      <c r="G944" s="42" t="s">
        <v>84</v>
      </c>
      <c r="H944" s="42" t="s">
        <v>111</v>
      </c>
      <c r="I944" s="43">
        <v>302</v>
      </c>
      <c r="J944" s="42">
        <v>2015</v>
      </c>
      <c r="K944" s="44">
        <v>1</v>
      </c>
      <c r="L944" s="45" t="s">
        <v>85</v>
      </c>
      <c r="R944" s="33">
        <v>2.2382722943981506</v>
      </c>
      <c r="S944" s="33">
        <v>0.28857494877654488</v>
      </c>
      <c r="T944" s="33">
        <v>1.2280581407354998</v>
      </c>
      <c r="U944" s="33">
        <v>0.72163920488610611</v>
      </c>
      <c r="V944" s="33">
        <v>1.2300689739181083</v>
      </c>
      <c r="W944" s="33">
        <v>0.15048659825855853</v>
      </c>
      <c r="X944" s="33">
        <v>1.0795823756595497</v>
      </c>
      <c r="Y944" s="30"/>
    </row>
    <row r="945" spans="1:25">
      <c r="A945" s="30" t="s">
        <v>144</v>
      </c>
      <c r="B945" s="4" t="s">
        <v>316</v>
      </c>
      <c r="C945" s="42">
        <v>1</v>
      </c>
      <c r="D945" s="42" t="s">
        <v>393</v>
      </c>
      <c r="E945" s="43" t="s">
        <v>11</v>
      </c>
      <c r="F945" s="42" t="s">
        <v>48</v>
      </c>
      <c r="G945" s="42" t="s">
        <v>84</v>
      </c>
      <c r="H945" s="42" t="s">
        <v>111</v>
      </c>
      <c r="I945" s="43">
        <v>303</v>
      </c>
      <c r="J945" s="42">
        <v>2015</v>
      </c>
      <c r="K945" s="44">
        <v>1</v>
      </c>
      <c r="L945" s="45" t="s">
        <v>85</v>
      </c>
      <c r="R945" s="33">
        <v>4.0019819588186625</v>
      </c>
      <c r="S945" s="33">
        <v>0.19203237504444209</v>
      </c>
      <c r="T945" s="33">
        <v>3.8099495837742205</v>
      </c>
      <c r="U945" s="33">
        <v>0</v>
      </c>
      <c r="V945" s="33">
        <v>0.33115978433098181</v>
      </c>
      <c r="W945" s="33">
        <v>9.7024681238571026E-2</v>
      </c>
      <c r="X945" s="33">
        <v>0.23413510309241081</v>
      </c>
      <c r="Y945" s="30"/>
    </row>
    <row r="946" spans="1:25">
      <c r="A946" s="30" t="s">
        <v>144</v>
      </c>
      <c r="B946" s="4" t="s">
        <v>317</v>
      </c>
      <c r="C946" s="42">
        <v>1</v>
      </c>
      <c r="D946" s="42" t="s">
        <v>393</v>
      </c>
      <c r="E946" s="43" t="s">
        <v>11</v>
      </c>
      <c r="F946" s="42" t="s">
        <v>48</v>
      </c>
      <c r="G946" s="42" t="s">
        <v>84</v>
      </c>
      <c r="H946" s="42" t="s">
        <v>111</v>
      </c>
      <c r="I946" s="43">
        <v>304</v>
      </c>
      <c r="J946" s="42">
        <v>2015</v>
      </c>
      <c r="K946" s="44">
        <v>1</v>
      </c>
      <c r="L946" s="45" t="s">
        <v>85</v>
      </c>
      <c r="R946" s="33">
        <v>1.042900524064986</v>
      </c>
      <c r="S946" s="33">
        <v>4.2046657629057411E-2</v>
      </c>
      <c r="T946" s="33">
        <v>1.0008538664359286</v>
      </c>
      <c r="U946" s="33">
        <v>0</v>
      </c>
      <c r="V946" s="33">
        <v>0.47614520399108196</v>
      </c>
      <c r="W946" s="33">
        <v>0.37150985443340612</v>
      </c>
      <c r="X946" s="33">
        <v>0.10463534955767584</v>
      </c>
      <c r="Y946" s="30"/>
    </row>
    <row r="947" spans="1:25">
      <c r="A947" s="30" t="s">
        <v>144</v>
      </c>
      <c r="B947" s="4" t="s">
        <v>318</v>
      </c>
      <c r="C947" s="42">
        <v>1</v>
      </c>
      <c r="D947" s="42" t="s">
        <v>393</v>
      </c>
      <c r="E947" s="43" t="s">
        <v>11</v>
      </c>
      <c r="F947" s="42" t="s">
        <v>48</v>
      </c>
      <c r="G947" s="42" t="s">
        <v>84</v>
      </c>
      <c r="H947" s="42" t="s">
        <v>111</v>
      </c>
      <c r="I947" s="43">
        <v>305</v>
      </c>
      <c r="J947" s="42">
        <v>2015</v>
      </c>
      <c r="K947" s="44">
        <v>1</v>
      </c>
      <c r="L947" s="45" t="s">
        <v>85</v>
      </c>
      <c r="R947" s="33">
        <v>3.2658897933546562</v>
      </c>
      <c r="S947" s="33">
        <v>0.26871404830522699</v>
      </c>
      <c r="T947" s="33">
        <v>2.1504004253346514</v>
      </c>
      <c r="U947" s="33">
        <v>0.8467753197147776</v>
      </c>
      <c r="V947" s="33">
        <v>0.12325318945308218</v>
      </c>
      <c r="W947" s="33">
        <v>8.1262157978921785E-3</v>
      </c>
      <c r="X947" s="33">
        <v>0.11512697365519001</v>
      </c>
      <c r="Y947" s="30"/>
    </row>
    <row r="948" spans="1:25">
      <c r="A948" s="30" t="s">
        <v>144</v>
      </c>
      <c r="B948" s="4" t="s">
        <v>319</v>
      </c>
      <c r="C948" s="42">
        <v>1</v>
      </c>
      <c r="D948" s="42" t="s">
        <v>393</v>
      </c>
      <c r="E948" s="43" t="s">
        <v>11</v>
      </c>
      <c r="F948" s="42" t="s">
        <v>48</v>
      </c>
      <c r="G948" s="42" t="s">
        <v>84</v>
      </c>
      <c r="H948" s="42" t="s">
        <v>111</v>
      </c>
      <c r="I948" s="43">
        <v>306</v>
      </c>
      <c r="J948" s="42">
        <v>2015</v>
      </c>
      <c r="K948" s="44">
        <v>1</v>
      </c>
      <c r="L948" s="45" t="s">
        <v>85</v>
      </c>
      <c r="R948" s="33">
        <v>8.2750259743065033</v>
      </c>
      <c r="S948" s="33">
        <v>0.37423152831535123</v>
      </c>
      <c r="T948" s="33">
        <v>6.9454941857485721</v>
      </c>
      <c r="U948" s="33">
        <v>0.95530026024257897</v>
      </c>
      <c r="V948" s="33">
        <v>0.18295899800735449</v>
      </c>
      <c r="W948" s="33">
        <v>5.5585033553156166E-2</v>
      </c>
      <c r="X948" s="33">
        <v>0.12737396445419832</v>
      </c>
      <c r="Y948" s="30"/>
    </row>
    <row r="949" spans="1:25">
      <c r="A949" s="30" t="s">
        <v>144</v>
      </c>
      <c r="B949" s="4" t="s">
        <v>320</v>
      </c>
      <c r="C949" s="42">
        <v>1</v>
      </c>
      <c r="D949" s="42" t="s">
        <v>393</v>
      </c>
      <c r="E949" s="43" t="s">
        <v>11</v>
      </c>
      <c r="F949" s="42" t="s">
        <v>48</v>
      </c>
      <c r="G949" s="42" t="s">
        <v>84</v>
      </c>
      <c r="H949" s="42" t="s">
        <v>111</v>
      </c>
      <c r="I949" s="43">
        <v>307</v>
      </c>
      <c r="J949" s="42">
        <v>2015</v>
      </c>
      <c r="K949" s="44">
        <v>1</v>
      </c>
      <c r="L949" s="45" t="s">
        <v>85</v>
      </c>
      <c r="R949" s="33">
        <v>2.6861293172892555</v>
      </c>
      <c r="S949" s="33">
        <v>0.16476449665640336</v>
      </c>
      <c r="T949" s="33">
        <v>2.5213648206328521</v>
      </c>
      <c r="U949" s="33">
        <v>0</v>
      </c>
      <c r="V949" s="33">
        <v>0.24797552210709348</v>
      </c>
      <c r="W949" s="33">
        <v>4.2650752273475985E-2</v>
      </c>
      <c r="X949" s="33">
        <v>0.2053247698336175</v>
      </c>
      <c r="Y949" s="30"/>
    </row>
    <row r="950" spans="1:25">
      <c r="A950" s="30" t="s">
        <v>144</v>
      </c>
      <c r="B950" s="4" t="s">
        <v>321</v>
      </c>
      <c r="C950" s="42">
        <v>1</v>
      </c>
      <c r="D950" s="42" t="s">
        <v>393</v>
      </c>
      <c r="E950" s="43" t="s">
        <v>11</v>
      </c>
      <c r="F950" s="42" t="s">
        <v>48</v>
      </c>
      <c r="G950" s="42" t="s">
        <v>84</v>
      </c>
      <c r="H950" s="42" t="s">
        <v>111</v>
      </c>
      <c r="I950" s="43">
        <v>308</v>
      </c>
      <c r="J950" s="42">
        <v>2015</v>
      </c>
      <c r="K950" s="44">
        <v>1</v>
      </c>
      <c r="L950" s="45" t="s">
        <v>85</v>
      </c>
      <c r="R950" s="33">
        <v>5.7320254330455001</v>
      </c>
      <c r="S950" s="33">
        <v>0.22903432385495121</v>
      </c>
      <c r="T950" s="33">
        <v>5.5029911091905488</v>
      </c>
      <c r="U950" s="33">
        <v>0</v>
      </c>
      <c r="V950" s="33">
        <v>0.40502572006799559</v>
      </c>
      <c r="W950" s="33">
        <v>0.19504794478233894</v>
      </c>
      <c r="X950" s="33">
        <v>0.20997777528565664</v>
      </c>
      <c r="Y950" s="30"/>
    </row>
    <row r="951" spans="1:25">
      <c r="A951" s="30" t="s">
        <v>414</v>
      </c>
      <c r="B951" s="4" t="s">
        <v>323</v>
      </c>
      <c r="C951" s="42">
        <v>1</v>
      </c>
      <c r="D951" s="42" t="s">
        <v>393</v>
      </c>
      <c r="E951" s="43" t="s">
        <v>10</v>
      </c>
      <c r="F951" s="42" t="s">
        <v>49</v>
      </c>
      <c r="G951" s="42" t="s">
        <v>86</v>
      </c>
      <c r="H951" s="42" t="s">
        <v>111</v>
      </c>
      <c r="I951" s="43" t="s">
        <v>85</v>
      </c>
      <c r="J951" s="42">
        <v>2015</v>
      </c>
      <c r="K951" s="44">
        <v>1</v>
      </c>
      <c r="L951" s="45" t="s">
        <v>85</v>
      </c>
      <c r="R951" s="33">
        <v>4.8123432870493286</v>
      </c>
      <c r="S951" s="33">
        <v>1.2590375376807277</v>
      </c>
      <c r="T951" s="33">
        <v>3.5533057493686009</v>
      </c>
      <c r="U951" s="33">
        <v>0</v>
      </c>
      <c r="V951" s="33">
        <v>5.2702325782074109</v>
      </c>
      <c r="W951" s="33">
        <v>3.7298816901198864</v>
      </c>
      <c r="X951" s="33">
        <v>1.5403508880875247</v>
      </c>
      <c r="Y951" s="30"/>
    </row>
    <row r="952" spans="1:25">
      <c r="A952" s="30" t="s">
        <v>144</v>
      </c>
      <c r="B952" s="4" t="s">
        <v>324</v>
      </c>
      <c r="C952" s="42">
        <v>1</v>
      </c>
      <c r="D952" s="42" t="s">
        <v>393</v>
      </c>
      <c r="E952" s="43" t="s">
        <v>10</v>
      </c>
      <c r="F952" s="42" t="s">
        <v>49</v>
      </c>
      <c r="G952" s="42" t="s">
        <v>86</v>
      </c>
      <c r="H952" s="42" t="s">
        <v>111</v>
      </c>
      <c r="I952" s="43">
        <v>301</v>
      </c>
      <c r="J952" s="42">
        <v>2015</v>
      </c>
      <c r="K952" s="44">
        <v>1</v>
      </c>
      <c r="L952" s="45" t="s">
        <v>85</v>
      </c>
      <c r="R952" s="33">
        <v>1.3260862085228933</v>
      </c>
      <c r="S952" s="33">
        <v>0.27048229446334504</v>
      </c>
      <c r="T952" s="33">
        <v>1.0556039140595483</v>
      </c>
      <c r="U952" s="33">
        <v>0</v>
      </c>
      <c r="V952" s="33">
        <v>3.4361552484447517</v>
      </c>
      <c r="W952" s="33">
        <v>2.4054751404508963</v>
      </c>
      <c r="X952" s="33">
        <v>1.0306801079938555</v>
      </c>
      <c r="Y952" s="30"/>
    </row>
    <row r="953" spans="1:25">
      <c r="A953" s="30" t="s">
        <v>144</v>
      </c>
      <c r="B953" s="4" t="s">
        <v>325</v>
      </c>
      <c r="C953" s="42">
        <v>1</v>
      </c>
      <c r="D953" s="42" t="s">
        <v>393</v>
      </c>
      <c r="E953" s="43" t="s">
        <v>10</v>
      </c>
      <c r="F953" s="42" t="s">
        <v>49</v>
      </c>
      <c r="G953" s="42" t="s">
        <v>86</v>
      </c>
      <c r="H953" s="42" t="s">
        <v>111</v>
      </c>
      <c r="I953" s="43">
        <v>302</v>
      </c>
      <c r="J953" s="42">
        <v>2015</v>
      </c>
      <c r="K953" s="44">
        <v>1</v>
      </c>
      <c r="L953" s="45" t="s">
        <v>85</v>
      </c>
      <c r="R953" s="33">
        <v>0.92157315914523474</v>
      </c>
      <c r="S953" s="33">
        <v>0.4788676802655682</v>
      </c>
      <c r="T953" s="33">
        <v>0.44270547887966649</v>
      </c>
      <c r="U953" s="33">
        <v>0</v>
      </c>
      <c r="V953" s="33">
        <v>0.96741141634152683</v>
      </c>
      <c r="W953" s="33">
        <v>0.74927449512148347</v>
      </c>
      <c r="X953" s="33">
        <v>0.21813692122004333</v>
      </c>
      <c r="Y953" s="30"/>
    </row>
    <row r="954" spans="1:25">
      <c r="A954" s="30" t="s">
        <v>144</v>
      </c>
      <c r="B954" s="4" t="s">
        <v>326</v>
      </c>
      <c r="C954" s="42">
        <v>1</v>
      </c>
      <c r="D954" s="42" t="s">
        <v>393</v>
      </c>
      <c r="E954" s="43" t="s">
        <v>10</v>
      </c>
      <c r="F954" s="42" t="s">
        <v>49</v>
      </c>
      <c r="G954" s="42" t="s">
        <v>86</v>
      </c>
      <c r="H954" s="42" t="s">
        <v>111</v>
      </c>
      <c r="I954" s="43">
        <v>303</v>
      </c>
      <c r="J954" s="42">
        <v>2015</v>
      </c>
      <c r="K954" s="44">
        <v>1</v>
      </c>
      <c r="L954" s="45" t="s">
        <v>85</v>
      </c>
      <c r="R954" s="33">
        <v>0.14719876672808765</v>
      </c>
      <c r="S954" s="33">
        <v>3.1727426324862272E-2</v>
      </c>
      <c r="T954" s="33">
        <v>0.11547134040322538</v>
      </c>
      <c r="U954" s="33">
        <v>0</v>
      </c>
      <c r="V954" s="33">
        <v>9.8680717482294816E-2</v>
      </c>
      <c r="W954" s="33">
        <v>3.7016984633933152E-2</v>
      </c>
      <c r="X954" s="33">
        <v>6.1663732848361665E-2</v>
      </c>
      <c r="Y954" s="30"/>
    </row>
    <row r="955" spans="1:25">
      <c r="A955" s="30" t="s">
        <v>144</v>
      </c>
      <c r="B955" s="4" t="s">
        <v>327</v>
      </c>
      <c r="C955" s="42">
        <v>1</v>
      </c>
      <c r="D955" s="42" t="s">
        <v>393</v>
      </c>
      <c r="E955" s="43" t="s">
        <v>10</v>
      </c>
      <c r="F955" s="42" t="s">
        <v>49</v>
      </c>
      <c r="G955" s="42" t="s">
        <v>86</v>
      </c>
      <c r="H955" s="42" t="s">
        <v>111</v>
      </c>
      <c r="I955" s="43">
        <v>304</v>
      </c>
      <c r="J955" s="42">
        <v>2015</v>
      </c>
      <c r="K955" s="44">
        <v>1</v>
      </c>
      <c r="L955" s="45" t="s">
        <v>85</v>
      </c>
      <c r="R955" s="33">
        <v>0.11944752421403168</v>
      </c>
      <c r="S955" s="33">
        <v>1.802753031855547E-2</v>
      </c>
      <c r="T955" s="33">
        <v>0.10141999389547621</v>
      </c>
      <c r="U955" s="33">
        <v>0</v>
      </c>
      <c r="V955" s="33">
        <v>0.25827914778975997</v>
      </c>
      <c r="W955" s="33">
        <v>0.22673838527600415</v>
      </c>
      <c r="X955" s="33">
        <v>3.1540762513755836E-2</v>
      </c>
      <c r="Y955" s="30"/>
    </row>
    <row r="956" spans="1:25">
      <c r="A956" s="30" t="s">
        <v>144</v>
      </c>
      <c r="B956" s="4" t="s">
        <v>328</v>
      </c>
      <c r="C956" s="42">
        <v>1</v>
      </c>
      <c r="D956" s="42" t="s">
        <v>393</v>
      </c>
      <c r="E956" s="43" t="s">
        <v>10</v>
      </c>
      <c r="F956" s="42" t="s">
        <v>49</v>
      </c>
      <c r="G956" s="42" t="s">
        <v>86</v>
      </c>
      <c r="H956" s="42" t="s">
        <v>111</v>
      </c>
      <c r="I956" s="43">
        <v>305</v>
      </c>
      <c r="J956" s="42">
        <v>2015</v>
      </c>
      <c r="K956" s="44">
        <v>1</v>
      </c>
      <c r="L956" s="45" t="s">
        <v>85</v>
      </c>
      <c r="R956" s="33">
        <v>0.45216524779550538</v>
      </c>
      <c r="S956" s="33">
        <v>0.13970578346340773</v>
      </c>
      <c r="T956" s="33">
        <v>0.31245946433209765</v>
      </c>
      <c r="U956" s="33">
        <v>0</v>
      </c>
      <c r="V956" s="33">
        <v>4.9754171336110709E-2</v>
      </c>
      <c r="W956" s="33">
        <v>1.30934326993266E-2</v>
      </c>
      <c r="X956" s="33">
        <v>3.666073863678411E-2</v>
      </c>
      <c r="Y956" s="30"/>
    </row>
    <row r="957" spans="1:25">
      <c r="A957" s="30" t="s">
        <v>144</v>
      </c>
      <c r="B957" s="4" t="s">
        <v>329</v>
      </c>
      <c r="C957" s="42">
        <v>1</v>
      </c>
      <c r="D957" s="42" t="s">
        <v>393</v>
      </c>
      <c r="E957" s="43" t="s">
        <v>10</v>
      </c>
      <c r="F957" s="42" t="s">
        <v>49</v>
      </c>
      <c r="G957" s="42" t="s">
        <v>86</v>
      </c>
      <c r="H957" s="42" t="s">
        <v>111</v>
      </c>
      <c r="I957" s="43">
        <v>306</v>
      </c>
      <c r="J957" s="42">
        <v>2015</v>
      </c>
      <c r="K957" s="44">
        <v>1</v>
      </c>
      <c r="L957" s="45" t="s">
        <v>85</v>
      </c>
      <c r="R957" s="33">
        <v>1.2918847107331264</v>
      </c>
      <c r="S957" s="33">
        <v>0.22283667404195692</v>
      </c>
      <c r="T957" s="33">
        <v>1.0690480366911694</v>
      </c>
      <c r="U957" s="33">
        <v>0</v>
      </c>
      <c r="V957" s="33">
        <v>0.14974472094233163</v>
      </c>
      <c r="W957" s="33">
        <v>0.10515836363741624</v>
      </c>
      <c r="X957" s="33">
        <v>4.4586357304915392E-2</v>
      </c>
      <c r="Y957" s="30"/>
    </row>
    <row r="958" spans="1:25">
      <c r="A958" s="30" t="s">
        <v>144</v>
      </c>
      <c r="B958" s="4" t="s">
        <v>330</v>
      </c>
      <c r="C958" s="42">
        <v>1</v>
      </c>
      <c r="D958" s="42" t="s">
        <v>393</v>
      </c>
      <c r="E958" s="43" t="s">
        <v>10</v>
      </c>
      <c r="F958" s="42" t="s">
        <v>49</v>
      </c>
      <c r="G958" s="42" t="s">
        <v>86</v>
      </c>
      <c r="H958" s="42" t="s">
        <v>111</v>
      </c>
      <c r="I958" s="43">
        <v>307</v>
      </c>
      <c r="J958" s="42">
        <v>2015</v>
      </c>
      <c r="K958" s="44">
        <v>1</v>
      </c>
      <c r="L958" s="45" t="s">
        <v>85</v>
      </c>
      <c r="R958" s="33">
        <v>0.15197912272084335</v>
      </c>
      <c r="S958" s="33">
        <v>3.7858401506919249E-2</v>
      </c>
      <c r="T958" s="33">
        <v>0.11412072121392411</v>
      </c>
      <c r="U958" s="33">
        <v>0</v>
      </c>
      <c r="V958" s="33">
        <v>8.239996107564608E-2</v>
      </c>
      <c r="W958" s="33">
        <v>3.0940252063266806E-2</v>
      </c>
      <c r="X958" s="33">
        <v>5.1459709012379271E-2</v>
      </c>
      <c r="Y958" s="30"/>
    </row>
    <row r="959" spans="1:25">
      <c r="A959" s="30" t="s">
        <v>144</v>
      </c>
      <c r="B959" s="4" t="s">
        <v>331</v>
      </c>
      <c r="C959" s="42">
        <v>1</v>
      </c>
      <c r="D959" s="42" t="s">
        <v>393</v>
      </c>
      <c r="E959" s="43" t="s">
        <v>10</v>
      </c>
      <c r="F959" s="42" t="s">
        <v>49</v>
      </c>
      <c r="G959" s="42" t="s">
        <v>86</v>
      </c>
      <c r="H959" s="42" t="s">
        <v>111</v>
      </c>
      <c r="I959" s="43">
        <v>308</v>
      </c>
      <c r="J959" s="42">
        <v>2015</v>
      </c>
      <c r="K959" s="44">
        <v>1</v>
      </c>
      <c r="L959" s="45" t="s">
        <v>85</v>
      </c>
      <c r="R959" s="33">
        <v>0.40200854718960638</v>
      </c>
      <c r="S959" s="33">
        <v>5.9531747296112957E-2</v>
      </c>
      <c r="T959" s="33">
        <v>0.34247679989349344</v>
      </c>
      <c r="U959" s="33">
        <v>0</v>
      </c>
      <c r="V959" s="33">
        <v>0.22780719479498945</v>
      </c>
      <c r="W959" s="33">
        <v>0.16218463623755947</v>
      </c>
      <c r="X959" s="33">
        <v>6.5622558557430002E-2</v>
      </c>
      <c r="Y959" s="30"/>
    </row>
    <row r="960" spans="1:25">
      <c r="A960" s="30" t="s">
        <v>415</v>
      </c>
      <c r="B960" s="4" t="s">
        <v>333</v>
      </c>
      <c r="C960" s="42">
        <v>1</v>
      </c>
      <c r="D960" s="42" t="s">
        <v>393</v>
      </c>
      <c r="E960" s="43" t="s">
        <v>9</v>
      </c>
      <c r="F960" s="42" t="s">
        <v>50</v>
      </c>
      <c r="G960" s="42" t="s">
        <v>84</v>
      </c>
      <c r="H960" s="42" t="s">
        <v>111</v>
      </c>
      <c r="I960" s="43" t="s">
        <v>85</v>
      </c>
      <c r="J960" s="42">
        <v>2015</v>
      </c>
      <c r="K960" s="44">
        <v>1</v>
      </c>
      <c r="L960" s="45" t="s">
        <v>85</v>
      </c>
      <c r="R960" s="33">
        <v>10.273624763308147</v>
      </c>
      <c r="S960" s="33">
        <v>0.59518286718216651</v>
      </c>
      <c r="T960" s="33">
        <v>8.6855243292377047</v>
      </c>
      <c r="U960" s="33">
        <v>0.99291756688827504</v>
      </c>
      <c r="V960" s="33">
        <v>2.9064465867959104</v>
      </c>
      <c r="W960" s="33">
        <v>1.7549496413841266</v>
      </c>
      <c r="X960" s="33">
        <v>1.1514969454117838</v>
      </c>
      <c r="Y960" s="30"/>
    </row>
    <row r="961" spans="1:25">
      <c r="A961" s="30" t="s">
        <v>144</v>
      </c>
      <c r="B961" s="4" t="s">
        <v>334</v>
      </c>
      <c r="C961" s="42">
        <v>1</v>
      </c>
      <c r="D961" s="42" t="s">
        <v>393</v>
      </c>
      <c r="E961" s="43" t="s">
        <v>9</v>
      </c>
      <c r="F961" s="42" t="s">
        <v>50</v>
      </c>
      <c r="G961" s="42" t="s">
        <v>84</v>
      </c>
      <c r="H961" s="42" t="s">
        <v>111</v>
      </c>
      <c r="I961" s="43">
        <v>301</v>
      </c>
      <c r="J961" s="42">
        <v>2015</v>
      </c>
      <c r="K961" s="44">
        <v>1</v>
      </c>
      <c r="L961" s="45" t="s">
        <v>85</v>
      </c>
      <c r="R961" s="33">
        <v>2.9111433938205629</v>
      </c>
      <c r="S961" s="33">
        <v>0.14843434706301203</v>
      </c>
      <c r="T961" s="33">
        <v>2.7627090467575508</v>
      </c>
      <c r="U961" s="33">
        <v>0</v>
      </c>
      <c r="V961" s="33">
        <v>1.7884280528910801</v>
      </c>
      <c r="W961" s="33">
        <v>1.0001086106121966</v>
      </c>
      <c r="X961" s="33">
        <v>0.78831944227888351</v>
      </c>
      <c r="Y961" s="30"/>
    </row>
    <row r="962" spans="1:25">
      <c r="A962" s="30" t="s">
        <v>144</v>
      </c>
      <c r="B962" s="4" t="s">
        <v>335</v>
      </c>
      <c r="C962" s="42">
        <v>1</v>
      </c>
      <c r="D962" s="42" t="s">
        <v>393</v>
      </c>
      <c r="E962" s="43" t="s">
        <v>9</v>
      </c>
      <c r="F962" s="42" t="s">
        <v>50</v>
      </c>
      <c r="G962" s="42" t="s">
        <v>84</v>
      </c>
      <c r="H962" s="42" t="s">
        <v>111</v>
      </c>
      <c r="I962" s="43">
        <v>302</v>
      </c>
      <c r="J962" s="42">
        <v>2015</v>
      </c>
      <c r="K962" s="44">
        <v>1</v>
      </c>
      <c r="L962" s="45" t="s">
        <v>85</v>
      </c>
      <c r="R962" s="33">
        <v>0.91127732614713008</v>
      </c>
      <c r="S962" s="33">
        <v>0.1079943585952564</v>
      </c>
      <c r="T962" s="33">
        <v>0.41781846659165239</v>
      </c>
      <c r="U962" s="33">
        <v>0.38546450096022139</v>
      </c>
      <c r="V962" s="33">
        <v>0.33314250740501905</v>
      </c>
      <c r="W962" s="33">
        <v>0.13941750887073071</v>
      </c>
      <c r="X962" s="33">
        <v>0.19372499853428835</v>
      </c>
      <c r="Y962" s="30"/>
    </row>
    <row r="963" spans="1:25">
      <c r="A963" s="30" t="s">
        <v>144</v>
      </c>
      <c r="B963" s="4" t="s">
        <v>336</v>
      </c>
      <c r="C963" s="42">
        <v>1</v>
      </c>
      <c r="D963" s="42" t="s">
        <v>393</v>
      </c>
      <c r="E963" s="43" t="s">
        <v>9</v>
      </c>
      <c r="F963" s="42" t="s">
        <v>50</v>
      </c>
      <c r="G963" s="42" t="s">
        <v>84</v>
      </c>
      <c r="H963" s="42" t="s">
        <v>111</v>
      </c>
      <c r="I963" s="43">
        <v>303</v>
      </c>
      <c r="J963" s="42">
        <v>2015</v>
      </c>
      <c r="K963" s="44">
        <v>1</v>
      </c>
      <c r="L963" s="45" t="s">
        <v>85</v>
      </c>
      <c r="R963" s="33">
        <v>1.2934339657374934</v>
      </c>
      <c r="S963" s="33">
        <v>6.8297323273495802E-2</v>
      </c>
      <c r="T963" s="33">
        <v>1.2251366424639976</v>
      </c>
      <c r="U963" s="33">
        <v>0</v>
      </c>
      <c r="V963" s="33">
        <v>0.16115488183464416</v>
      </c>
      <c r="W963" s="33">
        <v>0.1185646992142686</v>
      </c>
      <c r="X963" s="33">
        <v>4.2590182620375561E-2</v>
      </c>
      <c r="Y963" s="30"/>
    </row>
    <row r="964" spans="1:25">
      <c r="A964" s="30" t="s">
        <v>144</v>
      </c>
      <c r="B964" s="4" t="s">
        <v>337</v>
      </c>
      <c r="C964" s="42">
        <v>1</v>
      </c>
      <c r="D964" s="42" t="s">
        <v>393</v>
      </c>
      <c r="E964" s="43" t="s">
        <v>9</v>
      </c>
      <c r="F964" s="42" t="s">
        <v>50</v>
      </c>
      <c r="G964" s="42" t="s">
        <v>84</v>
      </c>
      <c r="H964" s="42" t="s">
        <v>111</v>
      </c>
      <c r="I964" s="43">
        <v>304</v>
      </c>
      <c r="J964" s="42">
        <v>2015</v>
      </c>
      <c r="K964" s="44">
        <v>1</v>
      </c>
      <c r="L964" s="45" t="s">
        <v>85</v>
      </c>
      <c r="R964" s="33">
        <v>0.23158247018620942</v>
      </c>
      <c r="S964" s="33">
        <v>9.9847578654856956E-3</v>
      </c>
      <c r="T964" s="33">
        <v>0.22159771232072373</v>
      </c>
      <c r="U964" s="33">
        <v>0</v>
      </c>
      <c r="V964" s="33">
        <v>0.32996701069012141</v>
      </c>
      <c r="W964" s="33">
        <v>0.31232807066267954</v>
      </c>
      <c r="X964" s="33">
        <v>1.7638940027441888E-2</v>
      </c>
      <c r="Y964" s="30"/>
    </row>
    <row r="965" spans="1:25">
      <c r="A965" s="30" t="s">
        <v>144</v>
      </c>
      <c r="B965" s="4" t="s">
        <v>338</v>
      </c>
      <c r="C965" s="42">
        <v>1</v>
      </c>
      <c r="D965" s="42" t="s">
        <v>393</v>
      </c>
      <c r="E965" s="43" t="s">
        <v>9</v>
      </c>
      <c r="F965" s="42" t="s">
        <v>50</v>
      </c>
      <c r="G965" s="42" t="s">
        <v>84</v>
      </c>
      <c r="H965" s="42" t="s">
        <v>111</v>
      </c>
      <c r="I965" s="43">
        <v>305</v>
      </c>
      <c r="J965" s="42">
        <v>2015</v>
      </c>
      <c r="K965" s="44">
        <v>1</v>
      </c>
      <c r="L965" s="45" t="s">
        <v>85</v>
      </c>
      <c r="R965" s="33">
        <v>0.97101455230576073</v>
      </c>
      <c r="S965" s="33">
        <v>7.4883819064896634E-2</v>
      </c>
      <c r="T965" s="33">
        <v>0.55732278386184553</v>
      </c>
      <c r="U965" s="33">
        <v>0.33880794937901854</v>
      </c>
      <c r="V965" s="33">
        <v>2.5975227502120987E-2</v>
      </c>
      <c r="W965" s="33">
        <v>5.6987108415727638E-3</v>
      </c>
      <c r="X965" s="33">
        <v>2.0276516660548222E-2</v>
      </c>
      <c r="Y965" s="30"/>
    </row>
    <row r="966" spans="1:25">
      <c r="A966" s="30" t="s">
        <v>144</v>
      </c>
      <c r="B966" s="4" t="s">
        <v>339</v>
      </c>
      <c r="C966" s="42">
        <v>1</v>
      </c>
      <c r="D966" s="42" t="s">
        <v>393</v>
      </c>
      <c r="E966" s="43" t="s">
        <v>9</v>
      </c>
      <c r="F966" s="42" t="s">
        <v>50</v>
      </c>
      <c r="G966" s="42" t="s">
        <v>84</v>
      </c>
      <c r="H966" s="42" t="s">
        <v>111</v>
      </c>
      <c r="I966" s="43">
        <v>306</v>
      </c>
      <c r="J966" s="42">
        <v>2015</v>
      </c>
      <c r="K966" s="44">
        <v>1</v>
      </c>
      <c r="L966" s="45" t="s">
        <v>85</v>
      </c>
      <c r="R966" s="33">
        <v>1.7381433127664163</v>
      </c>
      <c r="S966" s="33">
        <v>7.7337085280892726E-2</v>
      </c>
      <c r="T966" s="33">
        <v>1.3921611109364884</v>
      </c>
      <c r="U966" s="33">
        <v>0.26864511654903517</v>
      </c>
      <c r="V966" s="33">
        <v>4.704968371292604E-2</v>
      </c>
      <c r="W966" s="33">
        <v>2.7567674390467097E-2</v>
      </c>
      <c r="X966" s="33">
        <v>1.9482009322458943E-2</v>
      </c>
      <c r="Y966" s="30"/>
    </row>
    <row r="967" spans="1:25">
      <c r="A967" s="30" t="s">
        <v>144</v>
      </c>
      <c r="B967" s="4" t="s">
        <v>340</v>
      </c>
      <c r="C967" s="42">
        <v>1</v>
      </c>
      <c r="D967" s="42" t="s">
        <v>393</v>
      </c>
      <c r="E967" s="43" t="s">
        <v>9</v>
      </c>
      <c r="F967" s="42" t="s">
        <v>50</v>
      </c>
      <c r="G967" s="42" t="s">
        <v>84</v>
      </c>
      <c r="H967" s="42" t="s">
        <v>111</v>
      </c>
      <c r="I967" s="43">
        <v>307</v>
      </c>
      <c r="J967" s="42">
        <v>2015</v>
      </c>
      <c r="K967" s="44">
        <v>1</v>
      </c>
      <c r="L967" s="45" t="s">
        <v>85</v>
      </c>
      <c r="R967" s="33">
        <v>0.87539525406903451</v>
      </c>
      <c r="S967" s="33">
        <v>4.9714335211178746E-2</v>
      </c>
      <c r="T967" s="33">
        <v>0.82568091885785577</v>
      </c>
      <c r="U967" s="33">
        <v>0</v>
      </c>
      <c r="V967" s="33">
        <v>6.0022966779048351E-2</v>
      </c>
      <c r="W967" s="33">
        <v>3.0577347870516244E-2</v>
      </c>
      <c r="X967" s="33">
        <v>2.9445618908532107E-2</v>
      </c>
      <c r="Y967" s="30"/>
    </row>
    <row r="968" spans="1:25">
      <c r="A968" s="30" t="s">
        <v>144</v>
      </c>
      <c r="B968" s="4" t="s">
        <v>341</v>
      </c>
      <c r="C968" s="42">
        <v>1</v>
      </c>
      <c r="D968" s="42" t="s">
        <v>393</v>
      </c>
      <c r="E968" s="43" t="s">
        <v>9</v>
      </c>
      <c r="F968" s="42" t="s">
        <v>50</v>
      </c>
      <c r="G968" s="42" t="s">
        <v>84</v>
      </c>
      <c r="H968" s="42" t="s">
        <v>111</v>
      </c>
      <c r="I968" s="43">
        <v>308</v>
      </c>
      <c r="J968" s="42">
        <v>2015</v>
      </c>
      <c r="K968" s="44">
        <v>1</v>
      </c>
      <c r="L968" s="45" t="s">
        <v>85</v>
      </c>
      <c r="R968" s="33">
        <v>1.3416344882755398</v>
      </c>
      <c r="S968" s="33">
        <v>5.8536840827948376E-2</v>
      </c>
      <c r="T968" s="33">
        <v>1.2830976474475915</v>
      </c>
      <c r="U968" s="33">
        <v>0</v>
      </c>
      <c r="V968" s="33">
        <v>0.16070625598095029</v>
      </c>
      <c r="W968" s="33">
        <v>0.12068701892169531</v>
      </c>
      <c r="X968" s="33">
        <v>4.0019237059254989E-2</v>
      </c>
      <c r="Y968" s="30"/>
    </row>
    <row r="969" spans="1:25">
      <c r="A969" s="30" t="s">
        <v>416</v>
      </c>
      <c r="B969" s="4" t="s">
        <v>343</v>
      </c>
      <c r="C969" s="42">
        <v>1</v>
      </c>
      <c r="D969" s="42" t="s">
        <v>393</v>
      </c>
      <c r="E969" s="43" t="s">
        <v>5</v>
      </c>
      <c r="F969" s="42" t="s">
        <v>88</v>
      </c>
      <c r="G969" s="42" t="s">
        <v>86</v>
      </c>
      <c r="H969" s="42" t="s">
        <v>111</v>
      </c>
      <c r="I969" s="43" t="s">
        <v>85</v>
      </c>
      <c r="J969" s="42">
        <v>2015</v>
      </c>
      <c r="K969" s="44">
        <v>1</v>
      </c>
      <c r="L969" s="45" t="s">
        <v>85</v>
      </c>
      <c r="R969" s="33">
        <v>6.6124533202231852</v>
      </c>
      <c r="S969" s="33">
        <v>0.4080960665972061</v>
      </c>
      <c r="T969" s="33">
        <v>5.7319730928250436</v>
      </c>
      <c r="U969" s="33">
        <v>0.47238416080093548</v>
      </c>
      <c r="V969" s="33">
        <v>0.98605862663762556</v>
      </c>
      <c r="W969" s="33">
        <v>0.16484332321850545</v>
      </c>
      <c r="X969" s="33">
        <v>0.82121530341912008</v>
      </c>
      <c r="Y969" s="30"/>
    </row>
    <row r="970" spans="1:25">
      <c r="A970" s="30" t="s">
        <v>144</v>
      </c>
      <c r="B970" s="4" t="s">
        <v>344</v>
      </c>
      <c r="C970" s="42">
        <v>1</v>
      </c>
      <c r="D970" s="42" t="s">
        <v>393</v>
      </c>
      <c r="E970" s="43" t="s">
        <v>5</v>
      </c>
      <c r="F970" s="42" t="s">
        <v>88</v>
      </c>
      <c r="G970" s="42" t="s">
        <v>86</v>
      </c>
      <c r="H970" s="42" t="s">
        <v>111</v>
      </c>
      <c r="I970" s="43">
        <v>301</v>
      </c>
      <c r="J970" s="42">
        <v>2015</v>
      </c>
      <c r="K970" s="44">
        <v>1</v>
      </c>
      <c r="L970" s="45" t="s">
        <v>85</v>
      </c>
      <c r="R970" s="33">
        <v>1.2548104321751672</v>
      </c>
      <c r="S970" s="33">
        <v>5.9521081555831371E-2</v>
      </c>
      <c r="T970" s="33">
        <v>1.1952893506193358</v>
      </c>
      <c r="U970" s="33">
        <v>0</v>
      </c>
      <c r="V970" s="33">
        <v>0.64808440335935991</v>
      </c>
      <c r="W970" s="33">
        <v>8.8716067908013299E-2</v>
      </c>
      <c r="X970" s="33">
        <v>0.55936833545134657</v>
      </c>
      <c r="Y970" s="30"/>
    </row>
    <row r="971" spans="1:25">
      <c r="A971" s="30" t="s">
        <v>144</v>
      </c>
      <c r="B971" s="4" t="s">
        <v>345</v>
      </c>
      <c r="C971" s="42">
        <v>1</v>
      </c>
      <c r="D971" s="42" t="s">
        <v>393</v>
      </c>
      <c r="E971" s="43" t="s">
        <v>5</v>
      </c>
      <c r="F971" s="42" t="s">
        <v>88</v>
      </c>
      <c r="G971" s="42" t="s">
        <v>86</v>
      </c>
      <c r="H971" s="42" t="s">
        <v>111</v>
      </c>
      <c r="I971" s="43">
        <v>302</v>
      </c>
      <c r="J971" s="42">
        <v>2015</v>
      </c>
      <c r="K971" s="44">
        <v>1</v>
      </c>
      <c r="L971" s="45" t="s">
        <v>85</v>
      </c>
      <c r="R971" s="33">
        <v>0.82776948232601222</v>
      </c>
      <c r="S971" s="33">
        <v>0.11504071662443535</v>
      </c>
      <c r="T971" s="33">
        <v>0.50015217413310653</v>
      </c>
      <c r="U971" s="33">
        <v>0.21257659156847036</v>
      </c>
      <c r="V971" s="33">
        <v>0.15421157829274559</v>
      </c>
      <c r="W971" s="33">
        <v>3.0505135350876421E-2</v>
      </c>
      <c r="X971" s="33">
        <v>0.12370644294186917</v>
      </c>
      <c r="Y971" s="30"/>
    </row>
    <row r="972" spans="1:25">
      <c r="A972" s="30" t="s">
        <v>144</v>
      </c>
      <c r="B972" s="4" t="s">
        <v>346</v>
      </c>
      <c r="C972" s="42">
        <v>1</v>
      </c>
      <c r="D972" s="42" t="s">
        <v>393</v>
      </c>
      <c r="E972" s="43" t="s">
        <v>5</v>
      </c>
      <c r="F972" s="42" t="s">
        <v>88</v>
      </c>
      <c r="G972" s="42" t="s">
        <v>86</v>
      </c>
      <c r="H972" s="42" t="s">
        <v>111</v>
      </c>
      <c r="I972" s="43">
        <v>303</v>
      </c>
      <c r="J972" s="42">
        <v>2015</v>
      </c>
      <c r="K972" s="44">
        <v>1</v>
      </c>
      <c r="L972" s="45" t="s">
        <v>85</v>
      </c>
      <c r="R972" s="33">
        <v>0.81058901796040561</v>
      </c>
      <c r="S972" s="33">
        <v>3.7246341776830352E-2</v>
      </c>
      <c r="T972" s="33">
        <v>0.77334267618357522</v>
      </c>
      <c r="U972" s="33">
        <v>0</v>
      </c>
      <c r="V972" s="33">
        <v>4.2643008294533151E-2</v>
      </c>
      <c r="W972" s="33">
        <v>7.0763562172925648E-3</v>
      </c>
      <c r="X972" s="33">
        <v>3.5566652077240586E-2</v>
      </c>
      <c r="Y972" s="30"/>
    </row>
    <row r="973" spans="1:25">
      <c r="A973" s="30" t="s">
        <v>144</v>
      </c>
      <c r="B973" s="4" t="s">
        <v>347</v>
      </c>
      <c r="C973" s="42">
        <v>1</v>
      </c>
      <c r="D973" s="42" t="s">
        <v>393</v>
      </c>
      <c r="E973" s="43" t="s">
        <v>5</v>
      </c>
      <c r="F973" s="42" t="s">
        <v>88</v>
      </c>
      <c r="G973" s="42" t="s">
        <v>86</v>
      </c>
      <c r="H973" s="42" t="s">
        <v>111</v>
      </c>
      <c r="I973" s="43">
        <v>304</v>
      </c>
      <c r="J973" s="42">
        <v>2015</v>
      </c>
      <c r="K973" s="44">
        <v>1</v>
      </c>
      <c r="L973" s="45" t="s">
        <v>85</v>
      </c>
      <c r="R973" s="33">
        <v>0.1695650903748212</v>
      </c>
      <c r="S973" s="33">
        <v>6.1701304855113943E-3</v>
      </c>
      <c r="T973" s="33">
        <v>0.1633949598893098</v>
      </c>
      <c r="U973" s="33">
        <v>0</v>
      </c>
      <c r="V973" s="33">
        <v>2.1292435822460799E-2</v>
      </c>
      <c r="W973" s="33">
        <v>1.2766501192513217E-2</v>
      </c>
      <c r="X973" s="33">
        <v>8.5259346299475826E-3</v>
      </c>
      <c r="Y973" s="30"/>
    </row>
    <row r="974" spans="1:25">
      <c r="A974" s="30" t="s">
        <v>144</v>
      </c>
      <c r="B974" s="4" t="s">
        <v>348</v>
      </c>
      <c r="C974" s="42">
        <v>1</v>
      </c>
      <c r="D974" s="42" t="s">
        <v>393</v>
      </c>
      <c r="E974" s="43" t="s">
        <v>5</v>
      </c>
      <c r="F974" s="42" t="s">
        <v>88</v>
      </c>
      <c r="G974" s="42" t="s">
        <v>86</v>
      </c>
      <c r="H974" s="42" t="s">
        <v>111</v>
      </c>
      <c r="I974" s="43">
        <v>305</v>
      </c>
      <c r="J974" s="42">
        <v>2015</v>
      </c>
      <c r="K974" s="44">
        <v>1</v>
      </c>
      <c r="L974" s="45" t="s">
        <v>85</v>
      </c>
      <c r="R974" s="33">
        <v>0.663870773094557</v>
      </c>
      <c r="S974" s="33">
        <v>5.9170098930911644E-2</v>
      </c>
      <c r="T974" s="33">
        <v>0.46339153341573203</v>
      </c>
      <c r="U974" s="33">
        <v>0.14130914074791331</v>
      </c>
      <c r="V974" s="33">
        <v>1.8661602672896207E-2</v>
      </c>
      <c r="W974" s="33">
        <v>9.0272945140237588E-4</v>
      </c>
      <c r="X974" s="33">
        <v>1.7758873221493832E-2</v>
      </c>
      <c r="Y974" s="30"/>
    </row>
    <row r="975" spans="1:25">
      <c r="A975" s="30" t="s">
        <v>144</v>
      </c>
      <c r="B975" s="4" t="s">
        <v>349</v>
      </c>
      <c r="C975" s="42">
        <v>1</v>
      </c>
      <c r="D975" s="42" t="s">
        <v>393</v>
      </c>
      <c r="E975" s="43" t="s">
        <v>5</v>
      </c>
      <c r="F975" s="42" t="s">
        <v>88</v>
      </c>
      <c r="G975" s="42" t="s">
        <v>86</v>
      </c>
      <c r="H975" s="42" t="s">
        <v>111</v>
      </c>
      <c r="I975" s="43">
        <v>306</v>
      </c>
      <c r="J975" s="42">
        <v>2015</v>
      </c>
      <c r="K975" s="44">
        <v>1</v>
      </c>
      <c r="L975" s="45" t="s">
        <v>85</v>
      </c>
      <c r="R975" s="33">
        <v>1.3243222419316758</v>
      </c>
      <c r="S975" s="33">
        <v>5.9783985439854928E-2</v>
      </c>
      <c r="T975" s="33">
        <v>1.146039828007269</v>
      </c>
      <c r="U975" s="33">
        <v>0.11849842848455182</v>
      </c>
      <c r="V975" s="33">
        <v>2.2507012975512129E-2</v>
      </c>
      <c r="W975" s="33">
        <v>4.5848747778882964E-3</v>
      </c>
      <c r="X975" s="33">
        <v>1.7922138197623831E-2</v>
      </c>
      <c r="Y975" s="30"/>
    </row>
    <row r="976" spans="1:25">
      <c r="A976" s="30" t="s">
        <v>144</v>
      </c>
      <c r="B976" s="4" t="s">
        <v>350</v>
      </c>
      <c r="C976" s="42">
        <v>1</v>
      </c>
      <c r="D976" s="42" t="s">
        <v>393</v>
      </c>
      <c r="E976" s="43" t="s">
        <v>5</v>
      </c>
      <c r="F976" s="42" t="s">
        <v>88</v>
      </c>
      <c r="G976" s="42" t="s">
        <v>86</v>
      </c>
      <c r="H976" s="42" t="s">
        <v>111</v>
      </c>
      <c r="I976" s="43">
        <v>307</v>
      </c>
      <c r="J976" s="42">
        <v>2015</v>
      </c>
      <c r="K976" s="44">
        <v>1</v>
      </c>
      <c r="L976" s="45" t="s">
        <v>85</v>
      </c>
      <c r="R976" s="33">
        <v>0.60483649751109814</v>
      </c>
      <c r="S976" s="33">
        <v>3.631984620156959E-2</v>
      </c>
      <c r="T976" s="33">
        <v>0.56851665130952855</v>
      </c>
      <c r="U976" s="33">
        <v>0</v>
      </c>
      <c r="V976" s="33">
        <v>4.0262315349497903E-2</v>
      </c>
      <c r="W976" s="33">
        <v>5.0209140897512329E-3</v>
      </c>
      <c r="X976" s="33">
        <v>3.5241401259746667E-2</v>
      </c>
      <c r="Y976" s="30"/>
    </row>
    <row r="977" spans="1:25">
      <c r="A977" s="30" t="s">
        <v>144</v>
      </c>
      <c r="B977" s="4" t="s">
        <v>351</v>
      </c>
      <c r="C977" s="42">
        <v>1</v>
      </c>
      <c r="D977" s="42" t="s">
        <v>393</v>
      </c>
      <c r="E977" s="43" t="s">
        <v>5</v>
      </c>
      <c r="F977" s="42" t="s">
        <v>88</v>
      </c>
      <c r="G977" s="42" t="s">
        <v>86</v>
      </c>
      <c r="H977" s="42" t="s">
        <v>111</v>
      </c>
      <c r="I977" s="43">
        <v>308</v>
      </c>
      <c r="J977" s="42">
        <v>2015</v>
      </c>
      <c r="K977" s="44">
        <v>1</v>
      </c>
      <c r="L977" s="45" t="s">
        <v>85</v>
      </c>
      <c r="R977" s="33">
        <v>0.95668978484944822</v>
      </c>
      <c r="S977" s="33">
        <v>3.4843865582261477E-2</v>
      </c>
      <c r="T977" s="33">
        <v>0.92184591926718673</v>
      </c>
      <c r="U977" s="33">
        <v>0</v>
      </c>
      <c r="V977" s="33">
        <v>3.8396269870619955E-2</v>
      </c>
      <c r="W977" s="33">
        <v>1.5270744230768039E-2</v>
      </c>
      <c r="X977" s="33">
        <v>2.3125525639851915E-2</v>
      </c>
      <c r="Y977" s="30"/>
    </row>
    <row r="978" spans="1:25">
      <c r="A978" s="30" t="s">
        <v>417</v>
      </c>
      <c r="B978" s="4" t="s">
        <v>353</v>
      </c>
      <c r="C978" s="42">
        <v>1</v>
      </c>
      <c r="D978" s="42" t="s">
        <v>393</v>
      </c>
      <c r="E978" s="43" t="s">
        <v>6</v>
      </c>
      <c r="F978" s="42" t="s">
        <v>51</v>
      </c>
      <c r="G978" s="42" t="s">
        <v>86</v>
      </c>
      <c r="H978" s="42" t="s">
        <v>111</v>
      </c>
      <c r="I978" s="43" t="s">
        <v>85</v>
      </c>
      <c r="J978" s="42">
        <v>2015</v>
      </c>
      <c r="K978" s="44">
        <v>1</v>
      </c>
      <c r="L978" s="45" t="s">
        <v>85</v>
      </c>
      <c r="R978" s="33">
        <v>2.8607782458794264</v>
      </c>
      <c r="S978" s="33">
        <v>0.17626147125444749</v>
      </c>
      <c r="T978" s="33">
        <v>2.3688790310892971</v>
      </c>
      <c r="U978" s="33">
        <v>0.31563774353568153</v>
      </c>
      <c r="V978" s="33">
        <v>1.4962820853368055</v>
      </c>
      <c r="W978" s="33">
        <v>0.69491258695965219</v>
      </c>
      <c r="X978" s="33">
        <v>0.80136949837715332</v>
      </c>
      <c r="Y978" s="30"/>
    </row>
    <row r="979" spans="1:25">
      <c r="A979" s="30" t="s">
        <v>144</v>
      </c>
      <c r="B979" s="4" t="s">
        <v>354</v>
      </c>
      <c r="C979" s="42">
        <v>1</v>
      </c>
      <c r="D979" s="42" t="s">
        <v>393</v>
      </c>
      <c r="E979" s="43" t="s">
        <v>6</v>
      </c>
      <c r="F979" s="42" t="s">
        <v>51</v>
      </c>
      <c r="G979" s="42" t="s">
        <v>86</v>
      </c>
      <c r="H979" s="42" t="s">
        <v>111</v>
      </c>
      <c r="I979" s="43">
        <v>301</v>
      </c>
      <c r="J979" s="42">
        <v>2015</v>
      </c>
      <c r="K979" s="44">
        <v>1</v>
      </c>
      <c r="L979" s="45" t="s">
        <v>85</v>
      </c>
      <c r="R979" s="33">
        <v>0.48778666364547746</v>
      </c>
      <c r="S979" s="33">
        <v>2.4262355068019537E-2</v>
      </c>
      <c r="T979" s="33">
        <v>0.46352430857745791</v>
      </c>
      <c r="U979" s="33">
        <v>0</v>
      </c>
      <c r="V979" s="33">
        <v>0.87332060550149992</v>
      </c>
      <c r="W979" s="33">
        <v>0.34616602620288489</v>
      </c>
      <c r="X979" s="33">
        <v>0.52715457929861498</v>
      </c>
      <c r="Y979" s="30"/>
    </row>
    <row r="980" spans="1:25">
      <c r="A980" s="30" t="s">
        <v>144</v>
      </c>
      <c r="B980" s="4" t="s">
        <v>355</v>
      </c>
      <c r="C980" s="42">
        <v>1</v>
      </c>
      <c r="D980" s="42" t="s">
        <v>393</v>
      </c>
      <c r="E980" s="43" t="s">
        <v>6</v>
      </c>
      <c r="F980" s="42" t="s">
        <v>51</v>
      </c>
      <c r="G980" s="42" t="s">
        <v>86</v>
      </c>
      <c r="H980" s="42" t="s">
        <v>111</v>
      </c>
      <c r="I980" s="43">
        <v>302</v>
      </c>
      <c r="J980" s="42">
        <v>2015</v>
      </c>
      <c r="K980" s="44">
        <v>1</v>
      </c>
      <c r="L980" s="45" t="s">
        <v>85</v>
      </c>
      <c r="R980" s="33">
        <v>0.40213705314817483</v>
      </c>
      <c r="S980" s="33">
        <v>5.0814434601859672E-2</v>
      </c>
      <c r="T980" s="33">
        <v>0.20606773379919155</v>
      </c>
      <c r="U980" s="33">
        <v>0.14525488474712364</v>
      </c>
      <c r="V980" s="33">
        <v>0.27092625714886726</v>
      </c>
      <c r="W980" s="33">
        <v>0.12301050629976729</v>
      </c>
      <c r="X980" s="33">
        <v>0.14791575084909997</v>
      </c>
      <c r="Y980" s="30"/>
    </row>
    <row r="981" spans="1:25">
      <c r="A981" s="30" t="s">
        <v>144</v>
      </c>
      <c r="B981" s="4" t="s">
        <v>356</v>
      </c>
      <c r="C981" s="42">
        <v>1</v>
      </c>
      <c r="D981" s="42" t="s">
        <v>393</v>
      </c>
      <c r="E981" s="43" t="s">
        <v>6</v>
      </c>
      <c r="F981" s="42" t="s">
        <v>51</v>
      </c>
      <c r="G981" s="42" t="s">
        <v>86</v>
      </c>
      <c r="H981" s="42" t="s">
        <v>111</v>
      </c>
      <c r="I981" s="43">
        <v>303</v>
      </c>
      <c r="J981" s="42">
        <v>2015</v>
      </c>
      <c r="K981" s="44">
        <v>1</v>
      </c>
      <c r="L981" s="45" t="s">
        <v>85</v>
      </c>
      <c r="R981" s="33">
        <v>0.30533511434571109</v>
      </c>
      <c r="S981" s="33">
        <v>1.4472592621822267E-2</v>
      </c>
      <c r="T981" s="33">
        <v>0.29086252172388882</v>
      </c>
      <c r="U981" s="33">
        <v>0</v>
      </c>
      <c r="V981" s="33">
        <v>5.8504279276902216E-2</v>
      </c>
      <c r="W981" s="33">
        <v>2.7077383979000468E-2</v>
      </c>
      <c r="X981" s="33">
        <v>3.1426895297901748E-2</v>
      </c>
      <c r="Y981" s="30"/>
    </row>
    <row r="982" spans="1:25">
      <c r="A982" s="30" t="s">
        <v>144</v>
      </c>
      <c r="B982" s="4" t="s">
        <v>357</v>
      </c>
      <c r="C982" s="42">
        <v>1</v>
      </c>
      <c r="D982" s="42" t="s">
        <v>393</v>
      </c>
      <c r="E982" s="43" t="s">
        <v>6</v>
      </c>
      <c r="F982" s="42" t="s">
        <v>51</v>
      </c>
      <c r="G982" s="42" t="s">
        <v>86</v>
      </c>
      <c r="H982" s="42" t="s">
        <v>111</v>
      </c>
      <c r="I982" s="43">
        <v>304</v>
      </c>
      <c r="J982" s="42">
        <v>2015</v>
      </c>
      <c r="K982" s="44">
        <v>1</v>
      </c>
      <c r="L982" s="45" t="s">
        <v>85</v>
      </c>
      <c r="R982" s="33">
        <v>9.8445797184569112E-2</v>
      </c>
      <c r="S982" s="33">
        <v>4.4511974126687894E-3</v>
      </c>
      <c r="T982" s="33">
        <v>9.399459977190032E-2</v>
      </c>
      <c r="U982" s="33">
        <v>0</v>
      </c>
      <c r="V982" s="33">
        <v>9.8081670839145735E-2</v>
      </c>
      <c r="W982" s="33">
        <v>8.6434317044247491E-2</v>
      </c>
      <c r="X982" s="33">
        <v>1.1647353794898249E-2</v>
      </c>
      <c r="Y982" s="30"/>
    </row>
    <row r="983" spans="1:25">
      <c r="A983" s="30" t="s">
        <v>144</v>
      </c>
      <c r="B983" s="4" t="s">
        <v>358</v>
      </c>
      <c r="C983" s="42">
        <v>1</v>
      </c>
      <c r="D983" s="42" t="s">
        <v>393</v>
      </c>
      <c r="E983" s="43" t="s">
        <v>6</v>
      </c>
      <c r="F983" s="42" t="s">
        <v>51</v>
      </c>
      <c r="G983" s="42" t="s">
        <v>86</v>
      </c>
      <c r="H983" s="42" t="s">
        <v>111</v>
      </c>
      <c r="I983" s="43">
        <v>305</v>
      </c>
      <c r="J983" s="42">
        <v>2015</v>
      </c>
      <c r="K983" s="44">
        <v>1</v>
      </c>
      <c r="L983" s="45" t="s">
        <v>85</v>
      </c>
      <c r="R983" s="33">
        <v>0.26812289857059579</v>
      </c>
      <c r="S983" s="33">
        <v>2.2315575335775439E-2</v>
      </c>
      <c r="T983" s="33">
        <v>0.16731205522054912</v>
      </c>
      <c r="U983" s="33">
        <v>7.8495268014271216E-2</v>
      </c>
      <c r="V983" s="33">
        <v>1.9614954772888306E-2</v>
      </c>
      <c r="W983" s="33">
        <v>3.0632583697504726E-3</v>
      </c>
      <c r="X983" s="33">
        <v>1.6551696403137833E-2</v>
      </c>
      <c r="Y983" s="30"/>
    </row>
    <row r="984" spans="1:25">
      <c r="A984" s="30" t="s">
        <v>144</v>
      </c>
      <c r="B984" s="4" t="s">
        <v>359</v>
      </c>
      <c r="C984" s="42">
        <v>1</v>
      </c>
      <c r="D984" s="42" t="s">
        <v>393</v>
      </c>
      <c r="E984" s="43" t="s">
        <v>6</v>
      </c>
      <c r="F984" s="42" t="s">
        <v>51</v>
      </c>
      <c r="G984" s="42" t="s">
        <v>86</v>
      </c>
      <c r="H984" s="42" t="s">
        <v>111</v>
      </c>
      <c r="I984" s="43">
        <v>306</v>
      </c>
      <c r="J984" s="42">
        <v>2015</v>
      </c>
      <c r="K984" s="44">
        <v>1</v>
      </c>
      <c r="L984" s="45" t="s">
        <v>85</v>
      </c>
      <c r="R984" s="33">
        <v>0.65953407616447457</v>
      </c>
      <c r="S984" s="33">
        <v>3.050714087953315E-2</v>
      </c>
      <c r="T984" s="33">
        <v>0.53713934451065481</v>
      </c>
      <c r="U984" s="33">
        <v>9.1887590774286682E-2</v>
      </c>
      <c r="V984" s="33">
        <v>3.9837074611110662E-2</v>
      </c>
      <c r="W984" s="33">
        <v>2.1590889368956659E-2</v>
      </c>
      <c r="X984" s="33">
        <v>1.8246185242154E-2</v>
      </c>
      <c r="Y984" s="30"/>
    </row>
    <row r="985" spans="1:25">
      <c r="A985" s="30" t="s">
        <v>144</v>
      </c>
      <c r="B985" s="4" t="s">
        <v>360</v>
      </c>
      <c r="C985" s="42">
        <v>1</v>
      </c>
      <c r="D985" s="42" t="s">
        <v>393</v>
      </c>
      <c r="E985" s="43" t="s">
        <v>6</v>
      </c>
      <c r="F985" s="42" t="s">
        <v>51</v>
      </c>
      <c r="G985" s="42" t="s">
        <v>86</v>
      </c>
      <c r="H985" s="42" t="s">
        <v>111</v>
      </c>
      <c r="I985" s="43">
        <v>307</v>
      </c>
      <c r="J985" s="42">
        <v>2015</v>
      </c>
      <c r="K985" s="44">
        <v>1</v>
      </c>
      <c r="L985" s="45" t="s">
        <v>85</v>
      </c>
      <c r="R985" s="33">
        <v>0.18410713012312599</v>
      </c>
      <c r="S985" s="33">
        <v>1.115002409153395E-2</v>
      </c>
      <c r="T985" s="33">
        <v>0.17295710603159203</v>
      </c>
      <c r="U985" s="33">
        <v>0</v>
      </c>
      <c r="V985" s="33">
        <v>3.8640781839868334E-2</v>
      </c>
      <c r="W985" s="33">
        <v>1.4139031852752249E-2</v>
      </c>
      <c r="X985" s="33">
        <v>2.4501749987116087E-2</v>
      </c>
      <c r="Y985" s="30"/>
    </row>
    <row r="986" spans="1:25">
      <c r="A986" s="30" t="s">
        <v>144</v>
      </c>
      <c r="B986" s="4" t="s">
        <v>361</v>
      </c>
      <c r="C986" s="42">
        <v>1</v>
      </c>
      <c r="D986" s="42" t="s">
        <v>393</v>
      </c>
      <c r="E986" s="43" t="s">
        <v>6</v>
      </c>
      <c r="F986" s="42" t="s">
        <v>51</v>
      </c>
      <c r="G986" s="42" t="s">
        <v>86</v>
      </c>
      <c r="H986" s="42" t="s">
        <v>111</v>
      </c>
      <c r="I986" s="43">
        <v>308</v>
      </c>
      <c r="J986" s="42">
        <v>2015</v>
      </c>
      <c r="K986" s="44">
        <v>1</v>
      </c>
      <c r="L986" s="45" t="s">
        <v>85</v>
      </c>
      <c r="R986" s="33">
        <v>0.45530951269729747</v>
      </c>
      <c r="S986" s="33">
        <v>1.8288151243234688E-2</v>
      </c>
      <c r="T986" s="33">
        <v>0.43702136145406278</v>
      </c>
      <c r="U986" s="33">
        <v>0</v>
      </c>
      <c r="V986" s="33">
        <v>9.7356461346522954E-2</v>
      </c>
      <c r="W986" s="33">
        <v>7.343117384229253E-2</v>
      </c>
      <c r="X986" s="33">
        <v>2.3925287504230418E-2</v>
      </c>
      <c r="Y986" s="30"/>
    </row>
    <row r="987" spans="1:25">
      <c r="A987" s="30" t="s">
        <v>418</v>
      </c>
      <c r="B987" s="4" t="s">
        <v>363</v>
      </c>
      <c r="C987" s="42">
        <v>1</v>
      </c>
      <c r="D987" s="42" t="s">
        <v>393</v>
      </c>
      <c r="E987" s="43" t="s">
        <v>28</v>
      </c>
      <c r="F987" s="42" t="s">
        <v>56</v>
      </c>
      <c r="G987" s="42" t="s">
        <v>84</v>
      </c>
      <c r="H987" s="42" t="s">
        <v>111</v>
      </c>
      <c r="I987" s="43" t="s">
        <v>85</v>
      </c>
      <c r="J987" s="42">
        <v>2015</v>
      </c>
      <c r="K987" s="44">
        <v>1</v>
      </c>
      <c r="L987" s="45" t="s">
        <v>85</v>
      </c>
      <c r="R987" s="33">
        <v>40.884868435110405</v>
      </c>
      <c r="S987" s="33">
        <v>4.5638953517063943</v>
      </c>
      <c r="T987" s="33">
        <v>31.868735682891934</v>
      </c>
      <c r="U987" s="33">
        <v>4.4522374005120753</v>
      </c>
      <c r="V987" s="33">
        <v>44.066953677956278</v>
      </c>
      <c r="W987" s="33">
        <v>34.48771344151514</v>
      </c>
      <c r="X987" s="33">
        <v>9.5792402364411355</v>
      </c>
      <c r="Y987" s="30"/>
    </row>
    <row r="988" spans="1:25">
      <c r="A988" s="30" t="s">
        <v>144</v>
      </c>
      <c r="B988" s="4" t="s">
        <v>364</v>
      </c>
      <c r="C988" s="42">
        <v>1</v>
      </c>
      <c r="D988" s="42" t="s">
        <v>393</v>
      </c>
      <c r="E988" s="43" t="s">
        <v>28</v>
      </c>
      <c r="F988" s="42" t="s">
        <v>56</v>
      </c>
      <c r="G988" s="42" t="s">
        <v>84</v>
      </c>
      <c r="H988" s="42" t="s">
        <v>111</v>
      </c>
      <c r="I988" s="43">
        <v>301</v>
      </c>
      <c r="J988" s="42">
        <v>2015</v>
      </c>
      <c r="K988" s="44">
        <v>1</v>
      </c>
      <c r="L988" s="45" t="s">
        <v>85</v>
      </c>
      <c r="R988" s="33">
        <v>10.186948014929959</v>
      </c>
      <c r="S988" s="33">
        <v>0.89620679659999591</v>
      </c>
      <c r="T988" s="33">
        <v>9.2907412183299627</v>
      </c>
      <c r="U988" s="33">
        <v>0</v>
      </c>
      <c r="V988" s="33">
        <v>26.424655233250618</v>
      </c>
      <c r="W988" s="33">
        <v>19.970169491309232</v>
      </c>
      <c r="X988" s="33">
        <v>6.4544857419413884</v>
      </c>
      <c r="Y988" s="30"/>
    </row>
    <row r="989" spans="1:25">
      <c r="A989" s="30" t="s">
        <v>144</v>
      </c>
      <c r="B989" s="4" t="s">
        <v>365</v>
      </c>
      <c r="C989" s="42">
        <v>1</v>
      </c>
      <c r="D989" s="42" t="s">
        <v>393</v>
      </c>
      <c r="E989" s="43" t="s">
        <v>28</v>
      </c>
      <c r="F989" s="42" t="s">
        <v>56</v>
      </c>
      <c r="G989" s="42" t="s">
        <v>84</v>
      </c>
      <c r="H989" s="42" t="s">
        <v>111</v>
      </c>
      <c r="I989" s="43">
        <v>302</v>
      </c>
      <c r="J989" s="42">
        <v>2015</v>
      </c>
      <c r="K989" s="44">
        <v>1</v>
      </c>
      <c r="L989" s="45" t="s">
        <v>85</v>
      </c>
      <c r="R989" s="33">
        <v>8.3989355498897087</v>
      </c>
      <c r="S989" s="33">
        <v>1.755505799850366</v>
      </c>
      <c r="T989" s="33">
        <v>4.0100040006429394</v>
      </c>
      <c r="U989" s="33">
        <v>2.6334257493964031</v>
      </c>
      <c r="V989" s="33">
        <v>9.1894228106853308</v>
      </c>
      <c r="W989" s="33">
        <v>7.6293461259303585</v>
      </c>
      <c r="X989" s="33">
        <v>1.5600766847549723</v>
      </c>
      <c r="Y989" s="30"/>
    </row>
    <row r="990" spans="1:25">
      <c r="A990" s="30" t="s">
        <v>144</v>
      </c>
      <c r="B990" s="4" t="s">
        <v>366</v>
      </c>
      <c r="C990" s="42">
        <v>1</v>
      </c>
      <c r="D990" s="42" t="s">
        <v>393</v>
      </c>
      <c r="E990" s="43" t="s">
        <v>28</v>
      </c>
      <c r="F990" s="42" t="s">
        <v>56</v>
      </c>
      <c r="G990" s="42" t="s">
        <v>84</v>
      </c>
      <c r="H990" s="42" t="s">
        <v>111</v>
      </c>
      <c r="I990" s="43">
        <v>303</v>
      </c>
      <c r="J990" s="42">
        <v>2015</v>
      </c>
      <c r="K990" s="44">
        <v>1</v>
      </c>
      <c r="L990" s="45" t="s">
        <v>85</v>
      </c>
      <c r="R990" s="33">
        <v>2.5053865594932314</v>
      </c>
      <c r="S990" s="33">
        <v>0.21706564913261933</v>
      </c>
      <c r="T990" s="33">
        <v>2.2883209103606119</v>
      </c>
      <c r="U990" s="33">
        <v>0</v>
      </c>
      <c r="V990" s="33">
        <v>0.98370625500369635</v>
      </c>
      <c r="W990" s="33">
        <v>0.64955718384401639</v>
      </c>
      <c r="X990" s="33">
        <v>0.33414907115968001</v>
      </c>
      <c r="Y990" s="30"/>
    </row>
    <row r="991" spans="1:25">
      <c r="A991" s="30" t="s">
        <v>144</v>
      </c>
      <c r="B991" s="4" t="s">
        <v>367</v>
      </c>
      <c r="C991" s="42">
        <v>1</v>
      </c>
      <c r="D991" s="42" t="s">
        <v>393</v>
      </c>
      <c r="E991" s="43" t="s">
        <v>28</v>
      </c>
      <c r="F991" s="42" t="s">
        <v>56</v>
      </c>
      <c r="G991" s="42" t="s">
        <v>84</v>
      </c>
      <c r="H991" s="42" t="s">
        <v>111</v>
      </c>
      <c r="I991" s="43">
        <v>304</v>
      </c>
      <c r="J991" s="42">
        <v>2015</v>
      </c>
      <c r="K991" s="44">
        <v>1</v>
      </c>
      <c r="L991" s="45" t="s">
        <v>85</v>
      </c>
      <c r="R991" s="33">
        <v>1.2463305386953862</v>
      </c>
      <c r="S991" s="33">
        <v>8.2224877705623506E-2</v>
      </c>
      <c r="T991" s="33">
        <v>1.1641056609897626</v>
      </c>
      <c r="U991" s="33">
        <v>0</v>
      </c>
      <c r="V991" s="33">
        <v>2.397126973964987</v>
      </c>
      <c r="W991" s="33">
        <v>2.2618821040399313</v>
      </c>
      <c r="X991" s="33">
        <v>0.13524486992505552</v>
      </c>
      <c r="Y991" s="30"/>
    </row>
    <row r="992" spans="1:25">
      <c r="A992" s="30" t="s">
        <v>144</v>
      </c>
      <c r="B992" s="4" t="s">
        <v>368</v>
      </c>
      <c r="C992" s="42">
        <v>1</v>
      </c>
      <c r="D992" s="42" t="s">
        <v>393</v>
      </c>
      <c r="E992" s="43" t="s">
        <v>28</v>
      </c>
      <c r="F992" s="42" t="s">
        <v>56</v>
      </c>
      <c r="G992" s="42" t="s">
        <v>84</v>
      </c>
      <c r="H992" s="42" t="s">
        <v>111</v>
      </c>
      <c r="I992" s="43">
        <v>305</v>
      </c>
      <c r="J992" s="42">
        <v>2015</v>
      </c>
      <c r="K992" s="44">
        <v>1</v>
      </c>
      <c r="L992" s="45" t="s">
        <v>85</v>
      </c>
      <c r="R992" s="33">
        <v>3.6809227568511762</v>
      </c>
      <c r="S992" s="33">
        <v>0.46780376443816024</v>
      </c>
      <c r="T992" s="33">
        <v>2.1496426198748715</v>
      </c>
      <c r="U992" s="33">
        <v>1.0634763725381446</v>
      </c>
      <c r="V992" s="33">
        <v>0.35801047002265463</v>
      </c>
      <c r="W992" s="33">
        <v>0.13427056454299016</v>
      </c>
      <c r="X992" s="33">
        <v>0.22373990547966446</v>
      </c>
      <c r="Y992" s="30"/>
    </row>
    <row r="993" spans="1:25">
      <c r="A993" s="30" t="s">
        <v>144</v>
      </c>
      <c r="B993" s="4" t="s">
        <v>369</v>
      </c>
      <c r="C993" s="42">
        <v>1</v>
      </c>
      <c r="D993" s="42" t="s">
        <v>393</v>
      </c>
      <c r="E993" s="43" t="s">
        <v>28</v>
      </c>
      <c r="F993" s="42" t="s">
        <v>56</v>
      </c>
      <c r="G993" s="42" t="s">
        <v>84</v>
      </c>
      <c r="H993" s="42" t="s">
        <v>111</v>
      </c>
      <c r="I993" s="43">
        <v>306</v>
      </c>
      <c r="J993" s="42">
        <v>2015</v>
      </c>
      <c r="K993" s="44">
        <v>1</v>
      </c>
      <c r="L993" s="45" t="s">
        <v>85</v>
      </c>
      <c r="R993" s="33">
        <v>7.1075221171194283</v>
      </c>
      <c r="S993" s="33">
        <v>0.54289434745228515</v>
      </c>
      <c r="T993" s="33">
        <v>5.8092924910896153</v>
      </c>
      <c r="U993" s="33">
        <v>0.75533527857752736</v>
      </c>
      <c r="V993" s="33">
        <v>0.934287864104134</v>
      </c>
      <c r="W993" s="33">
        <v>0.72111900993920952</v>
      </c>
      <c r="X993" s="33">
        <v>0.21316885416492445</v>
      </c>
      <c r="Y993" s="30"/>
    </row>
    <row r="994" spans="1:25">
      <c r="A994" s="30" t="s">
        <v>144</v>
      </c>
      <c r="B994" s="4" t="s">
        <v>370</v>
      </c>
      <c r="C994" s="42">
        <v>1</v>
      </c>
      <c r="D994" s="42" t="s">
        <v>393</v>
      </c>
      <c r="E994" s="43" t="s">
        <v>28</v>
      </c>
      <c r="F994" s="42" t="s">
        <v>56</v>
      </c>
      <c r="G994" s="42" t="s">
        <v>84</v>
      </c>
      <c r="H994" s="42" t="s">
        <v>111</v>
      </c>
      <c r="I994" s="43">
        <v>307</v>
      </c>
      <c r="J994" s="42">
        <v>2015</v>
      </c>
      <c r="K994" s="44">
        <v>1</v>
      </c>
      <c r="L994" s="45" t="s">
        <v>85</v>
      </c>
      <c r="R994" s="33">
        <v>2.0366292156165544</v>
      </c>
      <c r="S994" s="33">
        <v>0.22720923698858175</v>
      </c>
      <c r="T994" s="33">
        <v>1.8094199786279728</v>
      </c>
      <c r="U994" s="33">
        <v>0</v>
      </c>
      <c r="V994" s="33">
        <v>0.84857328543116184</v>
      </c>
      <c r="W994" s="33">
        <v>0.4984246219857002</v>
      </c>
      <c r="X994" s="33">
        <v>0.35014866344546164</v>
      </c>
      <c r="Y994" s="30"/>
    </row>
    <row r="995" spans="1:25">
      <c r="A995" s="30" t="s">
        <v>144</v>
      </c>
      <c r="B995" s="4" t="s">
        <v>371</v>
      </c>
      <c r="C995" s="42">
        <v>1</v>
      </c>
      <c r="D995" s="42" t="s">
        <v>393</v>
      </c>
      <c r="E995" s="43" t="s">
        <v>28</v>
      </c>
      <c r="F995" s="42" t="s">
        <v>56</v>
      </c>
      <c r="G995" s="42" t="s">
        <v>84</v>
      </c>
      <c r="H995" s="42" t="s">
        <v>111</v>
      </c>
      <c r="I995" s="43">
        <v>308</v>
      </c>
      <c r="J995" s="42">
        <v>2015</v>
      </c>
      <c r="K995" s="44">
        <v>1</v>
      </c>
      <c r="L995" s="45" t="s">
        <v>85</v>
      </c>
      <c r="R995" s="33">
        <v>5.72219368251496</v>
      </c>
      <c r="S995" s="33">
        <v>0.37498487953876258</v>
      </c>
      <c r="T995" s="33">
        <v>5.3472088029761977</v>
      </c>
      <c r="U995" s="33">
        <v>0</v>
      </c>
      <c r="V995" s="33">
        <v>2.9311707854936904</v>
      </c>
      <c r="W995" s="33">
        <v>2.6229443399237033</v>
      </c>
      <c r="X995" s="33">
        <v>0.30822644556998724</v>
      </c>
      <c r="Y995" s="30"/>
    </row>
    <row r="996" spans="1:25">
      <c r="A996" s="30" t="s">
        <v>419</v>
      </c>
      <c r="B996" s="4" t="s">
        <v>373</v>
      </c>
      <c r="C996" s="42">
        <v>1</v>
      </c>
      <c r="D996" s="42" t="s">
        <v>393</v>
      </c>
      <c r="E996" s="43" t="s">
        <v>7</v>
      </c>
      <c r="F996" s="42" t="s">
        <v>65</v>
      </c>
      <c r="G996" s="42" t="s">
        <v>84</v>
      </c>
      <c r="H996" s="42" t="s">
        <v>111</v>
      </c>
      <c r="I996" s="43" t="s">
        <v>85</v>
      </c>
      <c r="J996" s="42">
        <v>2015</v>
      </c>
      <c r="K996" s="44">
        <v>1</v>
      </c>
      <c r="L996" s="45" t="s">
        <v>85</v>
      </c>
      <c r="R996" s="33">
        <v>21.071922528578522</v>
      </c>
      <c r="S996" s="33">
        <v>1.44046492481905</v>
      </c>
      <c r="T996" s="33">
        <v>18.156500330253007</v>
      </c>
      <c r="U996" s="33">
        <v>1.474957273506466</v>
      </c>
      <c r="V996" s="33">
        <v>12.937643364971876</v>
      </c>
      <c r="W996" s="33">
        <v>1.1529254222831216</v>
      </c>
      <c r="X996" s="33">
        <v>11.784717942688754</v>
      </c>
      <c r="Y996" s="30"/>
    </row>
    <row r="997" spans="1:25">
      <c r="A997" s="30" t="s">
        <v>144</v>
      </c>
      <c r="B997" s="4" t="s">
        <v>374</v>
      </c>
      <c r="C997" s="42">
        <v>1</v>
      </c>
      <c r="D997" s="42" t="s">
        <v>393</v>
      </c>
      <c r="E997" s="43" t="s">
        <v>7</v>
      </c>
      <c r="F997" s="42" t="s">
        <v>65</v>
      </c>
      <c r="G997" s="42" t="s">
        <v>84</v>
      </c>
      <c r="H997" s="42" t="s">
        <v>111</v>
      </c>
      <c r="I997" s="43">
        <v>301</v>
      </c>
      <c r="J997" s="42">
        <v>2015</v>
      </c>
      <c r="K997" s="44">
        <v>1</v>
      </c>
      <c r="L997" s="45" t="s">
        <v>85</v>
      </c>
      <c r="R997" s="33">
        <v>1.410107674513803</v>
      </c>
      <c r="S997" s="33">
        <v>8.7105799441854578E-2</v>
      </c>
      <c r="T997" s="33">
        <v>1.3230018750719486</v>
      </c>
      <c r="U997" s="33">
        <v>0</v>
      </c>
      <c r="V997" s="33">
        <v>8.1928827859811637</v>
      </c>
      <c r="W997" s="33">
        <v>0.38513486039176276</v>
      </c>
      <c r="X997" s="33">
        <v>7.8077479255894007</v>
      </c>
      <c r="Y997" s="30"/>
    </row>
    <row r="998" spans="1:25">
      <c r="A998" s="30" t="s">
        <v>144</v>
      </c>
      <c r="B998" s="4" t="s">
        <v>375</v>
      </c>
      <c r="C998" s="42">
        <v>1</v>
      </c>
      <c r="D998" s="42" t="s">
        <v>393</v>
      </c>
      <c r="E998" s="43" t="s">
        <v>7</v>
      </c>
      <c r="F998" s="42" t="s">
        <v>65</v>
      </c>
      <c r="G998" s="42" t="s">
        <v>84</v>
      </c>
      <c r="H998" s="42" t="s">
        <v>111</v>
      </c>
      <c r="I998" s="43">
        <v>302</v>
      </c>
      <c r="J998" s="42">
        <v>2015</v>
      </c>
      <c r="K998" s="44">
        <v>1</v>
      </c>
      <c r="L998" s="45" t="s">
        <v>85</v>
      </c>
      <c r="R998" s="33">
        <v>1.5834053011438742</v>
      </c>
      <c r="S998" s="33">
        <v>0.25761338043110815</v>
      </c>
      <c r="T998" s="33">
        <v>0.96197492015776576</v>
      </c>
      <c r="U998" s="33">
        <v>0.36381700055500032</v>
      </c>
      <c r="V998" s="33">
        <v>2.210911837547429</v>
      </c>
      <c r="W998" s="33">
        <v>0.21053551014830674</v>
      </c>
      <c r="X998" s="33">
        <v>2.0003763273991222</v>
      </c>
      <c r="Y998" s="30"/>
    </row>
    <row r="999" spans="1:25">
      <c r="A999" s="30" t="s">
        <v>144</v>
      </c>
      <c r="B999" s="4" t="s">
        <v>376</v>
      </c>
      <c r="C999" s="42">
        <v>1</v>
      </c>
      <c r="D999" s="42" t="s">
        <v>393</v>
      </c>
      <c r="E999" s="43" t="s">
        <v>7</v>
      </c>
      <c r="F999" s="42" t="s">
        <v>65</v>
      </c>
      <c r="G999" s="42" t="s">
        <v>84</v>
      </c>
      <c r="H999" s="42" t="s">
        <v>111</v>
      </c>
      <c r="I999" s="43">
        <v>303</v>
      </c>
      <c r="J999" s="42">
        <v>2015</v>
      </c>
      <c r="K999" s="44">
        <v>1</v>
      </c>
      <c r="L999" s="45" t="s">
        <v>85</v>
      </c>
      <c r="R999" s="33">
        <v>2.1527404245123796</v>
      </c>
      <c r="S999" s="33">
        <v>0.11366408394327331</v>
      </c>
      <c r="T999" s="33">
        <v>2.0390763405691064</v>
      </c>
      <c r="U999" s="33">
        <v>0</v>
      </c>
      <c r="V999" s="33">
        <v>0.57182130582363633</v>
      </c>
      <c r="W999" s="33">
        <v>6.2947818904182981E-2</v>
      </c>
      <c r="X999" s="33">
        <v>0.50887348691945333</v>
      </c>
      <c r="Y999" s="30"/>
    </row>
    <row r="1000" spans="1:25">
      <c r="A1000" s="30" t="s">
        <v>144</v>
      </c>
      <c r="B1000" s="4" t="s">
        <v>377</v>
      </c>
      <c r="C1000" s="42">
        <v>1</v>
      </c>
      <c r="D1000" s="42" t="s">
        <v>393</v>
      </c>
      <c r="E1000" s="43" t="s">
        <v>7</v>
      </c>
      <c r="F1000" s="42" t="s">
        <v>65</v>
      </c>
      <c r="G1000" s="42" t="s">
        <v>84</v>
      </c>
      <c r="H1000" s="42" t="s">
        <v>111</v>
      </c>
      <c r="I1000" s="43">
        <v>304</v>
      </c>
      <c r="J1000" s="42">
        <v>2015</v>
      </c>
      <c r="K1000" s="44">
        <v>1</v>
      </c>
      <c r="L1000" s="45" t="s">
        <v>85</v>
      </c>
      <c r="R1000" s="33">
        <v>0.29892410303574174</v>
      </c>
      <c r="S1000" s="33">
        <v>1.2725166430911873E-2</v>
      </c>
      <c r="T1000" s="33">
        <v>0.28619893660482987</v>
      </c>
      <c r="U1000" s="33">
        <v>0</v>
      </c>
      <c r="V1000" s="33">
        <v>0.24696411608254781</v>
      </c>
      <c r="W1000" s="33">
        <v>6.9433240850821129E-2</v>
      </c>
      <c r="X1000" s="33">
        <v>0.17753087523172667</v>
      </c>
      <c r="Y1000" s="30"/>
    </row>
    <row r="1001" spans="1:25">
      <c r="A1001" s="30" t="s">
        <v>144</v>
      </c>
      <c r="B1001" s="4" t="s">
        <v>378</v>
      </c>
      <c r="C1001" s="42">
        <v>1</v>
      </c>
      <c r="D1001" s="42" t="s">
        <v>393</v>
      </c>
      <c r="E1001" s="43" t="s">
        <v>7</v>
      </c>
      <c r="F1001" s="42" t="s">
        <v>65</v>
      </c>
      <c r="G1001" s="42" t="s">
        <v>84</v>
      </c>
      <c r="H1001" s="42" t="s">
        <v>111</v>
      </c>
      <c r="I1001" s="43">
        <v>305</v>
      </c>
      <c r="J1001" s="42">
        <v>2015</v>
      </c>
      <c r="K1001" s="44">
        <v>1</v>
      </c>
      <c r="L1001" s="45" t="s">
        <v>85</v>
      </c>
      <c r="R1001" s="33">
        <v>3.8803693320734789</v>
      </c>
      <c r="S1001" s="33">
        <v>0.37697501293430469</v>
      </c>
      <c r="T1001" s="33">
        <v>2.8297889454035055</v>
      </c>
      <c r="U1001" s="33">
        <v>0.67360537373566898</v>
      </c>
      <c r="V1001" s="33">
        <v>0.24718461435332179</v>
      </c>
      <c r="W1001" s="33">
        <v>1.8166971615704026E-2</v>
      </c>
      <c r="X1001" s="33">
        <v>0.22901764273761777</v>
      </c>
      <c r="Y1001" s="30"/>
    </row>
    <row r="1002" spans="1:25">
      <c r="A1002" s="30" t="s">
        <v>144</v>
      </c>
      <c r="B1002" s="4" t="s">
        <v>379</v>
      </c>
      <c r="C1002" s="42">
        <v>1</v>
      </c>
      <c r="D1002" s="42" t="s">
        <v>393</v>
      </c>
      <c r="E1002" s="43" t="s">
        <v>7</v>
      </c>
      <c r="F1002" s="42" t="s">
        <v>65</v>
      </c>
      <c r="G1002" s="42" t="s">
        <v>84</v>
      </c>
      <c r="H1002" s="42" t="s">
        <v>111</v>
      </c>
      <c r="I1002" s="43">
        <v>306</v>
      </c>
      <c r="J1002" s="42">
        <v>2015</v>
      </c>
      <c r="K1002" s="44">
        <v>1</v>
      </c>
      <c r="L1002" s="45" t="s">
        <v>85</v>
      </c>
      <c r="R1002" s="33">
        <v>5.3671008930183435</v>
      </c>
      <c r="S1002" s="33">
        <v>0.27963586240858912</v>
      </c>
      <c r="T1002" s="33">
        <v>4.6499301313939583</v>
      </c>
      <c r="U1002" s="33">
        <v>0.43753489921579652</v>
      </c>
      <c r="V1002" s="33">
        <v>0.32903116831052176</v>
      </c>
      <c r="W1002" s="33">
        <v>6.5385503061660646E-2</v>
      </c>
      <c r="X1002" s="33">
        <v>0.26364566524886113</v>
      </c>
      <c r="Y1002" s="30"/>
    </row>
    <row r="1003" spans="1:25">
      <c r="A1003" s="30" t="s">
        <v>144</v>
      </c>
      <c r="B1003" s="4" t="s">
        <v>380</v>
      </c>
      <c r="C1003" s="42">
        <v>1</v>
      </c>
      <c r="D1003" s="42" t="s">
        <v>393</v>
      </c>
      <c r="E1003" s="43" t="s">
        <v>7</v>
      </c>
      <c r="F1003" s="42" t="s">
        <v>65</v>
      </c>
      <c r="G1003" s="42" t="s">
        <v>84</v>
      </c>
      <c r="H1003" s="42" t="s">
        <v>111</v>
      </c>
      <c r="I1003" s="43">
        <v>307</v>
      </c>
      <c r="J1003" s="42">
        <v>2015</v>
      </c>
      <c r="K1003" s="44">
        <v>1</v>
      </c>
      <c r="L1003" s="45" t="s">
        <v>85</v>
      </c>
      <c r="R1003" s="33">
        <v>1.0522790131708801</v>
      </c>
      <c r="S1003" s="33">
        <v>8.1841909409086547E-2</v>
      </c>
      <c r="T1003" s="33">
        <v>0.9704371037617936</v>
      </c>
      <c r="U1003" s="33">
        <v>0</v>
      </c>
      <c r="V1003" s="33">
        <v>0.46240013888787934</v>
      </c>
      <c r="W1003" s="33">
        <v>3.3535698456918207E-2</v>
      </c>
      <c r="X1003" s="33">
        <v>0.42886444043096111</v>
      </c>
      <c r="Y1003" s="30"/>
    </row>
    <row r="1004" spans="1:25">
      <c r="A1004" s="30" t="s">
        <v>144</v>
      </c>
      <c r="B1004" s="4" t="s">
        <v>381</v>
      </c>
      <c r="C1004" s="42">
        <v>1</v>
      </c>
      <c r="D1004" s="42" t="s">
        <v>393</v>
      </c>
      <c r="E1004" s="43" t="s">
        <v>7</v>
      </c>
      <c r="F1004" s="42" t="s">
        <v>65</v>
      </c>
      <c r="G1004" s="42" t="s">
        <v>84</v>
      </c>
      <c r="H1004" s="42" t="s">
        <v>111</v>
      </c>
      <c r="I1004" s="43">
        <v>308</v>
      </c>
      <c r="J1004" s="42">
        <v>2015</v>
      </c>
      <c r="K1004" s="44">
        <v>1</v>
      </c>
      <c r="L1004" s="45" t="s">
        <v>85</v>
      </c>
      <c r="R1004" s="33">
        <v>5.3269957871100209</v>
      </c>
      <c r="S1004" s="33">
        <v>0.23090370981992184</v>
      </c>
      <c r="T1004" s="33">
        <v>5.0960920772900993</v>
      </c>
      <c r="U1004" s="33">
        <v>0</v>
      </c>
      <c r="V1004" s="33">
        <v>0.67644739798537401</v>
      </c>
      <c r="W1004" s="33">
        <v>0.30778581885376516</v>
      </c>
      <c r="X1004" s="33">
        <v>0.36866157913160891</v>
      </c>
      <c r="Y1004" s="30"/>
    </row>
    <row r="1005" spans="1:25">
      <c r="A1005" s="30" t="s">
        <v>420</v>
      </c>
      <c r="B1005" s="4" t="s">
        <v>383</v>
      </c>
      <c r="C1005" s="42">
        <v>1</v>
      </c>
      <c r="D1005" s="42" t="s">
        <v>393</v>
      </c>
      <c r="E1005" s="43" t="s">
        <v>4</v>
      </c>
      <c r="F1005" s="42" t="s">
        <v>66</v>
      </c>
      <c r="G1005" s="42" t="s">
        <v>84</v>
      </c>
      <c r="H1005" s="42" t="s">
        <v>111</v>
      </c>
      <c r="I1005" s="43" t="s">
        <v>85</v>
      </c>
      <c r="J1005" s="42">
        <v>2015</v>
      </c>
      <c r="K1005" s="44">
        <v>1</v>
      </c>
      <c r="L1005" s="45" t="s">
        <v>85</v>
      </c>
      <c r="R1005" s="33">
        <v>92.621835138257566</v>
      </c>
      <c r="S1005" s="33">
        <v>8.7585483258424084</v>
      </c>
      <c r="T1005" s="33">
        <v>75.335685825633419</v>
      </c>
      <c r="U1005" s="33">
        <v>8.5276009867817315</v>
      </c>
      <c r="V1005" s="33">
        <v>17.259606784489108</v>
      </c>
      <c r="W1005" s="33">
        <v>5.5742914209926795</v>
      </c>
      <c r="X1005" s="33">
        <v>11.68531536349643</v>
      </c>
      <c r="Y1005" s="30"/>
    </row>
    <row r="1006" spans="1:25">
      <c r="A1006" s="30" t="s">
        <v>144</v>
      </c>
      <c r="B1006" s="4" t="s">
        <v>384</v>
      </c>
      <c r="C1006" s="42">
        <v>1</v>
      </c>
      <c r="D1006" s="42" t="s">
        <v>393</v>
      </c>
      <c r="E1006" s="43" t="s">
        <v>4</v>
      </c>
      <c r="F1006" s="42" t="s">
        <v>66</v>
      </c>
      <c r="G1006" s="42" t="s">
        <v>84</v>
      </c>
      <c r="H1006" s="42" t="s">
        <v>111</v>
      </c>
      <c r="I1006" s="43">
        <v>301</v>
      </c>
      <c r="J1006" s="42">
        <v>2015</v>
      </c>
      <c r="K1006" s="44">
        <v>1</v>
      </c>
      <c r="L1006" s="45" t="s">
        <v>85</v>
      </c>
      <c r="R1006" s="33">
        <v>17.422751684509919</v>
      </c>
      <c r="S1006" s="33">
        <v>1.4089221505792804</v>
      </c>
      <c r="T1006" s="33">
        <v>16.01382953393064</v>
      </c>
      <c r="U1006" s="33">
        <v>0</v>
      </c>
      <c r="V1006" s="33">
        <v>2.2994384613210332</v>
      </c>
      <c r="W1006" s="33">
        <v>2.0184116522911375</v>
      </c>
      <c r="X1006" s="33">
        <v>0.28102680902989552</v>
      </c>
      <c r="Y1006" s="30"/>
    </row>
    <row r="1007" spans="1:25">
      <c r="A1007" s="30" t="s">
        <v>144</v>
      </c>
      <c r="B1007" s="4" t="s">
        <v>385</v>
      </c>
      <c r="C1007" s="42">
        <v>1</v>
      </c>
      <c r="D1007" s="42" t="s">
        <v>393</v>
      </c>
      <c r="E1007" s="43" t="s">
        <v>4</v>
      </c>
      <c r="F1007" s="42" t="s">
        <v>66</v>
      </c>
      <c r="G1007" s="42" t="s">
        <v>84</v>
      </c>
      <c r="H1007" s="42" t="s">
        <v>111</v>
      </c>
      <c r="I1007" s="43">
        <v>302</v>
      </c>
      <c r="J1007" s="42">
        <v>2015</v>
      </c>
      <c r="K1007" s="44">
        <v>1</v>
      </c>
      <c r="L1007" s="45" t="s">
        <v>85</v>
      </c>
      <c r="R1007" s="33">
        <v>11.417361409073674</v>
      </c>
      <c r="S1007" s="33">
        <v>2.3870489196127562</v>
      </c>
      <c r="T1007" s="33">
        <v>5.825107978285434</v>
      </c>
      <c r="U1007" s="33">
        <v>3.2052045111754852</v>
      </c>
      <c r="V1007" s="33">
        <v>10.976913914197695</v>
      </c>
      <c r="W1007" s="33">
        <v>0.58482267356812856</v>
      </c>
      <c r="X1007" s="33">
        <v>10.392091240629567</v>
      </c>
      <c r="Y1007" s="30"/>
    </row>
    <row r="1008" spans="1:25">
      <c r="A1008" s="30" t="s">
        <v>144</v>
      </c>
      <c r="B1008" s="4" t="s">
        <v>386</v>
      </c>
      <c r="C1008" s="42">
        <v>1</v>
      </c>
      <c r="D1008" s="42" t="s">
        <v>393</v>
      </c>
      <c r="E1008" s="43" t="s">
        <v>4</v>
      </c>
      <c r="F1008" s="42" t="s">
        <v>66</v>
      </c>
      <c r="G1008" s="42" t="s">
        <v>84</v>
      </c>
      <c r="H1008" s="42" t="s">
        <v>111</v>
      </c>
      <c r="I1008" s="43">
        <v>303</v>
      </c>
      <c r="J1008" s="42">
        <v>2015</v>
      </c>
      <c r="K1008" s="44">
        <v>1</v>
      </c>
      <c r="L1008" s="45" t="s">
        <v>85</v>
      </c>
      <c r="R1008" s="33">
        <v>7.8731892940372052</v>
      </c>
      <c r="S1008" s="33">
        <v>0.60391863902696818</v>
      </c>
      <c r="T1008" s="33">
        <v>7.2692706550102368</v>
      </c>
      <c r="U1008" s="33">
        <v>0</v>
      </c>
      <c r="V1008" s="33">
        <v>1.1016379390576483</v>
      </c>
      <c r="W1008" s="33">
        <v>0.95196020440959594</v>
      </c>
      <c r="X1008" s="33">
        <v>0.14967773464805223</v>
      </c>
      <c r="Y1008" s="30"/>
    </row>
    <row r="1009" spans="1:25">
      <c r="A1009" s="30" t="s">
        <v>144</v>
      </c>
      <c r="B1009" s="4" t="s">
        <v>387</v>
      </c>
      <c r="C1009" s="42">
        <v>1</v>
      </c>
      <c r="D1009" s="42" t="s">
        <v>393</v>
      </c>
      <c r="E1009" s="43" t="s">
        <v>4</v>
      </c>
      <c r="F1009" s="42" t="s">
        <v>66</v>
      </c>
      <c r="G1009" s="42" t="s">
        <v>84</v>
      </c>
      <c r="H1009" s="42" t="s">
        <v>111</v>
      </c>
      <c r="I1009" s="43">
        <v>304</v>
      </c>
      <c r="J1009" s="42">
        <v>2015</v>
      </c>
      <c r="K1009" s="44">
        <v>1</v>
      </c>
      <c r="L1009" s="45" t="s">
        <v>85</v>
      </c>
      <c r="R1009" s="33">
        <v>2.4075476885337039</v>
      </c>
      <c r="S1009" s="33">
        <v>0.13546678072874738</v>
      </c>
      <c r="T1009" s="33">
        <v>2.2720809078049564</v>
      </c>
      <c r="U1009" s="33">
        <v>0</v>
      </c>
      <c r="V1009" s="33">
        <v>0.57801010486264548</v>
      </c>
      <c r="W1009" s="33">
        <v>0.51258292741480727</v>
      </c>
      <c r="X1009" s="33">
        <v>6.5427177447838214E-2</v>
      </c>
      <c r="Y1009" s="30"/>
    </row>
    <row r="1010" spans="1:25">
      <c r="A1010" s="30" t="s">
        <v>144</v>
      </c>
      <c r="B1010" s="4" t="s">
        <v>388</v>
      </c>
      <c r="C1010" s="42">
        <v>1</v>
      </c>
      <c r="D1010" s="42" t="s">
        <v>393</v>
      </c>
      <c r="E1010" s="43" t="s">
        <v>4</v>
      </c>
      <c r="F1010" s="42" t="s">
        <v>66</v>
      </c>
      <c r="G1010" s="42" t="s">
        <v>84</v>
      </c>
      <c r="H1010" s="42" t="s">
        <v>111</v>
      </c>
      <c r="I1010" s="43">
        <v>305</v>
      </c>
      <c r="J1010" s="42">
        <v>2015</v>
      </c>
      <c r="K1010" s="44">
        <v>1</v>
      </c>
      <c r="L1010" s="45" t="s">
        <v>85</v>
      </c>
      <c r="R1010" s="33">
        <v>12.496498122387681</v>
      </c>
      <c r="S1010" s="33">
        <v>1.4159476572691199</v>
      </c>
      <c r="T1010" s="33">
        <v>7.9202750013299053</v>
      </c>
      <c r="U1010" s="33">
        <v>3.1602754637886554</v>
      </c>
      <c r="V1010" s="33">
        <v>0.31558108184243655</v>
      </c>
      <c r="W1010" s="33">
        <v>9.5037682283028738E-2</v>
      </c>
      <c r="X1010" s="33">
        <v>0.2205433995594078</v>
      </c>
      <c r="Y1010" s="30"/>
    </row>
    <row r="1011" spans="1:25">
      <c r="A1011" s="30" t="s">
        <v>144</v>
      </c>
      <c r="B1011" s="4" t="s">
        <v>389</v>
      </c>
      <c r="C1011" s="42">
        <v>1</v>
      </c>
      <c r="D1011" s="42" t="s">
        <v>393</v>
      </c>
      <c r="E1011" s="43" t="s">
        <v>4</v>
      </c>
      <c r="F1011" s="42" t="s">
        <v>66</v>
      </c>
      <c r="G1011" s="42" t="s">
        <v>84</v>
      </c>
      <c r="H1011" s="42" t="s">
        <v>111</v>
      </c>
      <c r="I1011" s="43">
        <v>306</v>
      </c>
      <c r="J1011" s="42">
        <v>2015</v>
      </c>
      <c r="K1011" s="44">
        <v>1</v>
      </c>
      <c r="L1011" s="45" t="s">
        <v>85</v>
      </c>
      <c r="R1011" s="33">
        <v>17.974113555284013</v>
      </c>
      <c r="S1011" s="33">
        <v>1.2372243215184957</v>
      </c>
      <c r="T1011" s="33">
        <v>14.574768221947927</v>
      </c>
      <c r="U1011" s="33">
        <v>2.1621210118175909</v>
      </c>
      <c r="V1011" s="33">
        <v>0.40139598068171933</v>
      </c>
      <c r="W1011" s="33">
        <v>0.22709372410091264</v>
      </c>
      <c r="X1011" s="33">
        <v>0.17430225658080667</v>
      </c>
      <c r="Y1011" s="30"/>
    </row>
    <row r="1012" spans="1:25">
      <c r="A1012" s="30" t="s">
        <v>144</v>
      </c>
      <c r="B1012" s="4" t="s">
        <v>390</v>
      </c>
      <c r="C1012" s="42">
        <v>1</v>
      </c>
      <c r="D1012" s="42" t="s">
        <v>393</v>
      </c>
      <c r="E1012" s="43" t="s">
        <v>4</v>
      </c>
      <c r="F1012" s="42" t="s">
        <v>66</v>
      </c>
      <c r="G1012" s="42" t="s">
        <v>84</v>
      </c>
      <c r="H1012" s="42" t="s">
        <v>111</v>
      </c>
      <c r="I1012" s="43">
        <v>307</v>
      </c>
      <c r="J1012" s="42">
        <v>2015</v>
      </c>
      <c r="K1012" s="44">
        <v>1</v>
      </c>
      <c r="L1012" s="45" t="s">
        <v>85</v>
      </c>
      <c r="R1012" s="33">
        <v>4.4865225220532672</v>
      </c>
      <c r="S1012" s="33">
        <v>0.4337791742220985</v>
      </c>
      <c r="T1012" s="33">
        <v>4.0527433478311687</v>
      </c>
      <c r="U1012" s="33">
        <v>0</v>
      </c>
      <c r="V1012" s="33">
        <v>0.2923469990415849</v>
      </c>
      <c r="W1012" s="33">
        <v>0.19413823511041614</v>
      </c>
      <c r="X1012" s="33">
        <v>9.8208763931168772E-2</v>
      </c>
      <c r="Y1012" s="30"/>
    </row>
    <row r="1013" spans="1:25">
      <c r="A1013" s="30" t="s">
        <v>144</v>
      </c>
      <c r="B1013" s="4" t="s">
        <v>391</v>
      </c>
      <c r="C1013" s="42">
        <v>1</v>
      </c>
      <c r="D1013" s="42" t="s">
        <v>393</v>
      </c>
      <c r="E1013" s="43" t="s">
        <v>4</v>
      </c>
      <c r="F1013" s="42" t="s">
        <v>66</v>
      </c>
      <c r="G1013" s="42" t="s">
        <v>84</v>
      </c>
      <c r="H1013" s="42" t="s">
        <v>111</v>
      </c>
      <c r="I1013" s="43">
        <v>308</v>
      </c>
      <c r="J1013" s="42">
        <v>2015</v>
      </c>
      <c r="K1013" s="44">
        <v>1</v>
      </c>
      <c r="L1013" s="45" t="s">
        <v>85</v>
      </c>
      <c r="R1013" s="33">
        <v>18.543850862378093</v>
      </c>
      <c r="S1013" s="33">
        <v>1.1362406828849405</v>
      </c>
      <c r="T1013" s="33">
        <v>17.407610179493155</v>
      </c>
      <c r="U1013" s="33">
        <v>0</v>
      </c>
      <c r="V1013" s="33">
        <v>1.2942823034843456</v>
      </c>
      <c r="W1013" s="33">
        <v>0.99024432181465238</v>
      </c>
      <c r="X1013" s="33">
        <v>0.30403798166969331</v>
      </c>
      <c r="Y1013" s="30"/>
    </row>
    <row r="1014" spans="1:25">
      <c r="A1014" s="30" t="s">
        <v>421</v>
      </c>
      <c r="B1014" s="4" t="s">
        <v>109</v>
      </c>
      <c r="C1014" s="42">
        <v>1</v>
      </c>
      <c r="D1014" s="42" t="s">
        <v>393</v>
      </c>
      <c r="E1014" s="43" t="s">
        <v>39</v>
      </c>
      <c r="F1014" s="42" t="s">
        <v>63</v>
      </c>
      <c r="G1014" s="42" t="s">
        <v>84</v>
      </c>
      <c r="H1014" s="42" t="s">
        <v>111</v>
      </c>
      <c r="I1014" s="43" t="s">
        <v>85</v>
      </c>
      <c r="J1014" s="42">
        <v>2030</v>
      </c>
      <c r="K1014" s="44">
        <v>1</v>
      </c>
      <c r="L1014" s="45" t="s">
        <v>85</v>
      </c>
      <c r="R1014" s="33">
        <v>19.854616042617987</v>
      </c>
      <c r="S1014" s="33">
        <v>1.3524466875785917</v>
      </c>
      <c r="T1014" s="33">
        <v>17.442422381506905</v>
      </c>
      <c r="U1014" s="33">
        <v>1.0597469735324903</v>
      </c>
      <c r="V1014" s="33">
        <v>8.8640197494262267</v>
      </c>
      <c r="W1014" s="33">
        <v>1.53042433136185</v>
      </c>
      <c r="X1014" s="33">
        <v>7.3335954180643759</v>
      </c>
      <c r="Y1014" s="30"/>
    </row>
    <row r="1015" spans="1:25">
      <c r="A1015" s="30" t="s">
        <v>144</v>
      </c>
      <c r="B1015" s="4" t="s">
        <v>113</v>
      </c>
      <c r="C1015" s="42">
        <v>1</v>
      </c>
      <c r="D1015" s="42" t="s">
        <v>393</v>
      </c>
      <c r="E1015" s="43" t="s">
        <v>39</v>
      </c>
      <c r="F1015" s="42" t="s">
        <v>63</v>
      </c>
      <c r="G1015" s="42" t="s">
        <v>84</v>
      </c>
      <c r="H1015" s="42" t="s">
        <v>111</v>
      </c>
      <c r="I1015" s="43">
        <v>301</v>
      </c>
      <c r="J1015" s="42">
        <v>2030</v>
      </c>
      <c r="K1015" s="44">
        <v>1</v>
      </c>
      <c r="L1015" s="45" t="s">
        <v>85</v>
      </c>
      <c r="R1015" s="33">
        <v>4.1681205397002348</v>
      </c>
      <c r="S1015" s="33">
        <v>0.21870681779191137</v>
      </c>
      <c r="T1015" s="33">
        <v>3.9494137219083236</v>
      </c>
      <c r="U1015" s="33">
        <v>0</v>
      </c>
      <c r="V1015" s="33">
        <v>5.7673709515891769</v>
      </c>
      <c r="W1015" s="33">
        <v>0.78752775247650719</v>
      </c>
      <c r="X1015" s="33">
        <v>4.9798431991126693</v>
      </c>
      <c r="Y1015" s="30"/>
    </row>
    <row r="1016" spans="1:25">
      <c r="A1016" s="30" t="s">
        <v>144</v>
      </c>
      <c r="B1016" s="4" t="s">
        <v>114</v>
      </c>
      <c r="C1016" s="42">
        <v>1</v>
      </c>
      <c r="D1016" s="42" t="s">
        <v>393</v>
      </c>
      <c r="E1016" s="43" t="s">
        <v>39</v>
      </c>
      <c r="F1016" s="42" t="s">
        <v>63</v>
      </c>
      <c r="G1016" s="42" t="s">
        <v>84</v>
      </c>
      <c r="H1016" s="42" t="s">
        <v>111</v>
      </c>
      <c r="I1016" s="43">
        <v>302</v>
      </c>
      <c r="J1016" s="42">
        <v>2030</v>
      </c>
      <c r="K1016" s="44">
        <v>1</v>
      </c>
      <c r="L1016" s="45" t="s">
        <v>85</v>
      </c>
      <c r="R1016" s="33">
        <v>2.2384877527849216</v>
      </c>
      <c r="S1016" s="33">
        <v>0.33942358705211095</v>
      </c>
      <c r="T1016" s="33">
        <v>1.3749864639281779</v>
      </c>
      <c r="U1016" s="33">
        <v>0.52407770180463265</v>
      </c>
      <c r="V1016" s="33">
        <v>1.2888754712848789</v>
      </c>
      <c r="W1016" s="33">
        <v>0.21758189044832163</v>
      </c>
      <c r="X1016" s="33">
        <v>1.0712935808365573</v>
      </c>
      <c r="Y1016" s="30"/>
    </row>
    <row r="1017" spans="1:25">
      <c r="A1017" s="30" t="s">
        <v>144</v>
      </c>
      <c r="B1017" s="4" t="s">
        <v>115</v>
      </c>
      <c r="C1017" s="42">
        <v>1</v>
      </c>
      <c r="D1017" s="42" t="s">
        <v>393</v>
      </c>
      <c r="E1017" s="43" t="s">
        <v>39</v>
      </c>
      <c r="F1017" s="42" t="s">
        <v>63</v>
      </c>
      <c r="G1017" s="42" t="s">
        <v>84</v>
      </c>
      <c r="H1017" s="42" t="s">
        <v>111</v>
      </c>
      <c r="I1017" s="43">
        <v>303</v>
      </c>
      <c r="J1017" s="42">
        <v>2030</v>
      </c>
      <c r="K1017" s="44">
        <v>1</v>
      </c>
      <c r="L1017" s="45" t="s">
        <v>85</v>
      </c>
      <c r="R1017" s="33">
        <v>1.6110341324936168</v>
      </c>
      <c r="S1017" s="33">
        <v>8.0984306899192754E-2</v>
      </c>
      <c r="T1017" s="33">
        <v>1.5300498255944242</v>
      </c>
      <c r="U1017" s="33">
        <v>0</v>
      </c>
      <c r="V1017" s="33">
        <v>0.32456496377265864</v>
      </c>
      <c r="W1017" s="33">
        <v>4.7638190519312555E-2</v>
      </c>
      <c r="X1017" s="33">
        <v>0.27692677325334608</v>
      </c>
      <c r="Y1017" s="30"/>
    </row>
    <row r="1018" spans="1:25">
      <c r="A1018" s="30" t="s">
        <v>144</v>
      </c>
      <c r="B1018" s="4" t="s">
        <v>116</v>
      </c>
      <c r="C1018" s="42">
        <v>1</v>
      </c>
      <c r="D1018" s="42" t="s">
        <v>393</v>
      </c>
      <c r="E1018" s="43" t="s">
        <v>39</v>
      </c>
      <c r="F1018" s="42" t="s">
        <v>63</v>
      </c>
      <c r="G1018" s="42" t="s">
        <v>84</v>
      </c>
      <c r="H1018" s="42" t="s">
        <v>111</v>
      </c>
      <c r="I1018" s="43">
        <v>304</v>
      </c>
      <c r="J1018" s="42">
        <v>2030</v>
      </c>
      <c r="K1018" s="44">
        <v>1</v>
      </c>
      <c r="L1018" s="45" t="s">
        <v>85</v>
      </c>
      <c r="R1018" s="33">
        <v>0.60871012356691667</v>
      </c>
      <c r="S1018" s="33">
        <v>2.5063247170317892E-2</v>
      </c>
      <c r="T1018" s="33">
        <v>0.58364687639659873</v>
      </c>
      <c r="U1018" s="33">
        <v>0</v>
      </c>
      <c r="V1018" s="33">
        <v>0.33688852300624966</v>
      </c>
      <c r="W1018" s="33">
        <v>0.23152004954525179</v>
      </c>
      <c r="X1018" s="33">
        <v>0.10536847346099788</v>
      </c>
      <c r="Y1018" s="30"/>
    </row>
    <row r="1019" spans="1:25">
      <c r="A1019" s="30" t="s">
        <v>144</v>
      </c>
      <c r="B1019" s="4" t="s">
        <v>117</v>
      </c>
      <c r="C1019" s="42">
        <v>1</v>
      </c>
      <c r="D1019" s="42" t="s">
        <v>393</v>
      </c>
      <c r="E1019" s="43" t="s">
        <v>39</v>
      </c>
      <c r="F1019" s="42" t="s">
        <v>63</v>
      </c>
      <c r="G1019" s="42" t="s">
        <v>84</v>
      </c>
      <c r="H1019" s="42" t="s">
        <v>111</v>
      </c>
      <c r="I1019" s="43">
        <v>305</v>
      </c>
      <c r="J1019" s="42">
        <v>2030</v>
      </c>
      <c r="K1019" s="44">
        <v>1</v>
      </c>
      <c r="L1019" s="45" t="s">
        <v>85</v>
      </c>
      <c r="R1019" s="33">
        <v>2.9094869359085913</v>
      </c>
      <c r="S1019" s="33">
        <v>0.29759115499582567</v>
      </c>
      <c r="T1019" s="33">
        <v>2.2576917835675721</v>
      </c>
      <c r="U1019" s="33">
        <v>0.35420399734519364</v>
      </c>
      <c r="V1019" s="33">
        <v>0.18149803503818987</v>
      </c>
      <c r="W1019" s="33">
        <v>1.08339046029651E-2</v>
      </c>
      <c r="X1019" s="33">
        <v>0.17066413043522477</v>
      </c>
      <c r="Y1019" s="30"/>
    </row>
    <row r="1020" spans="1:25">
      <c r="A1020" s="30" t="s">
        <v>144</v>
      </c>
      <c r="B1020" s="4" t="s">
        <v>118</v>
      </c>
      <c r="C1020" s="42">
        <v>1</v>
      </c>
      <c r="D1020" s="42" t="s">
        <v>393</v>
      </c>
      <c r="E1020" s="43" t="s">
        <v>39</v>
      </c>
      <c r="F1020" s="42" t="s">
        <v>63</v>
      </c>
      <c r="G1020" s="42" t="s">
        <v>84</v>
      </c>
      <c r="H1020" s="42" t="s">
        <v>111</v>
      </c>
      <c r="I1020" s="43">
        <v>306</v>
      </c>
      <c r="J1020" s="42">
        <v>2030</v>
      </c>
      <c r="K1020" s="44">
        <v>1</v>
      </c>
      <c r="L1020" s="45" t="s">
        <v>85</v>
      </c>
      <c r="R1020" s="33">
        <v>2.7251785613624766</v>
      </c>
      <c r="S1020" s="33">
        <v>0.14049585035232764</v>
      </c>
      <c r="T1020" s="33">
        <v>2.403217436627485</v>
      </c>
      <c r="U1020" s="33">
        <v>0.18146527438266402</v>
      </c>
      <c r="V1020" s="33">
        <v>0.20784461099482179</v>
      </c>
      <c r="W1020" s="33">
        <v>2.6193301846302197E-2</v>
      </c>
      <c r="X1020" s="33">
        <v>0.1816513091485196</v>
      </c>
      <c r="Y1020" s="30"/>
    </row>
    <row r="1021" spans="1:25">
      <c r="A1021" s="30" t="s">
        <v>144</v>
      </c>
      <c r="B1021" s="4" t="s">
        <v>119</v>
      </c>
      <c r="C1021" s="42">
        <v>1</v>
      </c>
      <c r="D1021" s="42" t="s">
        <v>393</v>
      </c>
      <c r="E1021" s="43" t="s">
        <v>39</v>
      </c>
      <c r="F1021" s="42" t="s">
        <v>63</v>
      </c>
      <c r="G1021" s="42" t="s">
        <v>84</v>
      </c>
      <c r="H1021" s="42" t="s">
        <v>111</v>
      </c>
      <c r="I1021" s="43">
        <v>307</v>
      </c>
      <c r="J1021" s="42">
        <v>2030</v>
      </c>
      <c r="K1021" s="44">
        <v>1</v>
      </c>
      <c r="L1021" s="45" t="s">
        <v>85</v>
      </c>
      <c r="R1021" s="33">
        <v>1.2135502311203645</v>
      </c>
      <c r="S1021" s="33">
        <v>7.4930690618600637E-2</v>
      </c>
      <c r="T1021" s="33">
        <v>1.1386195405017638</v>
      </c>
      <c r="U1021" s="33">
        <v>0</v>
      </c>
      <c r="V1021" s="33">
        <v>0.28854510793147392</v>
      </c>
      <c r="W1021" s="33">
        <v>2.4480870482452351E-2</v>
      </c>
      <c r="X1021" s="33">
        <v>0.26406423744902158</v>
      </c>
      <c r="Y1021" s="30"/>
    </row>
    <row r="1022" spans="1:25">
      <c r="A1022" s="30" t="s">
        <v>144</v>
      </c>
      <c r="B1022" s="4" t="s">
        <v>120</v>
      </c>
      <c r="C1022" s="42">
        <v>1</v>
      </c>
      <c r="D1022" s="42" t="s">
        <v>393</v>
      </c>
      <c r="E1022" s="43" t="s">
        <v>39</v>
      </c>
      <c r="F1022" s="42" t="s">
        <v>63</v>
      </c>
      <c r="G1022" s="42" t="s">
        <v>84</v>
      </c>
      <c r="H1022" s="42" t="s">
        <v>111</v>
      </c>
      <c r="I1022" s="43">
        <v>308</v>
      </c>
      <c r="J1022" s="42">
        <v>2030</v>
      </c>
      <c r="K1022" s="44">
        <v>1</v>
      </c>
      <c r="L1022" s="45" t="s">
        <v>85</v>
      </c>
      <c r="R1022" s="33">
        <v>4.3800477656808638</v>
      </c>
      <c r="S1022" s="33">
        <v>0.17525103269830447</v>
      </c>
      <c r="T1022" s="33">
        <v>4.2047967329825591</v>
      </c>
      <c r="U1022" s="33">
        <v>0</v>
      </c>
      <c r="V1022" s="33">
        <v>0.46843208580877643</v>
      </c>
      <c r="W1022" s="33">
        <v>0.18464837144073726</v>
      </c>
      <c r="X1022" s="33">
        <v>0.28378371436803917</v>
      </c>
      <c r="Y1022" s="30"/>
    </row>
    <row r="1023" spans="1:25">
      <c r="A1023" s="30" t="s">
        <v>422</v>
      </c>
      <c r="B1023" s="4" t="s">
        <v>122</v>
      </c>
      <c r="C1023" s="42">
        <v>1</v>
      </c>
      <c r="D1023" s="42" t="s">
        <v>393</v>
      </c>
      <c r="E1023" s="43" t="s">
        <v>37</v>
      </c>
      <c r="F1023" s="42" t="s">
        <v>52</v>
      </c>
      <c r="G1023" s="42" t="s">
        <v>84</v>
      </c>
      <c r="H1023" s="42" t="s">
        <v>111</v>
      </c>
      <c r="I1023" s="43" t="s">
        <v>85</v>
      </c>
      <c r="J1023" s="42">
        <v>2030</v>
      </c>
      <c r="K1023" s="44">
        <v>1</v>
      </c>
      <c r="L1023" s="45" t="s">
        <v>85</v>
      </c>
      <c r="R1023" s="33">
        <v>31.939376936595927</v>
      </c>
      <c r="S1023" s="33">
        <v>1.8970482093303627</v>
      </c>
      <c r="T1023" s="33">
        <v>28.575640451934742</v>
      </c>
      <c r="U1023" s="33">
        <v>1.4666882753308226</v>
      </c>
      <c r="V1023" s="33">
        <v>13.173494499463501</v>
      </c>
      <c r="W1023" s="33">
        <v>2.0184141225592658</v>
      </c>
      <c r="X1023" s="33">
        <v>11.155080376904236</v>
      </c>
      <c r="Y1023" s="30"/>
    </row>
    <row r="1024" spans="1:25">
      <c r="A1024" s="30" t="s">
        <v>144</v>
      </c>
      <c r="B1024" s="4" t="s">
        <v>123</v>
      </c>
      <c r="C1024" s="42">
        <v>1</v>
      </c>
      <c r="D1024" s="42" t="s">
        <v>393</v>
      </c>
      <c r="E1024" s="43" t="s">
        <v>37</v>
      </c>
      <c r="F1024" s="42" t="s">
        <v>52</v>
      </c>
      <c r="G1024" s="42" t="s">
        <v>84</v>
      </c>
      <c r="H1024" s="42" t="s">
        <v>111</v>
      </c>
      <c r="I1024" s="43">
        <v>301</v>
      </c>
      <c r="J1024" s="42">
        <v>2030</v>
      </c>
      <c r="K1024" s="44">
        <v>1</v>
      </c>
      <c r="L1024" s="45" t="s">
        <v>85</v>
      </c>
      <c r="R1024" s="33">
        <v>5.0555392061871762</v>
      </c>
      <c r="S1024" s="33">
        <v>0.25853145560919244</v>
      </c>
      <c r="T1024" s="33">
        <v>4.7970077505779836</v>
      </c>
      <c r="U1024" s="33">
        <v>0</v>
      </c>
      <c r="V1024" s="33">
        <v>8.5687641143074469</v>
      </c>
      <c r="W1024" s="33">
        <v>1.0633954520957376</v>
      </c>
      <c r="X1024" s="33">
        <v>7.5053686622117093</v>
      </c>
      <c r="Y1024" s="30"/>
    </row>
    <row r="1025" spans="1:25">
      <c r="A1025" s="30" t="s">
        <v>144</v>
      </c>
      <c r="B1025" s="4" t="s">
        <v>124</v>
      </c>
      <c r="C1025" s="42">
        <v>1</v>
      </c>
      <c r="D1025" s="42" t="s">
        <v>393</v>
      </c>
      <c r="E1025" s="43" t="s">
        <v>37</v>
      </c>
      <c r="F1025" s="42" t="s">
        <v>52</v>
      </c>
      <c r="G1025" s="42" t="s">
        <v>84</v>
      </c>
      <c r="H1025" s="42" t="s">
        <v>111</v>
      </c>
      <c r="I1025" s="43">
        <v>302</v>
      </c>
      <c r="J1025" s="42">
        <v>2030</v>
      </c>
      <c r="K1025" s="44">
        <v>1</v>
      </c>
      <c r="L1025" s="45" t="s">
        <v>85</v>
      </c>
      <c r="R1025" s="33">
        <v>1.879973054204084</v>
      </c>
      <c r="S1025" s="33">
        <v>0.281988333420579</v>
      </c>
      <c r="T1025" s="33">
        <v>1.2044274586883481</v>
      </c>
      <c r="U1025" s="33">
        <v>0.39355726209515685</v>
      </c>
      <c r="V1025" s="33">
        <v>1.9965430478392092</v>
      </c>
      <c r="W1025" s="33">
        <v>0.22020661990757276</v>
      </c>
      <c r="X1025" s="33">
        <v>1.7763364279316365</v>
      </c>
      <c r="Y1025" s="30"/>
    </row>
    <row r="1026" spans="1:25">
      <c r="A1026" s="30" t="s">
        <v>144</v>
      </c>
      <c r="B1026" s="4" t="s">
        <v>125</v>
      </c>
      <c r="C1026" s="42">
        <v>1</v>
      </c>
      <c r="D1026" s="42" t="s">
        <v>393</v>
      </c>
      <c r="E1026" s="43" t="s">
        <v>37</v>
      </c>
      <c r="F1026" s="42" t="s">
        <v>52</v>
      </c>
      <c r="G1026" s="42" t="s">
        <v>84</v>
      </c>
      <c r="H1026" s="42" t="s">
        <v>111</v>
      </c>
      <c r="I1026" s="43">
        <v>303</v>
      </c>
      <c r="J1026" s="42">
        <v>2030</v>
      </c>
      <c r="K1026" s="44">
        <v>1</v>
      </c>
      <c r="L1026" s="45" t="s">
        <v>85</v>
      </c>
      <c r="R1026" s="33">
        <v>2.733331722501255</v>
      </c>
      <c r="S1026" s="33">
        <v>0.1376346807335104</v>
      </c>
      <c r="T1026" s="33">
        <v>2.5956970417677447</v>
      </c>
      <c r="U1026" s="33">
        <v>0</v>
      </c>
      <c r="V1026" s="33">
        <v>0.4593029387941836</v>
      </c>
      <c r="W1026" s="33">
        <v>6.959032250773077E-2</v>
      </c>
      <c r="X1026" s="33">
        <v>0.38971261628645282</v>
      </c>
      <c r="Y1026" s="30"/>
    </row>
    <row r="1027" spans="1:25">
      <c r="A1027" s="30" t="s">
        <v>144</v>
      </c>
      <c r="B1027" s="4" t="s">
        <v>126</v>
      </c>
      <c r="C1027" s="42">
        <v>1</v>
      </c>
      <c r="D1027" s="42" t="s">
        <v>393</v>
      </c>
      <c r="E1027" s="43" t="s">
        <v>37</v>
      </c>
      <c r="F1027" s="42" t="s">
        <v>52</v>
      </c>
      <c r="G1027" s="42" t="s">
        <v>84</v>
      </c>
      <c r="H1027" s="42" t="s">
        <v>111</v>
      </c>
      <c r="I1027" s="43">
        <v>304</v>
      </c>
      <c r="J1027" s="42">
        <v>2030</v>
      </c>
      <c r="K1027" s="44">
        <v>1</v>
      </c>
      <c r="L1027" s="45" t="s">
        <v>85</v>
      </c>
      <c r="R1027" s="33">
        <v>1.0813002035052366</v>
      </c>
      <c r="S1027" s="33">
        <v>4.1458455421403063E-2</v>
      </c>
      <c r="T1027" s="33">
        <v>1.0398417480838336</v>
      </c>
      <c r="U1027" s="33">
        <v>0</v>
      </c>
      <c r="V1027" s="33">
        <v>0.35817554662215212</v>
      </c>
      <c r="W1027" s="33">
        <v>0.20335343544265799</v>
      </c>
      <c r="X1027" s="33">
        <v>0.1548221111794941</v>
      </c>
      <c r="Y1027" s="30"/>
    </row>
    <row r="1028" spans="1:25">
      <c r="A1028" s="30" t="s">
        <v>144</v>
      </c>
      <c r="B1028" s="4" t="s">
        <v>127</v>
      </c>
      <c r="C1028" s="42">
        <v>1</v>
      </c>
      <c r="D1028" s="42" t="s">
        <v>393</v>
      </c>
      <c r="E1028" s="43" t="s">
        <v>37</v>
      </c>
      <c r="F1028" s="42" t="s">
        <v>52</v>
      </c>
      <c r="G1028" s="42" t="s">
        <v>84</v>
      </c>
      <c r="H1028" s="42" t="s">
        <v>111</v>
      </c>
      <c r="I1028" s="43">
        <v>305</v>
      </c>
      <c r="J1028" s="42">
        <v>2030</v>
      </c>
      <c r="K1028" s="44">
        <v>1</v>
      </c>
      <c r="L1028" s="45" t="s">
        <v>85</v>
      </c>
      <c r="R1028" s="33">
        <v>5.137197742877321</v>
      </c>
      <c r="S1028" s="33">
        <v>0.46731799836565718</v>
      </c>
      <c r="T1028" s="33">
        <v>3.9477536435759788</v>
      </c>
      <c r="U1028" s="33">
        <v>0.72212610093568452</v>
      </c>
      <c r="V1028" s="33">
        <v>0.29557093216607705</v>
      </c>
      <c r="W1028" s="33">
        <v>2.0071720856459078E-2</v>
      </c>
      <c r="X1028" s="33">
        <v>0.27549921130961796</v>
      </c>
      <c r="Y1028" s="30"/>
    </row>
    <row r="1029" spans="1:25">
      <c r="A1029" s="30" t="s">
        <v>144</v>
      </c>
      <c r="B1029" s="4" t="s">
        <v>128</v>
      </c>
      <c r="C1029" s="42">
        <v>1</v>
      </c>
      <c r="D1029" s="42" t="s">
        <v>393</v>
      </c>
      <c r="E1029" s="43" t="s">
        <v>37</v>
      </c>
      <c r="F1029" s="42" t="s">
        <v>52</v>
      </c>
      <c r="G1029" s="42" t="s">
        <v>84</v>
      </c>
      <c r="H1029" s="42" t="s">
        <v>111</v>
      </c>
      <c r="I1029" s="43">
        <v>306</v>
      </c>
      <c r="J1029" s="42">
        <v>2030</v>
      </c>
      <c r="K1029" s="44">
        <v>1</v>
      </c>
      <c r="L1029" s="45" t="s">
        <v>85</v>
      </c>
      <c r="R1029" s="33">
        <v>6.1874773705554551</v>
      </c>
      <c r="S1029" s="33">
        <v>0.2938051505302941</v>
      </c>
      <c r="T1029" s="33">
        <v>5.5426673077251802</v>
      </c>
      <c r="U1029" s="33">
        <v>0.35100491229998132</v>
      </c>
      <c r="V1029" s="33">
        <v>0.3111376578744115</v>
      </c>
      <c r="W1029" s="33">
        <v>5.9681343826569894E-2</v>
      </c>
      <c r="X1029" s="33">
        <v>0.25145631404784163</v>
      </c>
      <c r="Y1029" s="30"/>
    </row>
    <row r="1030" spans="1:25">
      <c r="A1030" s="30" t="s">
        <v>144</v>
      </c>
      <c r="B1030" s="4" t="s">
        <v>129</v>
      </c>
      <c r="C1030" s="42">
        <v>1</v>
      </c>
      <c r="D1030" s="42" t="s">
        <v>393</v>
      </c>
      <c r="E1030" s="43" t="s">
        <v>37</v>
      </c>
      <c r="F1030" s="42" t="s">
        <v>52</v>
      </c>
      <c r="G1030" s="42" t="s">
        <v>84</v>
      </c>
      <c r="H1030" s="42" t="s">
        <v>111</v>
      </c>
      <c r="I1030" s="43">
        <v>307</v>
      </c>
      <c r="J1030" s="42">
        <v>2030</v>
      </c>
      <c r="K1030" s="44">
        <v>1</v>
      </c>
      <c r="L1030" s="45" t="s">
        <v>85</v>
      </c>
      <c r="R1030" s="33">
        <v>2.4011364953206953</v>
      </c>
      <c r="S1030" s="33">
        <v>0.13813632751781485</v>
      </c>
      <c r="T1030" s="33">
        <v>2.2630001678028804</v>
      </c>
      <c r="U1030" s="33">
        <v>0</v>
      </c>
      <c r="V1030" s="33">
        <v>0.37794248130833347</v>
      </c>
      <c r="W1030" s="33">
        <v>5.0931051899269227E-2</v>
      </c>
      <c r="X1030" s="33">
        <v>0.32701142940906425</v>
      </c>
      <c r="Y1030" s="30"/>
    </row>
    <row r="1031" spans="1:25">
      <c r="A1031" s="30" t="s">
        <v>144</v>
      </c>
      <c r="B1031" s="4" t="s">
        <v>130</v>
      </c>
      <c r="C1031" s="42">
        <v>1</v>
      </c>
      <c r="D1031" s="42" t="s">
        <v>393</v>
      </c>
      <c r="E1031" s="43" t="s">
        <v>37</v>
      </c>
      <c r="F1031" s="42" t="s">
        <v>52</v>
      </c>
      <c r="G1031" s="42" t="s">
        <v>84</v>
      </c>
      <c r="H1031" s="42" t="s">
        <v>111</v>
      </c>
      <c r="I1031" s="43">
        <v>308</v>
      </c>
      <c r="J1031" s="42">
        <v>2030</v>
      </c>
      <c r="K1031" s="44">
        <v>1</v>
      </c>
      <c r="L1031" s="45" t="s">
        <v>85</v>
      </c>
      <c r="R1031" s="33">
        <v>7.4634211414447078</v>
      </c>
      <c r="S1031" s="33">
        <v>0.27817580773191158</v>
      </c>
      <c r="T1031" s="33">
        <v>7.1852453337127962</v>
      </c>
      <c r="U1031" s="33">
        <v>0</v>
      </c>
      <c r="V1031" s="33">
        <v>0.80605778055169008</v>
      </c>
      <c r="W1031" s="33">
        <v>0.33118417602326855</v>
      </c>
      <c r="X1031" s="33">
        <v>0.47487360452842153</v>
      </c>
      <c r="Y1031" s="30"/>
    </row>
    <row r="1032" spans="1:25">
      <c r="A1032" s="30" t="s">
        <v>423</v>
      </c>
      <c r="B1032" s="4" t="s">
        <v>132</v>
      </c>
      <c r="C1032" s="42">
        <v>1</v>
      </c>
      <c r="D1032" s="42" t="s">
        <v>393</v>
      </c>
      <c r="E1032" s="43" t="s">
        <v>36</v>
      </c>
      <c r="F1032" s="42" t="s">
        <v>41</v>
      </c>
      <c r="G1032" s="42" t="s">
        <v>86</v>
      </c>
      <c r="H1032" s="42" t="s">
        <v>111</v>
      </c>
      <c r="I1032" s="43" t="s">
        <v>85</v>
      </c>
      <c r="J1032" s="42">
        <v>2030</v>
      </c>
      <c r="K1032" s="44">
        <v>1</v>
      </c>
      <c r="L1032" s="45" t="s">
        <v>85</v>
      </c>
      <c r="R1032" s="33">
        <v>4.4267729343292066</v>
      </c>
      <c r="S1032" s="33">
        <v>0.19264887614575177</v>
      </c>
      <c r="T1032" s="33">
        <v>3.6156151335410773</v>
      </c>
      <c r="U1032" s="33">
        <v>0.61850892464237783</v>
      </c>
      <c r="V1032" s="33">
        <v>6.0460994848898411</v>
      </c>
      <c r="W1032" s="33">
        <v>5.6447226086179612</v>
      </c>
      <c r="X1032" s="33">
        <v>0.40137687627188023</v>
      </c>
      <c r="Y1032" s="30"/>
    </row>
    <row r="1033" spans="1:25">
      <c r="A1033" s="30" t="s">
        <v>144</v>
      </c>
      <c r="B1033" s="4" t="s">
        <v>133</v>
      </c>
      <c r="C1033" s="42">
        <v>1</v>
      </c>
      <c r="D1033" s="42" t="s">
        <v>393</v>
      </c>
      <c r="E1033" s="43" t="s">
        <v>36</v>
      </c>
      <c r="F1033" s="42" t="s">
        <v>41</v>
      </c>
      <c r="G1033" s="42" t="s">
        <v>86</v>
      </c>
      <c r="H1033" s="42" t="s">
        <v>111</v>
      </c>
      <c r="I1033" s="43">
        <v>301</v>
      </c>
      <c r="J1033" s="42">
        <v>2030</v>
      </c>
      <c r="K1033" s="44">
        <v>1</v>
      </c>
      <c r="L1033" s="45" t="s">
        <v>85</v>
      </c>
      <c r="R1033" s="33">
        <v>1.0796591649436538</v>
      </c>
      <c r="S1033" s="33">
        <v>4.0302304620483474E-2</v>
      </c>
      <c r="T1033" s="33">
        <v>1.0393568603231702</v>
      </c>
      <c r="U1033" s="33">
        <v>0</v>
      </c>
      <c r="V1033" s="33">
        <v>3.7325791932619801</v>
      </c>
      <c r="W1033" s="33">
        <v>3.4535084163013035</v>
      </c>
      <c r="X1033" s="33">
        <v>0.27907077696067678</v>
      </c>
      <c r="Y1033" s="30"/>
    </row>
    <row r="1034" spans="1:25">
      <c r="A1034" s="30" t="s">
        <v>144</v>
      </c>
      <c r="B1034" s="4" t="s">
        <v>134</v>
      </c>
      <c r="C1034" s="42">
        <v>1</v>
      </c>
      <c r="D1034" s="42" t="s">
        <v>393</v>
      </c>
      <c r="E1034" s="43" t="s">
        <v>36</v>
      </c>
      <c r="F1034" s="42" t="s">
        <v>41</v>
      </c>
      <c r="G1034" s="42" t="s">
        <v>86</v>
      </c>
      <c r="H1034" s="42" t="s">
        <v>111</v>
      </c>
      <c r="I1034" s="43">
        <v>302</v>
      </c>
      <c r="J1034" s="42">
        <v>2030</v>
      </c>
      <c r="K1034" s="44">
        <v>1</v>
      </c>
      <c r="L1034" s="45" t="s">
        <v>85</v>
      </c>
      <c r="R1034" s="33">
        <v>0.75894924511779416</v>
      </c>
      <c r="S1034" s="33">
        <v>5.8604319319793617E-2</v>
      </c>
      <c r="T1034" s="33">
        <v>0.33193438951875576</v>
      </c>
      <c r="U1034" s="33">
        <v>0.36841053627924486</v>
      </c>
      <c r="V1034" s="33">
        <v>0.9642175883551426</v>
      </c>
      <c r="W1034" s="33">
        <v>0.90524784556925575</v>
      </c>
      <c r="X1034" s="33">
        <v>5.896974278588684E-2</v>
      </c>
      <c r="Y1034" s="30"/>
    </row>
    <row r="1035" spans="1:25">
      <c r="A1035" s="30" t="s">
        <v>144</v>
      </c>
      <c r="B1035" s="4" t="s">
        <v>135</v>
      </c>
      <c r="C1035" s="42">
        <v>1</v>
      </c>
      <c r="D1035" s="42" t="s">
        <v>393</v>
      </c>
      <c r="E1035" s="43" t="s">
        <v>36</v>
      </c>
      <c r="F1035" s="42" t="s">
        <v>41</v>
      </c>
      <c r="G1035" s="42" t="s">
        <v>86</v>
      </c>
      <c r="H1035" s="42" t="s">
        <v>111</v>
      </c>
      <c r="I1035" s="43">
        <v>303</v>
      </c>
      <c r="J1035" s="42">
        <v>2030</v>
      </c>
      <c r="K1035" s="44">
        <v>1</v>
      </c>
      <c r="L1035" s="45" t="s">
        <v>85</v>
      </c>
      <c r="R1035" s="33">
        <v>0.39868798611966033</v>
      </c>
      <c r="S1035" s="33">
        <v>1.5315654088531092E-2</v>
      </c>
      <c r="T1035" s="33">
        <v>0.38337233203112925</v>
      </c>
      <c r="U1035" s="33">
        <v>0</v>
      </c>
      <c r="V1035" s="33">
        <v>0.18112411069787956</v>
      </c>
      <c r="W1035" s="33">
        <v>0.16804949390482798</v>
      </c>
      <c r="X1035" s="33">
        <v>1.307461679305157E-2</v>
      </c>
      <c r="Y1035" s="30"/>
    </row>
    <row r="1036" spans="1:25">
      <c r="A1036" s="30" t="s">
        <v>144</v>
      </c>
      <c r="B1036" s="4" t="s">
        <v>136</v>
      </c>
      <c r="C1036" s="42">
        <v>1</v>
      </c>
      <c r="D1036" s="42" t="s">
        <v>393</v>
      </c>
      <c r="E1036" s="43" t="s">
        <v>36</v>
      </c>
      <c r="F1036" s="42" t="s">
        <v>41</v>
      </c>
      <c r="G1036" s="42" t="s">
        <v>86</v>
      </c>
      <c r="H1036" s="42" t="s">
        <v>111</v>
      </c>
      <c r="I1036" s="43">
        <v>304</v>
      </c>
      <c r="J1036" s="42">
        <v>2030</v>
      </c>
      <c r="K1036" s="44">
        <v>1</v>
      </c>
      <c r="L1036" s="45" t="s">
        <v>85</v>
      </c>
      <c r="R1036" s="33">
        <v>8.6018461706369578E-2</v>
      </c>
      <c r="S1036" s="33">
        <v>2.6325277517889999E-3</v>
      </c>
      <c r="T1036" s="33">
        <v>8.3385933954580577E-2</v>
      </c>
      <c r="U1036" s="33">
        <v>0</v>
      </c>
      <c r="V1036" s="33">
        <v>0.32534962574619214</v>
      </c>
      <c r="W1036" s="33">
        <v>0.31672075211682627</v>
      </c>
      <c r="X1036" s="33">
        <v>8.6288736293658515E-3</v>
      </c>
      <c r="Y1036" s="30"/>
    </row>
    <row r="1037" spans="1:25">
      <c r="A1037" s="30" t="s">
        <v>144</v>
      </c>
      <c r="B1037" s="4" t="s">
        <v>137</v>
      </c>
      <c r="C1037" s="42">
        <v>1</v>
      </c>
      <c r="D1037" s="42" t="s">
        <v>393</v>
      </c>
      <c r="E1037" s="43" t="s">
        <v>36</v>
      </c>
      <c r="F1037" s="42" t="s">
        <v>41</v>
      </c>
      <c r="G1037" s="42" t="s">
        <v>86</v>
      </c>
      <c r="H1037" s="42" t="s">
        <v>111</v>
      </c>
      <c r="I1037" s="43">
        <v>305</v>
      </c>
      <c r="J1037" s="42">
        <v>2030</v>
      </c>
      <c r="K1037" s="44">
        <v>1</v>
      </c>
      <c r="L1037" s="45" t="s">
        <v>85</v>
      </c>
      <c r="R1037" s="33">
        <v>0.2993404607428114</v>
      </c>
      <c r="S1037" s="33">
        <v>1.6553484864805467E-2</v>
      </c>
      <c r="T1037" s="33">
        <v>0.16582966965415602</v>
      </c>
      <c r="U1037" s="33">
        <v>0.11695730622384994</v>
      </c>
      <c r="V1037" s="33">
        <v>2.1934082048318589E-2</v>
      </c>
      <c r="W1037" s="33">
        <v>1.5309938760206634E-2</v>
      </c>
      <c r="X1037" s="33">
        <v>6.6241432881119543E-3</v>
      </c>
      <c r="Y1037" s="30"/>
    </row>
    <row r="1038" spans="1:25">
      <c r="A1038" s="30" t="s">
        <v>144</v>
      </c>
      <c r="B1038" s="4" t="s">
        <v>138</v>
      </c>
      <c r="C1038" s="42">
        <v>1</v>
      </c>
      <c r="D1038" s="42" t="s">
        <v>393</v>
      </c>
      <c r="E1038" s="43" t="s">
        <v>36</v>
      </c>
      <c r="F1038" s="42" t="s">
        <v>41</v>
      </c>
      <c r="G1038" s="42" t="s">
        <v>86</v>
      </c>
      <c r="H1038" s="42" t="s">
        <v>111</v>
      </c>
      <c r="I1038" s="43">
        <v>306</v>
      </c>
      <c r="J1038" s="42">
        <v>2030</v>
      </c>
      <c r="K1038" s="44">
        <v>1</v>
      </c>
      <c r="L1038" s="45" t="s">
        <v>85</v>
      </c>
      <c r="R1038" s="33">
        <v>0.68192810795540026</v>
      </c>
      <c r="S1038" s="33">
        <v>2.1859303433993001E-2</v>
      </c>
      <c r="T1038" s="33">
        <v>0.52692772238212415</v>
      </c>
      <c r="U1038" s="33">
        <v>0.13314108213928305</v>
      </c>
      <c r="V1038" s="33">
        <v>0.10460621769295014</v>
      </c>
      <c r="W1038" s="33">
        <v>9.7707918357157933E-2</v>
      </c>
      <c r="X1038" s="33">
        <v>6.898299335792211E-3</v>
      </c>
      <c r="Y1038" s="30"/>
    </row>
    <row r="1039" spans="1:25">
      <c r="A1039" s="30" t="s">
        <v>144</v>
      </c>
      <c r="B1039" s="4" t="s">
        <v>139</v>
      </c>
      <c r="C1039" s="42">
        <v>1</v>
      </c>
      <c r="D1039" s="42" t="s">
        <v>393</v>
      </c>
      <c r="E1039" s="43" t="s">
        <v>36</v>
      </c>
      <c r="F1039" s="42" t="s">
        <v>41</v>
      </c>
      <c r="G1039" s="42" t="s">
        <v>86</v>
      </c>
      <c r="H1039" s="42" t="s">
        <v>111</v>
      </c>
      <c r="I1039" s="43">
        <v>307</v>
      </c>
      <c r="J1039" s="42">
        <v>2030</v>
      </c>
      <c r="K1039" s="44">
        <v>1</v>
      </c>
      <c r="L1039" s="45" t="s">
        <v>85</v>
      </c>
      <c r="R1039" s="33">
        <v>0.35667569130133653</v>
      </c>
      <c r="S1039" s="33">
        <v>1.4895912731737567E-2</v>
      </c>
      <c r="T1039" s="33">
        <v>0.34177977856959896</v>
      </c>
      <c r="U1039" s="33">
        <v>0</v>
      </c>
      <c r="V1039" s="33">
        <v>0.12518858415189651</v>
      </c>
      <c r="W1039" s="33">
        <v>0.11269765841755351</v>
      </c>
      <c r="X1039" s="33">
        <v>1.2490925734343001E-2</v>
      </c>
      <c r="Y1039" s="30"/>
    </row>
    <row r="1040" spans="1:25">
      <c r="A1040" s="30" t="s">
        <v>144</v>
      </c>
      <c r="B1040" s="4" t="s">
        <v>140</v>
      </c>
      <c r="C1040" s="42">
        <v>1</v>
      </c>
      <c r="D1040" s="42" t="s">
        <v>393</v>
      </c>
      <c r="E1040" s="43" t="s">
        <v>36</v>
      </c>
      <c r="F1040" s="42" t="s">
        <v>41</v>
      </c>
      <c r="G1040" s="42" t="s">
        <v>86</v>
      </c>
      <c r="H1040" s="42" t="s">
        <v>111</v>
      </c>
      <c r="I1040" s="43">
        <v>308</v>
      </c>
      <c r="J1040" s="42">
        <v>2030</v>
      </c>
      <c r="K1040" s="44">
        <v>1</v>
      </c>
      <c r="L1040" s="45" t="s">
        <v>85</v>
      </c>
      <c r="R1040" s="33">
        <v>0.76551381644218075</v>
      </c>
      <c r="S1040" s="33">
        <v>2.2485369334618529E-2</v>
      </c>
      <c r="T1040" s="33">
        <v>0.74302844710756222</v>
      </c>
      <c r="U1040" s="33">
        <v>0</v>
      </c>
      <c r="V1040" s="33">
        <v>0.59110008293548055</v>
      </c>
      <c r="W1040" s="33">
        <v>0.57548058519082856</v>
      </c>
      <c r="X1040" s="33">
        <v>1.5619497744651966E-2</v>
      </c>
      <c r="Y1040" s="30"/>
    </row>
    <row r="1041" spans="1:25">
      <c r="A1041" s="30" t="s">
        <v>424</v>
      </c>
      <c r="B1041" s="4" t="s">
        <v>142</v>
      </c>
      <c r="C1041" s="42">
        <v>1</v>
      </c>
      <c r="D1041" s="42" t="s">
        <v>393</v>
      </c>
      <c r="E1041" s="43" t="s">
        <v>25</v>
      </c>
      <c r="F1041" s="42" t="s">
        <v>42</v>
      </c>
      <c r="G1041" s="42" t="s">
        <v>86</v>
      </c>
      <c r="H1041" s="42" t="s">
        <v>111</v>
      </c>
      <c r="I1041" s="43" t="s">
        <v>85</v>
      </c>
      <c r="J1041" s="42">
        <v>2030</v>
      </c>
      <c r="K1041" s="44">
        <v>1</v>
      </c>
      <c r="L1041" s="45" t="s">
        <v>85</v>
      </c>
      <c r="R1041" s="33">
        <v>0</v>
      </c>
      <c r="S1041" s="33">
        <v>0</v>
      </c>
      <c r="T1041" s="33">
        <v>0</v>
      </c>
      <c r="U1041" s="33">
        <v>0</v>
      </c>
      <c r="V1041" s="33">
        <v>0</v>
      </c>
      <c r="W1041" s="33">
        <v>0</v>
      </c>
      <c r="X1041" s="33">
        <v>0</v>
      </c>
      <c r="Y1041" s="30"/>
    </row>
    <row r="1042" spans="1:25">
      <c r="A1042" s="30" t="s">
        <v>144</v>
      </c>
      <c r="B1042" s="4" t="s">
        <v>143</v>
      </c>
      <c r="C1042" s="42">
        <v>1</v>
      </c>
      <c r="D1042" s="42" t="s">
        <v>393</v>
      </c>
      <c r="E1042" s="43" t="s">
        <v>25</v>
      </c>
      <c r="F1042" s="42" t="s">
        <v>42</v>
      </c>
      <c r="G1042" s="42" t="s">
        <v>86</v>
      </c>
      <c r="H1042" s="42" t="s">
        <v>111</v>
      </c>
      <c r="I1042" s="43">
        <v>301</v>
      </c>
      <c r="J1042" s="42">
        <v>2030</v>
      </c>
      <c r="K1042" s="44">
        <v>1</v>
      </c>
      <c r="L1042" s="45" t="s">
        <v>85</v>
      </c>
      <c r="R1042" s="33">
        <v>0</v>
      </c>
      <c r="S1042" s="33">
        <v>0</v>
      </c>
      <c r="T1042" s="33">
        <v>0</v>
      </c>
      <c r="U1042" s="33">
        <v>0</v>
      </c>
      <c r="V1042" s="33">
        <v>0</v>
      </c>
      <c r="W1042" s="33">
        <v>0</v>
      </c>
      <c r="X1042" s="33">
        <v>0</v>
      </c>
      <c r="Y1042" s="30"/>
    </row>
    <row r="1043" spans="1:25">
      <c r="A1043" s="30" t="s">
        <v>144</v>
      </c>
      <c r="B1043" s="4" t="s">
        <v>145</v>
      </c>
      <c r="C1043" s="42">
        <v>1</v>
      </c>
      <c r="D1043" s="42" t="s">
        <v>393</v>
      </c>
      <c r="E1043" s="43" t="s">
        <v>25</v>
      </c>
      <c r="F1043" s="42" t="s">
        <v>42</v>
      </c>
      <c r="G1043" s="42" t="s">
        <v>86</v>
      </c>
      <c r="H1043" s="42" t="s">
        <v>111</v>
      </c>
      <c r="I1043" s="43">
        <v>302</v>
      </c>
      <c r="J1043" s="42">
        <v>2030</v>
      </c>
      <c r="K1043" s="44">
        <v>1</v>
      </c>
      <c r="L1043" s="45" t="s">
        <v>85</v>
      </c>
      <c r="R1043" s="33">
        <v>0</v>
      </c>
      <c r="S1043" s="33">
        <v>0</v>
      </c>
      <c r="T1043" s="33">
        <v>0</v>
      </c>
      <c r="U1043" s="33">
        <v>0</v>
      </c>
      <c r="V1043" s="33">
        <v>0</v>
      </c>
      <c r="W1043" s="33">
        <v>0</v>
      </c>
      <c r="X1043" s="33">
        <v>0</v>
      </c>
      <c r="Y1043" s="30"/>
    </row>
    <row r="1044" spans="1:25">
      <c r="A1044" s="30" t="s">
        <v>144</v>
      </c>
      <c r="B1044" s="4" t="s">
        <v>146</v>
      </c>
      <c r="C1044" s="42">
        <v>1</v>
      </c>
      <c r="D1044" s="42" t="s">
        <v>393</v>
      </c>
      <c r="E1044" s="43" t="s">
        <v>25</v>
      </c>
      <c r="F1044" s="42" t="s">
        <v>42</v>
      </c>
      <c r="G1044" s="42" t="s">
        <v>86</v>
      </c>
      <c r="H1044" s="42" t="s">
        <v>111</v>
      </c>
      <c r="I1044" s="43">
        <v>303</v>
      </c>
      <c r="J1044" s="42">
        <v>2030</v>
      </c>
      <c r="K1044" s="44">
        <v>1</v>
      </c>
      <c r="L1044" s="45" t="s">
        <v>85</v>
      </c>
      <c r="R1044" s="33">
        <v>0</v>
      </c>
      <c r="S1044" s="33">
        <v>0</v>
      </c>
      <c r="T1044" s="33">
        <v>0</v>
      </c>
      <c r="U1044" s="33">
        <v>0</v>
      </c>
      <c r="V1044" s="33">
        <v>0</v>
      </c>
      <c r="W1044" s="33">
        <v>0</v>
      </c>
      <c r="X1044" s="33">
        <v>0</v>
      </c>
      <c r="Y1044" s="30"/>
    </row>
    <row r="1045" spans="1:25">
      <c r="A1045" s="30" t="s">
        <v>144</v>
      </c>
      <c r="B1045" s="4" t="s">
        <v>147</v>
      </c>
      <c r="C1045" s="42">
        <v>1</v>
      </c>
      <c r="D1045" s="42" t="s">
        <v>393</v>
      </c>
      <c r="E1045" s="43" t="s">
        <v>25</v>
      </c>
      <c r="F1045" s="42" t="s">
        <v>42</v>
      </c>
      <c r="G1045" s="42" t="s">
        <v>86</v>
      </c>
      <c r="H1045" s="42" t="s">
        <v>111</v>
      </c>
      <c r="I1045" s="43">
        <v>304</v>
      </c>
      <c r="J1045" s="42">
        <v>2030</v>
      </c>
      <c r="K1045" s="44">
        <v>1</v>
      </c>
      <c r="L1045" s="45" t="s">
        <v>85</v>
      </c>
      <c r="R1045" s="33">
        <v>0</v>
      </c>
      <c r="S1045" s="33">
        <v>0</v>
      </c>
      <c r="T1045" s="33">
        <v>0</v>
      </c>
      <c r="U1045" s="33">
        <v>0</v>
      </c>
      <c r="V1045" s="33">
        <v>0</v>
      </c>
      <c r="W1045" s="33">
        <v>0</v>
      </c>
      <c r="X1045" s="33">
        <v>0</v>
      </c>
      <c r="Y1045" s="30"/>
    </row>
    <row r="1046" spans="1:25">
      <c r="A1046" s="30" t="s">
        <v>144</v>
      </c>
      <c r="B1046" s="4" t="s">
        <v>148</v>
      </c>
      <c r="C1046" s="42">
        <v>1</v>
      </c>
      <c r="D1046" s="42" t="s">
        <v>393</v>
      </c>
      <c r="E1046" s="43" t="s">
        <v>25</v>
      </c>
      <c r="F1046" s="42" t="s">
        <v>42</v>
      </c>
      <c r="G1046" s="42" t="s">
        <v>86</v>
      </c>
      <c r="H1046" s="42" t="s">
        <v>111</v>
      </c>
      <c r="I1046" s="43">
        <v>305</v>
      </c>
      <c r="J1046" s="42">
        <v>2030</v>
      </c>
      <c r="K1046" s="44">
        <v>1</v>
      </c>
      <c r="L1046" s="45" t="s">
        <v>85</v>
      </c>
      <c r="R1046" s="33">
        <v>0</v>
      </c>
      <c r="S1046" s="33">
        <v>0</v>
      </c>
      <c r="T1046" s="33">
        <v>0</v>
      </c>
      <c r="U1046" s="33">
        <v>0</v>
      </c>
      <c r="V1046" s="33">
        <v>0</v>
      </c>
      <c r="W1046" s="33">
        <v>0</v>
      </c>
      <c r="X1046" s="33">
        <v>0</v>
      </c>
      <c r="Y1046" s="30"/>
    </row>
    <row r="1047" spans="1:25">
      <c r="A1047" s="30" t="s">
        <v>144</v>
      </c>
      <c r="B1047" s="4" t="s">
        <v>149</v>
      </c>
      <c r="C1047" s="42">
        <v>1</v>
      </c>
      <c r="D1047" s="42" t="s">
        <v>393</v>
      </c>
      <c r="E1047" s="43" t="s">
        <v>25</v>
      </c>
      <c r="F1047" s="42" t="s">
        <v>42</v>
      </c>
      <c r="G1047" s="42" t="s">
        <v>86</v>
      </c>
      <c r="H1047" s="42" t="s">
        <v>111</v>
      </c>
      <c r="I1047" s="43">
        <v>306</v>
      </c>
      <c r="J1047" s="42">
        <v>2030</v>
      </c>
      <c r="K1047" s="44">
        <v>1</v>
      </c>
      <c r="L1047" s="45" t="s">
        <v>85</v>
      </c>
      <c r="R1047" s="33">
        <v>0</v>
      </c>
      <c r="S1047" s="33">
        <v>0</v>
      </c>
      <c r="T1047" s="33">
        <v>0</v>
      </c>
      <c r="U1047" s="33">
        <v>0</v>
      </c>
      <c r="V1047" s="33">
        <v>0</v>
      </c>
      <c r="W1047" s="33">
        <v>0</v>
      </c>
      <c r="X1047" s="33">
        <v>0</v>
      </c>
      <c r="Y1047" s="30"/>
    </row>
    <row r="1048" spans="1:25">
      <c r="A1048" s="30" t="s">
        <v>144</v>
      </c>
      <c r="B1048" s="4" t="s">
        <v>150</v>
      </c>
      <c r="C1048" s="42">
        <v>1</v>
      </c>
      <c r="D1048" s="42" t="s">
        <v>393</v>
      </c>
      <c r="E1048" s="43" t="s">
        <v>25</v>
      </c>
      <c r="F1048" s="42" t="s">
        <v>42</v>
      </c>
      <c r="G1048" s="42" t="s">
        <v>86</v>
      </c>
      <c r="H1048" s="42" t="s">
        <v>111</v>
      </c>
      <c r="I1048" s="43">
        <v>307</v>
      </c>
      <c r="J1048" s="42">
        <v>2030</v>
      </c>
      <c r="K1048" s="44">
        <v>1</v>
      </c>
      <c r="L1048" s="45" t="s">
        <v>85</v>
      </c>
      <c r="R1048" s="33">
        <v>0</v>
      </c>
      <c r="S1048" s="33">
        <v>0</v>
      </c>
      <c r="T1048" s="33">
        <v>0</v>
      </c>
      <c r="U1048" s="33">
        <v>0</v>
      </c>
      <c r="V1048" s="33">
        <v>0</v>
      </c>
      <c r="W1048" s="33">
        <v>0</v>
      </c>
      <c r="X1048" s="33">
        <v>0</v>
      </c>
      <c r="Y1048" s="30"/>
    </row>
    <row r="1049" spans="1:25">
      <c r="A1049" s="30" t="s">
        <v>144</v>
      </c>
      <c r="B1049" s="4" t="s">
        <v>151</v>
      </c>
      <c r="C1049" s="42">
        <v>1</v>
      </c>
      <c r="D1049" s="42" t="s">
        <v>393</v>
      </c>
      <c r="E1049" s="43" t="s">
        <v>25</v>
      </c>
      <c r="F1049" s="42" t="s">
        <v>42</v>
      </c>
      <c r="G1049" s="42" t="s">
        <v>86</v>
      </c>
      <c r="H1049" s="42" t="s">
        <v>111</v>
      </c>
      <c r="I1049" s="43">
        <v>308</v>
      </c>
      <c r="J1049" s="42">
        <v>2030</v>
      </c>
      <c r="K1049" s="44">
        <v>1</v>
      </c>
      <c r="L1049" s="45" t="s">
        <v>85</v>
      </c>
      <c r="R1049" s="33">
        <v>0</v>
      </c>
      <c r="S1049" s="33">
        <v>0</v>
      </c>
      <c r="T1049" s="33">
        <v>0</v>
      </c>
      <c r="U1049" s="33">
        <v>0</v>
      </c>
      <c r="V1049" s="33">
        <v>0</v>
      </c>
      <c r="W1049" s="33">
        <v>0</v>
      </c>
      <c r="X1049" s="33">
        <v>0</v>
      </c>
      <c r="Y1049" s="30"/>
    </row>
    <row r="1050" spans="1:25">
      <c r="A1050" s="30" t="s">
        <v>425</v>
      </c>
      <c r="B1050" s="4" t="s">
        <v>153</v>
      </c>
      <c r="C1050" s="42">
        <v>1</v>
      </c>
      <c r="D1050" s="42" t="s">
        <v>393</v>
      </c>
      <c r="E1050" s="43" t="s">
        <v>34</v>
      </c>
      <c r="F1050" s="42" t="s">
        <v>59</v>
      </c>
      <c r="G1050" s="42" t="s">
        <v>86</v>
      </c>
      <c r="H1050" s="42" t="s">
        <v>111</v>
      </c>
      <c r="I1050" s="43" t="s">
        <v>85</v>
      </c>
      <c r="J1050" s="42">
        <v>2030</v>
      </c>
      <c r="K1050" s="44">
        <v>1</v>
      </c>
      <c r="L1050" s="45" t="s">
        <v>85</v>
      </c>
      <c r="R1050" s="33">
        <v>0.79802269948442373</v>
      </c>
      <c r="S1050" s="33">
        <v>0.16533156066335242</v>
      </c>
      <c r="T1050" s="33">
        <v>0.52561781689152298</v>
      </c>
      <c r="U1050" s="33">
        <v>0.10707332192954827</v>
      </c>
      <c r="V1050" s="33">
        <v>2.6780321410388503</v>
      </c>
      <c r="W1050" s="33">
        <v>2.1755157636426237</v>
      </c>
      <c r="X1050" s="33">
        <v>0.50251637739622679</v>
      </c>
      <c r="Y1050" s="30"/>
    </row>
    <row r="1051" spans="1:25">
      <c r="A1051" s="30" t="s">
        <v>144</v>
      </c>
      <c r="B1051" s="4" t="s">
        <v>154</v>
      </c>
      <c r="C1051" s="42">
        <v>1</v>
      </c>
      <c r="D1051" s="42" t="s">
        <v>393</v>
      </c>
      <c r="E1051" s="43" t="s">
        <v>34</v>
      </c>
      <c r="F1051" s="42" t="s">
        <v>59</v>
      </c>
      <c r="G1051" s="42" t="s">
        <v>86</v>
      </c>
      <c r="H1051" s="42" t="s">
        <v>111</v>
      </c>
      <c r="I1051" s="43">
        <v>301</v>
      </c>
      <c r="J1051" s="42">
        <v>2030</v>
      </c>
      <c r="K1051" s="44">
        <v>1</v>
      </c>
      <c r="L1051" s="45" t="s">
        <v>85</v>
      </c>
      <c r="R1051" s="33">
        <v>0.12676462950984674</v>
      </c>
      <c r="S1051" s="33">
        <v>2.6930301230766313E-2</v>
      </c>
      <c r="T1051" s="33">
        <v>9.9834328279080439E-2</v>
      </c>
      <c r="U1051" s="33">
        <v>0</v>
      </c>
      <c r="V1051" s="33">
        <v>1.5670136124325804</v>
      </c>
      <c r="W1051" s="33">
        <v>1.2224840623260296</v>
      </c>
      <c r="X1051" s="33">
        <v>0.34452955010655079</v>
      </c>
      <c r="Y1051" s="30"/>
    </row>
    <row r="1052" spans="1:25">
      <c r="A1052" s="30" t="s">
        <v>144</v>
      </c>
      <c r="B1052" s="4" t="s">
        <v>155</v>
      </c>
      <c r="C1052" s="42">
        <v>1</v>
      </c>
      <c r="D1052" s="42" t="s">
        <v>393</v>
      </c>
      <c r="E1052" s="43" t="s">
        <v>34</v>
      </c>
      <c r="F1052" s="42" t="s">
        <v>59</v>
      </c>
      <c r="G1052" s="42" t="s">
        <v>86</v>
      </c>
      <c r="H1052" s="42" t="s">
        <v>111</v>
      </c>
      <c r="I1052" s="43">
        <v>302</v>
      </c>
      <c r="J1052" s="42">
        <v>2030</v>
      </c>
      <c r="K1052" s="44">
        <v>1</v>
      </c>
      <c r="L1052" s="45" t="s">
        <v>85</v>
      </c>
      <c r="R1052" s="33">
        <v>0.15994782953779429</v>
      </c>
      <c r="S1052" s="33">
        <v>5.320403193175894E-2</v>
      </c>
      <c r="T1052" s="33">
        <v>4.8271517423053238E-2</v>
      </c>
      <c r="U1052" s="33">
        <v>5.847228018298211E-2</v>
      </c>
      <c r="V1052" s="33">
        <v>0.42127578993044379</v>
      </c>
      <c r="W1052" s="33">
        <v>0.3505757946177635</v>
      </c>
      <c r="X1052" s="33">
        <v>7.0699995312680258E-2</v>
      </c>
      <c r="Y1052" s="30"/>
    </row>
    <row r="1053" spans="1:25">
      <c r="A1053" s="30" t="s">
        <v>144</v>
      </c>
      <c r="B1053" s="4" t="s">
        <v>156</v>
      </c>
      <c r="C1053" s="42">
        <v>1</v>
      </c>
      <c r="D1053" s="42" t="s">
        <v>393</v>
      </c>
      <c r="E1053" s="43" t="s">
        <v>34</v>
      </c>
      <c r="F1053" s="42" t="s">
        <v>59</v>
      </c>
      <c r="G1053" s="42" t="s">
        <v>86</v>
      </c>
      <c r="H1053" s="42" t="s">
        <v>111</v>
      </c>
      <c r="I1053" s="43">
        <v>303</v>
      </c>
      <c r="J1053" s="42">
        <v>2030</v>
      </c>
      <c r="K1053" s="44">
        <v>1</v>
      </c>
      <c r="L1053" s="45" t="s">
        <v>85</v>
      </c>
      <c r="R1053" s="33">
        <v>3.9655917614420312E-2</v>
      </c>
      <c r="S1053" s="33">
        <v>8.0299514157301851E-3</v>
      </c>
      <c r="T1053" s="33">
        <v>3.1625966198690125E-2</v>
      </c>
      <c r="U1053" s="33">
        <v>0</v>
      </c>
      <c r="V1053" s="33">
        <v>5.9427077159412013E-2</v>
      </c>
      <c r="W1053" s="33">
        <v>4.2241223854302706E-2</v>
      </c>
      <c r="X1053" s="33">
        <v>1.7185853305109307E-2</v>
      </c>
      <c r="Y1053" s="30"/>
    </row>
    <row r="1054" spans="1:25">
      <c r="A1054" s="30" t="s">
        <v>144</v>
      </c>
      <c r="B1054" s="4" t="s">
        <v>157</v>
      </c>
      <c r="C1054" s="42">
        <v>1</v>
      </c>
      <c r="D1054" s="42" t="s">
        <v>393</v>
      </c>
      <c r="E1054" s="43" t="s">
        <v>34</v>
      </c>
      <c r="F1054" s="42" t="s">
        <v>59</v>
      </c>
      <c r="G1054" s="42" t="s">
        <v>86</v>
      </c>
      <c r="H1054" s="42" t="s">
        <v>111</v>
      </c>
      <c r="I1054" s="43">
        <v>304</v>
      </c>
      <c r="J1054" s="42">
        <v>2030</v>
      </c>
      <c r="K1054" s="44">
        <v>1</v>
      </c>
      <c r="L1054" s="45" t="s">
        <v>85</v>
      </c>
      <c r="R1054" s="33">
        <v>3.4383908704825231E-2</v>
      </c>
      <c r="S1054" s="33">
        <v>5.1753846492935624E-3</v>
      </c>
      <c r="T1054" s="33">
        <v>2.9208524055531666E-2</v>
      </c>
      <c r="U1054" s="33">
        <v>0</v>
      </c>
      <c r="V1054" s="33">
        <v>0.19786132076632645</v>
      </c>
      <c r="W1054" s="33">
        <v>0.19069369630878652</v>
      </c>
      <c r="X1054" s="33">
        <v>7.1676244575399348E-3</v>
      </c>
      <c r="Y1054" s="30"/>
    </row>
    <row r="1055" spans="1:25">
      <c r="A1055" s="30" t="s">
        <v>144</v>
      </c>
      <c r="B1055" s="4" t="s">
        <v>158</v>
      </c>
      <c r="C1055" s="42">
        <v>1</v>
      </c>
      <c r="D1055" s="42" t="s">
        <v>393</v>
      </c>
      <c r="E1055" s="43" t="s">
        <v>34</v>
      </c>
      <c r="F1055" s="42" t="s">
        <v>59</v>
      </c>
      <c r="G1055" s="42" t="s">
        <v>86</v>
      </c>
      <c r="H1055" s="42" t="s">
        <v>111</v>
      </c>
      <c r="I1055" s="43">
        <v>305</v>
      </c>
      <c r="J1055" s="42">
        <v>2030</v>
      </c>
      <c r="K1055" s="44">
        <v>1</v>
      </c>
      <c r="L1055" s="45" t="s">
        <v>85</v>
      </c>
      <c r="R1055" s="33">
        <v>7.4078506297031568E-2</v>
      </c>
      <c r="S1055" s="33">
        <v>1.583038706671033E-2</v>
      </c>
      <c r="T1055" s="33">
        <v>3.8544590571023551E-2</v>
      </c>
      <c r="U1055" s="33">
        <v>1.9703528659297687E-2</v>
      </c>
      <c r="V1055" s="33">
        <v>1.7947941781174707E-2</v>
      </c>
      <c r="W1055" s="33">
        <v>6.3262043735124339E-3</v>
      </c>
      <c r="X1055" s="33">
        <v>1.1621737407662274E-2</v>
      </c>
      <c r="Y1055" s="30"/>
    </row>
    <row r="1056" spans="1:25">
      <c r="A1056" s="30" t="s">
        <v>144</v>
      </c>
      <c r="B1056" s="4" t="s">
        <v>159</v>
      </c>
      <c r="C1056" s="42">
        <v>1</v>
      </c>
      <c r="D1056" s="42" t="s">
        <v>393</v>
      </c>
      <c r="E1056" s="43" t="s">
        <v>34</v>
      </c>
      <c r="F1056" s="42" t="s">
        <v>59</v>
      </c>
      <c r="G1056" s="42" t="s">
        <v>86</v>
      </c>
      <c r="H1056" s="42" t="s">
        <v>111</v>
      </c>
      <c r="I1056" s="43">
        <v>306</v>
      </c>
      <c r="J1056" s="42">
        <v>2030</v>
      </c>
      <c r="K1056" s="44">
        <v>1</v>
      </c>
      <c r="L1056" s="45" t="s">
        <v>85</v>
      </c>
      <c r="R1056" s="33">
        <v>0.17579986828978841</v>
      </c>
      <c r="S1056" s="33">
        <v>2.5440687397503766E-2</v>
      </c>
      <c r="T1056" s="33">
        <v>0.1214616678050162</v>
      </c>
      <c r="U1056" s="33">
        <v>2.8897513087268463E-2</v>
      </c>
      <c r="V1056" s="33">
        <v>6.4978604357371364E-2</v>
      </c>
      <c r="W1056" s="33">
        <v>5.1617180930403656E-2</v>
      </c>
      <c r="X1056" s="33">
        <v>1.3361423426967712E-2</v>
      </c>
      <c r="Y1056" s="30"/>
    </row>
    <row r="1057" spans="1:25">
      <c r="A1057" s="30" t="s">
        <v>144</v>
      </c>
      <c r="B1057" s="4" t="s">
        <v>160</v>
      </c>
      <c r="C1057" s="42">
        <v>1</v>
      </c>
      <c r="D1057" s="42" t="s">
        <v>393</v>
      </c>
      <c r="E1057" s="43" t="s">
        <v>34</v>
      </c>
      <c r="F1057" s="42" t="s">
        <v>59</v>
      </c>
      <c r="G1057" s="42" t="s">
        <v>86</v>
      </c>
      <c r="H1057" s="42" t="s">
        <v>111</v>
      </c>
      <c r="I1057" s="43">
        <v>307</v>
      </c>
      <c r="J1057" s="42">
        <v>2030</v>
      </c>
      <c r="K1057" s="44">
        <v>1</v>
      </c>
      <c r="L1057" s="45" t="s">
        <v>85</v>
      </c>
      <c r="R1057" s="33">
        <v>3.8564871023103603E-2</v>
      </c>
      <c r="S1057" s="33">
        <v>9.4454651661713077E-3</v>
      </c>
      <c r="T1057" s="33">
        <v>2.9119405856932297E-2</v>
      </c>
      <c r="U1057" s="33">
        <v>0</v>
      </c>
      <c r="V1057" s="33">
        <v>6.2930539672764477E-2</v>
      </c>
      <c r="W1057" s="33">
        <v>4.4808988155747152E-2</v>
      </c>
      <c r="X1057" s="33">
        <v>1.8121551517017321E-2</v>
      </c>
      <c r="Y1057" s="30"/>
    </row>
    <row r="1058" spans="1:25">
      <c r="A1058" s="30" t="s">
        <v>144</v>
      </c>
      <c r="B1058" s="4" t="s">
        <v>161</v>
      </c>
      <c r="C1058" s="42">
        <v>1</v>
      </c>
      <c r="D1058" s="42" t="s">
        <v>393</v>
      </c>
      <c r="E1058" s="43" t="s">
        <v>34</v>
      </c>
      <c r="F1058" s="42" t="s">
        <v>59</v>
      </c>
      <c r="G1058" s="42" t="s">
        <v>86</v>
      </c>
      <c r="H1058" s="42" t="s">
        <v>111</v>
      </c>
      <c r="I1058" s="43">
        <v>308</v>
      </c>
      <c r="J1058" s="42">
        <v>2030</v>
      </c>
      <c r="K1058" s="44">
        <v>1</v>
      </c>
      <c r="L1058" s="45" t="s">
        <v>85</v>
      </c>
      <c r="R1058" s="33">
        <v>0.14882716850761349</v>
      </c>
      <c r="S1058" s="33">
        <v>2.1275351805417998E-2</v>
      </c>
      <c r="T1058" s="33">
        <v>0.12755181670219548</v>
      </c>
      <c r="U1058" s="33">
        <v>0</v>
      </c>
      <c r="V1058" s="33">
        <v>0.28659725493877741</v>
      </c>
      <c r="W1058" s="33">
        <v>0.2667686130760783</v>
      </c>
      <c r="X1058" s="33">
        <v>1.9828641862699118E-2</v>
      </c>
      <c r="Y1058" s="30"/>
    </row>
    <row r="1059" spans="1:25">
      <c r="A1059" s="30" t="s">
        <v>426</v>
      </c>
      <c r="B1059" s="4" t="s">
        <v>163</v>
      </c>
      <c r="C1059" s="42">
        <v>1</v>
      </c>
      <c r="D1059" s="42" t="s">
        <v>393</v>
      </c>
      <c r="E1059" s="43" t="s">
        <v>33</v>
      </c>
      <c r="F1059" s="42" t="s">
        <v>43</v>
      </c>
      <c r="G1059" s="42" t="s">
        <v>84</v>
      </c>
      <c r="H1059" s="42" t="s">
        <v>111</v>
      </c>
      <c r="I1059" s="43" t="s">
        <v>85</v>
      </c>
      <c r="J1059" s="42">
        <v>2030</v>
      </c>
      <c r="K1059" s="44">
        <v>1</v>
      </c>
      <c r="L1059" s="45" t="s">
        <v>85</v>
      </c>
      <c r="R1059" s="33">
        <v>19.680939314738335</v>
      </c>
      <c r="S1059" s="33">
        <v>1.0724930007801998</v>
      </c>
      <c r="T1059" s="33">
        <v>17.565308947453858</v>
      </c>
      <c r="U1059" s="33">
        <v>1.0431373665042787</v>
      </c>
      <c r="V1059" s="33">
        <v>6.1999168557060624</v>
      </c>
      <c r="W1059" s="33">
        <v>1.5267745691435004</v>
      </c>
      <c r="X1059" s="33">
        <v>4.6731422865625616</v>
      </c>
      <c r="Y1059" s="30"/>
    </row>
    <row r="1060" spans="1:25">
      <c r="A1060" s="30" t="s">
        <v>144</v>
      </c>
      <c r="B1060" s="4" t="s">
        <v>164</v>
      </c>
      <c r="C1060" s="42">
        <v>1</v>
      </c>
      <c r="D1060" s="42" t="s">
        <v>393</v>
      </c>
      <c r="E1060" s="43" t="s">
        <v>33</v>
      </c>
      <c r="F1060" s="42" t="s">
        <v>43</v>
      </c>
      <c r="G1060" s="42" t="s">
        <v>84</v>
      </c>
      <c r="H1060" s="42" t="s">
        <v>111</v>
      </c>
      <c r="I1060" s="43">
        <v>301</v>
      </c>
      <c r="J1060" s="42">
        <v>2030</v>
      </c>
      <c r="K1060" s="44">
        <v>1</v>
      </c>
      <c r="L1060" s="45" t="s">
        <v>85</v>
      </c>
      <c r="R1060" s="33">
        <v>4.1525763160021114</v>
      </c>
      <c r="S1060" s="33">
        <v>0.18476535109469783</v>
      </c>
      <c r="T1060" s="33">
        <v>3.9678109649074136</v>
      </c>
      <c r="U1060" s="33">
        <v>0</v>
      </c>
      <c r="V1060" s="33">
        <v>4.1143473904428838</v>
      </c>
      <c r="W1060" s="33">
        <v>0.85046172449580537</v>
      </c>
      <c r="X1060" s="33">
        <v>3.2638856659470781</v>
      </c>
      <c r="Y1060" s="30"/>
    </row>
    <row r="1061" spans="1:25">
      <c r="A1061" s="30" t="s">
        <v>144</v>
      </c>
      <c r="B1061" s="4" t="s">
        <v>165</v>
      </c>
      <c r="C1061" s="42">
        <v>1</v>
      </c>
      <c r="D1061" s="42" t="s">
        <v>393</v>
      </c>
      <c r="E1061" s="43" t="s">
        <v>33</v>
      </c>
      <c r="F1061" s="42" t="s">
        <v>43</v>
      </c>
      <c r="G1061" s="42" t="s">
        <v>84</v>
      </c>
      <c r="H1061" s="42" t="s">
        <v>111</v>
      </c>
      <c r="I1061" s="43">
        <v>302</v>
      </c>
      <c r="J1061" s="42">
        <v>2030</v>
      </c>
      <c r="K1061" s="44">
        <v>1</v>
      </c>
      <c r="L1061" s="45" t="s">
        <v>85</v>
      </c>
      <c r="R1061" s="33">
        <v>1.8762611950727277</v>
      </c>
      <c r="S1061" s="33">
        <v>0.24577581348954183</v>
      </c>
      <c r="T1061" s="33">
        <v>1.1764965937724203</v>
      </c>
      <c r="U1061" s="33">
        <v>0.45398878781076552</v>
      </c>
      <c r="V1061" s="33">
        <v>0.88068956741558657</v>
      </c>
      <c r="W1061" s="33">
        <v>0.20822492749790761</v>
      </c>
      <c r="X1061" s="33">
        <v>0.67246463991767891</v>
      </c>
      <c r="Y1061" s="30"/>
    </row>
    <row r="1062" spans="1:25">
      <c r="A1062" s="30" t="s">
        <v>144</v>
      </c>
      <c r="B1062" s="4" t="s">
        <v>166</v>
      </c>
      <c r="C1062" s="42">
        <v>1</v>
      </c>
      <c r="D1062" s="42" t="s">
        <v>393</v>
      </c>
      <c r="E1062" s="43" t="s">
        <v>33</v>
      </c>
      <c r="F1062" s="42" t="s">
        <v>43</v>
      </c>
      <c r="G1062" s="42" t="s">
        <v>84</v>
      </c>
      <c r="H1062" s="42" t="s">
        <v>111</v>
      </c>
      <c r="I1062" s="43">
        <v>303</v>
      </c>
      <c r="J1062" s="42">
        <v>2030</v>
      </c>
      <c r="K1062" s="44">
        <v>1</v>
      </c>
      <c r="L1062" s="45" t="s">
        <v>85</v>
      </c>
      <c r="R1062" s="33">
        <v>2.2193071422912096</v>
      </c>
      <c r="S1062" s="33">
        <v>9.7865323251714181E-2</v>
      </c>
      <c r="T1062" s="33">
        <v>2.1214418190394952</v>
      </c>
      <c r="U1062" s="33">
        <v>0</v>
      </c>
      <c r="V1062" s="33">
        <v>0.21150468463631333</v>
      </c>
      <c r="W1062" s="33">
        <v>5.938368643055212E-2</v>
      </c>
      <c r="X1062" s="33">
        <v>0.15212099820576122</v>
      </c>
      <c r="Y1062" s="30"/>
    </row>
    <row r="1063" spans="1:25">
      <c r="A1063" s="30" t="s">
        <v>144</v>
      </c>
      <c r="B1063" s="4" t="s">
        <v>167</v>
      </c>
      <c r="C1063" s="42">
        <v>1</v>
      </c>
      <c r="D1063" s="42" t="s">
        <v>393</v>
      </c>
      <c r="E1063" s="43" t="s">
        <v>33</v>
      </c>
      <c r="F1063" s="42" t="s">
        <v>43</v>
      </c>
      <c r="G1063" s="42" t="s">
        <v>84</v>
      </c>
      <c r="H1063" s="42" t="s">
        <v>111</v>
      </c>
      <c r="I1063" s="43">
        <v>304</v>
      </c>
      <c r="J1063" s="42">
        <v>2030</v>
      </c>
      <c r="K1063" s="44">
        <v>1</v>
      </c>
      <c r="L1063" s="45" t="s">
        <v>85</v>
      </c>
      <c r="R1063" s="33">
        <v>0.57171102617340552</v>
      </c>
      <c r="S1063" s="33">
        <v>2.025259416093507E-2</v>
      </c>
      <c r="T1063" s="33">
        <v>0.55145843201247047</v>
      </c>
      <c r="U1063" s="33">
        <v>0</v>
      </c>
      <c r="V1063" s="33">
        <v>0.21801780555227196</v>
      </c>
      <c r="W1063" s="33">
        <v>0.1346065727651683</v>
      </c>
      <c r="X1063" s="33">
        <v>8.3411232787103662E-2</v>
      </c>
      <c r="Y1063" s="30"/>
    </row>
    <row r="1064" spans="1:25">
      <c r="A1064" s="30" t="s">
        <v>144</v>
      </c>
      <c r="B1064" s="4" t="s">
        <v>168</v>
      </c>
      <c r="C1064" s="42">
        <v>1</v>
      </c>
      <c r="D1064" s="42" t="s">
        <v>393</v>
      </c>
      <c r="E1064" s="43" t="s">
        <v>33</v>
      </c>
      <c r="F1064" s="42" t="s">
        <v>43</v>
      </c>
      <c r="G1064" s="42" t="s">
        <v>84</v>
      </c>
      <c r="H1064" s="42" t="s">
        <v>111</v>
      </c>
      <c r="I1064" s="43">
        <v>305</v>
      </c>
      <c r="J1064" s="42">
        <v>2030</v>
      </c>
      <c r="K1064" s="44">
        <v>1</v>
      </c>
      <c r="L1064" s="45" t="s">
        <v>85</v>
      </c>
      <c r="R1064" s="33">
        <v>2.1277891961562068</v>
      </c>
      <c r="S1064" s="33">
        <v>0.17682047218000588</v>
      </c>
      <c r="T1064" s="33">
        <v>1.6056714635417904</v>
      </c>
      <c r="U1064" s="33">
        <v>0.34529726043441039</v>
      </c>
      <c r="V1064" s="33">
        <v>0.10047855938272941</v>
      </c>
      <c r="W1064" s="33">
        <v>8.5985173872206565E-3</v>
      </c>
      <c r="X1064" s="33">
        <v>9.1880041995508754E-2</v>
      </c>
      <c r="Y1064" s="30"/>
    </row>
    <row r="1065" spans="1:25">
      <c r="A1065" s="30" t="s">
        <v>144</v>
      </c>
      <c r="B1065" s="4" t="s">
        <v>169</v>
      </c>
      <c r="C1065" s="42">
        <v>1</v>
      </c>
      <c r="D1065" s="42" t="s">
        <v>393</v>
      </c>
      <c r="E1065" s="43" t="s">
        <v>33</v>
      </c>
      <c r="F1065" s="42" t="s">
        <v>43</v>
      </c>
      <c r="G1065" s="42" t="s">
        <v>84</v>
      </c>
      <c r="H1065" s="42" t="s">
        <v>111</v>
      </c>
      <c r="I1065" s="43">
        <v>306</v>
      </c>
      <c r="J1065" s="42">
        <v>2030</v>
      </c>
      <c r="K1065" s="44">
        <v>1</v>
      </c>
      <c r="L1065" s="45" t="s">
        <v>85</v>
      </c>
      <c r="R1065" s="33">
        <v>3.0853638219103501</v>
      </c>
      <c r="S1065" s="33">
        <v>0.1322731372027072</v>
      </c>
      <c r="T1065" s="33">
        <v>2.7092393664485401</v>
      </c>
      <c r="U1065" s="33">
        <v>0.24385131825910286</v>
      </c>
      <c r="V1065" s="33">
        <v>0.13232489594600796</v>
      </c>
      <c r="W1065" s="33">
        <v>3.2153832611964264E-2</v>
      </c>
      <c r="X1065" s="33">
        <v>0.1001710633340437</v>
      </c>
      <c r="Y1065" s="30"/>
    </row>
    <row r="1066" spans="1:25">
      <c r="A1066" s="30" t="s">
        <v>144</v>
      </c>
      <c r="B1066" s="4" t="s">
        <v>170</v>
      </c>
      <c r="C1066" s="42">
        <v>1</v>
      </c>
      <c r="D1066" s="42" t="s">
        <v>393</v>
      </c>
      <c r="E1066" s="43" t="s">
        <v>33</v>
      </c>
      <c r="F1066" s="42" t="s">
        <v>43</v>
      </c>
      <c r="G1066" s="42" t="s">
        <v>84</v>
      </c>
      <c r="H1066" s="42" t="s">
        <v>111</v>
      </c>
      <c r="I1066" s="43">
        <v>307</v>
      </c>
      <c r="J1066" s="42">
        <v>2030</v>
      </c>
      <c r="K1066" s="44">
        <v>1</v>
      </c>
      <c r="L1066" s="45" t="s">
        <v>85</v>
      </c>
      <c r="R1066" s="33">
        <v>1.3439567839495683</v>
      </c>
      <c r="S1066" s="33">
        <v>6.9861333563112166E-2</v>
      </c>
      <c r="T1066" s="33">
        <v>1.2740954503864561</v>
      </c>
      <c r="U1066" s="33">
        <v>0</v>
      </c>
      <c r="V1066" s="33">
        <v>0.1633970684145761</v>
      </c>
      <c r="W1066" s="33">
        <v>3.0975785219501149E-2</v>
      </c>
      <c r="X1066" s="33">
        <v>0.13242128319507496</v>
      </c>
      <c r="Y1066" s="30"/>
    </row>
    <row r="1067" spans="1:25">
      <c r="A1067" s="30" t="s">
        <v>144</v>
      </c>
      <c r="B1067" s="4" t="s">
        <v>171</v>
      </c>
      <c r="C1067" s="42">
        <v>1</v>
      </c>
      <c r="D1067" s="42" t="s">
        <v>393</v>
      </c>
      <c r="E1067" s="43" t="s">
        <v>33</v>
      </c>
      <c r="F1067" s="42" t="s">
        <v>43</v>
      </c>
      <c r="G1067" s="42" t="s">
        <v>84</v>
      </c>
      <c r="H1067" s="42" t="s">
        <v>111</v>
      </c>
      <c r="I1067" s="43">
        <v>308</v>
      </c>
      <c r="J1067" s="42">
        <v>2030</v>
      </c>
      <c r="K1067" s="44">
        <v>1</v>
      </c>
      <c r="L1067" s="45" t="s">
        <v>85</v>
      </c>
      <c r="R1067" s="33">
        <v>4.3039738331827566</v>
      </c>
      <c r="S1067" s="33">
        <v>0.14487897583748571</v>
      </c>
      <c r="T1067" s="33">
        <v>4.1590948573452708</v>
      </c>
      <c r="U1067" s="33">
        <v>0</v>
      </c>
      <c r="V1067" s="33">
        <v>0.37915688391569291</v>
      </c>
      <c r="W1067" s="33">
        <v>0.20236952273538061</v>
      </c>
      <c r="X1067" s="33">
        <v>0.1767873611803123</v>
      </c>
      <c r="Y1067" s="30"/>
    </row>
    <row r="1068" spans="1:25">
      <c r="A1068" s="30" t="s">
        <v>427</v>
      </c>
      <c r="B1068" s="4" t="s">
        <v>173</v>
      </c>
      <c r="C1068" s="42">
        <v>1</v>
      </c>
      <c r="D1068" s="42" t="s">
        <v>393</v>
      </c>
      <c r="E1068" s="43" t="s">
        <v>31</v>
      </c>
      <c r="F1068" s="42" t="s">
        <v>53</v>
      </c>
      <c r="G1068" s="42" t="s">
        <v>86</v>
      </c>
      <c r="H1068" s="42" t="s">
        <v>111</v>
      </c>
      <c r="I1068" s="43" t="s">
        <v>85</v>
      </c>
      <c r="J1068" s="42">
        <v>2030</v>
      </c>
      <c r="K1068" s="44">
        <v>1</v>
      </c>
      <c r="L1068" s="45" t="s">
        <v>85</v>
      </c>
      <c r="R1068" s="33">
        <v>12.117326011362374</v>
      </c>
      <c r="S1068" s="33">
        <v>0.88919322080058971</v>
      </c>
      <c r="T1068" s="33">
        <v>10.353375605906914</v>
      </c>
      <c r="U1068" s="33">
        <v>0.87475718465487184</v>
      </c>
      <c r="V1068" s="33">
        <v>9.2932890050438459</v>
      </c>
      <c r="W1068" s="33">
        <v>1.0139874021154833</v>
      </c>
      <c r="X1068" s="33">
        <v>8.2793016029283617</v>
      </c>
      <c r="Y1068" s="30"/>
    </row>
    <row r="1069" spans="1:25">
      <c r="A1069" s="30" t="s">
        <v>144</v>
      </c>
      <c r="B1069" s="4" t="s">
        <v>174</v>
      </c>
      <c r="C1069" s="42">
        <v>1</v>
      </c>
      <c r="D1069" s="42" t="s">
        <v>393</v>
      </c>
      <c r="E1069" s="43" t="s">
        <v>31</v>
      </c>
      <c r="F1069" s="42" t="s">
        <v>53</v>
      </c>
      <c r="G1069" s="42" t="s">
        <v>86</v>
      </c>
      <c r="H1069" s="42" t="s">
        <v>111</v>
      </c>
      <c r="I1069" s="43">
        <v>301</v>
      </c>
      <c r="J1069" s="42">
        <v>2030</v>
      </c>
      <c r="K1069" s="44">
        <v>1</v>
      </c>
      <c r="L1069" s="45" t="s">
        <v>85</v>
      </c>
      <c r="R1069" s="33">
        <v>1.3912505591854707</v>
      </c>
      <c r="S1069" s="33">
        <v>8.6475859600503316E-2</v>
      </c>
      <c r="T1069" s="33">
        <v>1.3047746995849674</v>
      </c>
      <c r="U1069" s="33">
        <v>0</v>
      </c>
      <c r="V1069" s="33">
        <v>5.6805292248571746</v>
      </c>
      <c r="W1069" s="33">
        <v>0.39355989219932375</v>
      </c>
      <c r="X1069" s="33">
        <v>5.2869693326578506</v>
      </c>
      <c r="Y1069" s="30"/>
    </row>
    <row r="1070" spans="1:25">
      <c r="A1070" s="30" t="s">
        <v>144</v>
      </c>
      <c r="B1070" s="4" t="s">
        <v>175</v>
      </c>
      <c r="C1070" s="42">
        <v>1</v>
      </c>
      <c r="D1070" s="42" t="s">
        <v>393</v>
      </c>
      <c r="E1070" s="43" t="s">
        <v>31</v>
      </c>
      <c r="F1070" s="42" t="s">
        <v>53</v>
      </c>
      <c r="G1070" s="42" t="s">
        <v>86</v>
      </c>
      <c r="H1070" s="42" t="s">
        <v>111</v>
      </c>
      <c r="I1070" s="43">
        <v>302</v>
      </c>
      <c r="J1070" s="42">
        <v>2030</v>
      </c>
      <c r="K1070" s="44">
        <v>1</v>
      </c>
      <c r="L1070" s="45" t="s">
        <v>85</v>
      </c>
      <c r="R1070" s="33">
        <v>0.83425445161745304</v>
      </c>
      <c r="S1070" s="33">
        <v>0.13150472609123268</v>
      </c>
      <c r="T1070" s="33">
        <v>0.45017114203047714</v>
      </c>
      <c r="U1070" s="33">
        <v>0.25257858349574325</v>
      </c>
      <c r="V1070" s="33">
        <v>1.9530628332501279</v>
      </c>
      <c r="W1070" s="33">
        <v>0.14436170645341245</v>
      </c>
      <c r="X1070" s="33">
        <v>1.8087011267967155</v>
      </c>
      <c r="Y1070" s="30"/>
    </row>
    <row r="1071" spans="1:25">
      <c r="A1071" s="30" t="s">
        <v>144</v>
      </c>
      <c r="B1071" s="4" t="s">
        <v>176</v>
      </c>
      <c r="C1071" s="42">
        <v>1</v>
      </c>
      <c r="D1071" s="42" t="s">
        <v>393</v>
      </c>
      <c r="E1071" s="43" t="s">
        <v>31</v>
      </c>
      <c r="F1071" s="42" t="s">
        <v>53</v>
      </c>
      <c r="G1071" s="42" t="s">
        <v>86</v>
      </c>
      <c r="H1071" s="42" t="s">
        <v>111</v>
      </c>
      <c r="I1071" s="43">
        <v>303</v>
      </c>
      <c r="J1071" s="42">
        <v>2030</v>
      </c>
      <c r="K1071" s="44">
        <v>1</v>
      </c>
      <c r="L1071" s="45" t="s">
        <v>85</v>
      </c>
      <c r="R1071" s="33">
        <v>1.1340352167000758</v>
      </c>
      <c r="S1071" s="33">
        <v>6.5708971564738802E-2</v>
      </c>
      <c r="T1071" s="33">
        <v>1.068326245135337</v>
      </c>
      <c r="U1071" s="33">
        <v>0</v>
      </c>
      <c r="V1071" s="33">
        <v>0.32075843312453312</v>
      </c>
      <c r="W1071" s="33">
        <v>4.783811731415874E-2</v>
      </c>
      <c r="X1071" s="33">
        <v>0.2729203158103744</v>
      </c>
      <c r="Y1071" s="30"/>
    </row>
    <row r="1072" spans="1:25">
      <c r="A1072" s="30" t="s">
        <v>144</v>
      </c>
      <c r="B1072" s="4" t="s">
        <v>177</v>
      </c>
      <c r="C1072" s="42">
        <v>1</v>
      </c>
      <c r="D1072" s="42" t="s">
        <v>393</v>
      </c>
      <c r="E1072" s="43" t="s">
        <v>31</v>
      </c>
      <c r="F1072" s="42" t="s">
        <v>53</v>
      </c>
      <c r="G1072" s="42" t="s">
        <v>86</v>
      </c>
      <c r="H1072" s="42" t="s">
        <v>111</v>
      </c>
      <c r="I1072" s="43">
        <v>304</v>
      </c>
      <c r="J1072" s="42">
        <v>2030</v>
      </c>
      <c r="K1072" s="44">
        <v>1</v>
      </c>
      <c r="L1072" s="45" t="s">
        <v>85</v>
      </c>
      <c r="R1072" s="33">
        <v>0.33985691728158424</v>
      </c>
      <c r="S1072" s="33">
        <v>1.5264096871473218E-2</v>
      </c>
      <c r="T1072" s="33">
        <v>0.324592820410111</v>
      </c>
      <c r="U1072" s="33">
        <v>0</v>
      </c>
      <c r="V1072" s="33">
        <v>0.21723282495855722</v>
      </c>
      <c r="W1072" s="33">
        <v>0.12386768050199018</v>
      </c>
      <c r="X1072" s="33">
        <v>9.3365144456567031E-2</v>
      </c>
      <c r="Y1072" s="30"/>
    </row>
    <row r="1073" spans="1:25">
      <c r="A1073" s="30" t="s">
        <v>144</v>
      </c>
      <c r="B1073" s="4" t="s">
        <v>178</v>
      </c>
      <c r="C1073" s="42">
        <v>1</v>
      </c>
      <c r="D1073" s="42" t="s">
        <v>393</v>
      </c>
      <c r="E1073" s="43" t="s">
        <v>31</v>
      </c>
      <c r="F1073" s="42" t="s">
        <v>53</v>
      </c>
      <c r="G1073" s="42" t="s">
        <v>86</v>
      </c>
      <c r="H1073" s="42" t="s">
        <v>111</v>
      </c>
      <c r="I1073" s="43">
        <v>305</v>
      </c>
      <c r="J1073" s="42">
        <v>2030</v>
      </c>
      <c r="K1073" s="44">
        <v>1</v>
      </c>
      <c r="L1073" s="45" t="s">
        <v>85</v>
      </c>
      <c r="R1073" s="33">
        <v>2.8688238082189934</v>
      </c>
      <c r="S1073" s="33">
        <v>0.30210700310208222</v>
      </c>
      <c r="T1073" s="33">
        <v>2.1381525097070857</v>
      </c>
      <c r="U1073" s="33">
        <v>0.42856429540982577</v>
      </c>
      <c r="V1073" s="33">
        <v>0.16075245705887131</v>
      </c>
      <c r="W1073" s="33">
        <v>1.8452982560912642E-2</v>
      </c>
      <c r="X1073" s="33">
        <v>0.14229947449795868</v>
      </c>
      <c r="Y1073" s="30"/>
    </row>
    <row r="1074" spans="1:25">
      <c r="A1074" s="30" t="s">
        <v>144</v>
      </c>
      <c r="B1074" s="4" t="s">
        <v>179</v>
      </c>
      <c r="C1074" s="42">
        <v>1</v>
      </c>
      <c r="D1074" s="42" t="s">
        <v>393</v>
      </c>
      <c r="E1074" s="43" t="s">
        <v>31</v>
      </c>
      <c r="F1074" s="42" t="s">
        <v>53</v>
      </c>
      <c r="G1074" s="42" t="s">
        <v>86</v>
      </c>
      <c r="H1074" s="42" t="s">
        <v>111</v>
      </c>
      <c r="I1074" s="43">
        <v>306</v>
      </c>
      <c r="J1074" s="42">
        <v>2030</v>
      </c>
      <c r="K1074" s="44">
        <v>1</v>
      </c>
      <c r="L1074" s="45" t="s">
        <v>85</v>
      </c>
      <c r="R1074" s="33">
        <v>2.1964149892038658</v>
      </c>
      <c r="S1074" s="33">
        <v>0.11957226511943005</v>
      </c>
      <c r="T1074" s="33">
        <v>1.8832284183351329</v>
      </c>
      <c r="U1074" s="33">
        <v>0.1936143057493028</v>
      </c>
      <c r="V1074" s="33">
        <v>0.22577835267939117</v>
      </c>
      <c r="W1074" s="33">
        <v>3.6400857318235377E-2</v>
      </c>
      <c r="X1074" s="33">
        <v>0.18937749536115578</v>
      </c>
      <c r="Y1074" s="30"/>
    </row>
    <row r="1075" spans="1:25">
      <c r="A1075" s="30" t="s">
        <v>144</v>
      </c>
      <c r="B1075" s="4" t="s">
        <v>180</v>
      </c>
      <c r="C1075" s="42">
        <v>1</v>
      </c>
      <c r="D1075" s="42" t="s">
        <v>393</v>
      </c>
      <c r="E1075" s="43" t="s">
        <v>31</v>
      </c>
      <c r="F1075" s="42" t="s">
        <v>53</v>
      </c>
      <c r="G1075" s="42" t="s">
        <v>86</v>
      </c>
      <c r="H1075" s="42" t="s">
        <v>111</v>
      </c>
      <c r="I1075" s="43">
        <v>307</v>
      </c>
      <c r="J1075" s="42">
        <v>2030</v>
      </c>
      <c r="K1075" s="44">
        <v>1</v>
      </c>
      <c r="L1075" s="45" t="s">
        <v>85</v>
      </c>
      <c r="R1075" s="33">
        <v>0.51780031305348895</v>
      </c>
      <c r="S1075" s="33">
        <v>3.9773876071103186E-2</v>
      </c>
      <c r="T1075" s="33">
        <v>0.47802643698238578</v>
      </c>
      <c r="U1075" s="33">
        <v>0</v>
      </c>
      <c r="V1075" s="33">
        <v>0.23645644492176923</v>
      </c>
      <c r="W1075" s="33">
        <v>2.0770703113281358E-2</v>
      </c>
      <c r="X1075" s="33">
        <v>0.21568574180848787</v>
      </c>
      <c r="Y1075" s="30"/>
    </row>
    <row r="1076" spans="1:25">
      <c r="A1076" s="30" t="s">
        <v>144</v>
      </c>
      <c r="B1076" s="4" t="s">
        <v>181</v>
      </c>
      <c r="C1076" s="42">
        <v>1</v>
      </c>
      <c r="D1076" s="42" t="s">
        <v>393</v>
      </c>
      <c r="E1076" s="43" t="s">
        <v>31</v>
      </c>
      <c r="F1076" s="42" t="s">
        <v>53</v>
      </c>
      <c r="G1076" s="42" t="s">
        <v>86</v>
      </c>
      <c r="H1076" s="42" t="s">
        <v>111</v>
      </c>
      <c r="I1076" s="43">
        <v>308</v>
      </c>
      <c r="J1076" s="42">
        <v>2030</v>
      </c>
      <c r="K1076" s="44">
        <v>1</v>
      </c>
      <c r="L1076" s="45" t="s">
        <v>85</v>
      </c>
      <c r="R1076" s="33">
        <v>2.8348897561014428</v>
      </c>
      <c r="S1076" s="33">
        <v>0.12878642238002619</v>
      </c>
      <c r="T1076" s="33">
        <v>2.7061033337214164</v>
      </c>
      <c r="U1076" s="33">
        <v>0</v>
      </c>
      <c r="V1076" s="33">
        <v>0.49871843419341988</v>
      </c>
      <c r="W1076" s="33">
        <v>0.22873546265416886</v>
      </c>
      <c r="X1076" s="33">
        <v>0.26998297153925105</v>
      </c>
      <c r="Y1076" s="30"/>
    </row>
    <row r="1077" spans="1:25">
      <c r="A1077" s="30" t="s">
        <v>428</v>
      </c>
      <c r="B1077" s="4" t="s">
        <v>183</v>
      </c>
      <c r="C1077" s="42">
        <v>1</v>
      </c>
      <c r="D1077" s="42" t="s">
        <v>393</v>
      </c>
      <c r="E1077" s="43" t="s">
        <v>30</v>
      </c>
      <c r="F1077" s="42" t="s">
        <v>44</v>
      </c>
      <c r="G1077" s="42" t="s">
        <v>86</v>
      </c>
      <c r="H1077" s="42" t="s">
        <v>111</v>
      </c>
      <c r="I1077" s="43" t="s">
        <v>85</v>
      </c>
      <c r="J1077" s="42">
        <v>2030</v>
      </c>
      <c r="K1077" s="44">
        <v>1</v>
      </c>
      <c r="L1077" s="45" t="s">
        <v>85</v>
      </c>
      <c r="R1077" s="33">
        <v>2.7891619553690448</v>
      </c>
      <c r="S1077" s="33">
        <v>0.12829748854033418</v>
      </c>
      <c r="T1077" s="33">
        <v>2.4491679014568675</v>
      </c>
      <c r="U1077" s="33">
        <v>0.21169656537184289</v>
      </c>
      <c r="V1077" s="33">
        <v>1.3860488452353026</v>
      </c>
      <c r="W1077" s="33">
        <v>0.97687371055412875</v>
      </c>
      <c r="X1077" s="33">
        <v>0.40917513468117378</v>
      </c>
      <c r="Y1077" s="30"/>
    </row>
    <row r="1078" spans="1:25">
      <c r="A1078" s="30" t="s">
        <v>144</v>
      </c>
      <c r="B1078" s="4" t="s">
        <v>184</v>
      </c>
      <c r="C1078" s="42">
        <v>1</v>
      </c>
      <c r="D1078" s="42" t="s">
        <v>393</v>
      </c>
      <c r="E1078" s="43" t="s">
        <v>30</v>
      </c>
      <c r="F1078" s="42" t="s">
        <v>44</v>
      </c>
      <c r="G1078" s="42" t="s">
        <v>86</v>
      </c>
      <c r="H1078" s="42" t="s">
        <v>111</v>
      </c>
      <c r="I1078" s="43">
        <v>301</v>
      </c>
      <c r="J1078" s="42">
        <v>2030</v>
      </c>
      <c r="K1078" s="44">
        <v>1</v>
      </c>
      <c r="L1078" s="45" t="s">
        <v>85</v>
      </c>
      <c r="R1078" s="33">
        <v>0.53935155157888892</v>
      </c>
      <c r="S1078" s="33">
        <v>2.0900730712310727E-2</v>
      </c>
      <c r="T1078" s="33">
        <v>0.51845082086657823</v>
      </c>
      <c r="U1078" s="33">
        <v>0</v>
      </c>
      <c r="V1078" s="33">
        <v>0.80458349150984299</v>
      </c>
      <c r="W1078" s="33">
        <v>0.52536197770980497</v>
      </c>
      <c r="X1078" s="33">
        <v>0.27922151380003801</v>
      </c>
      <c r="Y1078" s="30"/>
    </row>
    <row r="1079" spans="1:25">
      <c r="A1079" s="30" t="s">
        <v>144</v>
      </c>
      <c r="B1079" s="4" t="s">
        <v>185</v>
      </c>
      <c r="C1079" s="42">
        <v>1</v>
      </c>
      <c r="D1079" s="42" t="s">
        <v>393</v>
      </c>
      <c r="E1079" s="43" t="s">
        <v>30</v>
      </c>
      <c r="F1079" s="42" t="s">
        <v>44</v>
      </c>
      <c r="G1079" s="42" t="s">
        <v>86</v>
      </c>
      <c r="H1079" s="42" t="s">
        <v>111</v>
      </c>
      <c r="I1079" s="43">
        <v>302</v>
      </c>
      <c r="J1079" s="42">
        <v>2030</v>
      </c>
      <c r="K1079" s="44">
        <v>1</v>
      </c>
      <c r="L1079" s="45" t="s">
        <v>85</v>
      </c>
      <c r="R1079" s="33">
        <v>0.32291994434996057</v>
      </c>
      <c r="S1079" s="33">
        <v>3.2969799325724719E-2</v>
      </c>
      <c r="T1079" s="33">
        <v>0.18804228523663355</v>
      </c>
      <c r="U1079" s="33">
        <v>0.10190785978760231</v>
      </c>
      <c r="V1079" s="33">
        <v>0.21527215470039668</v>
      </c>
      <c r="W1079" s="33">
        <v>0.14643841253031395</v>
      </c>
      <c r="X1079" s="33">
        <v>6.8833742170082743E-2</v>
      </c>
      <c r="Y1079" s="30"/>
    </row>
    <row r="1080" spans="1:25">
      <c r="A1080" s="30" t="s">
        <v>144</v>
      </c>
      <c r="B1080" s="4" t="s">
        <v>186</v>
      </c>
      <c r="C1080" s="42">
        <v>1</v>
      </c>
      <c r="D1080" s="42" t="s">
        <v>393</v>
      </c>
      <c r="E1080" s="43" t="s">
        <v>30</v>
      </c>
      <c r="F1080" s="42" t="s">
        <v>44</v>
      </c>
      <c r="G1080" s="42" t="s">
        <v>86</v>
      </c>
      <c r="H1080" s="42" t="s">
        <v>111</v>
      </c>
      <c r="I1080" s="43">
        <v>303</v>
      </c>
      <c r="J1080" s="42">
        <v>2030</v>
      </c>
      <c r="K1080" s="44">
        <v>1</v>
      </c>
      <c r="L1080" s="45" t="s">
        <v>85</v>
      </c>
      <c r="R1080" s="33">
        <v>0.29223003424459321</v>
      </c>
      <c r="S1080" s="33">
        <v>1.1147932418573588E-2</v>
      </c>
      <c r="T1080" s="33">
        <v>0.28108210182601961</v>
      </c>
      <c r="U1080" s="33">
        <v>0</v>
      </c>
      <c r="V1080" s="33">
        <v>6.3304307208550598E-2</v>
      </c>
      <c r="W1080" s="33">
        <v>5.0251187157631612E-2</v>
      </c>
      <c r="X1080" s="33">
        <v>1.3053120050918989E-2</v>
      </c>
      <c r="Y1080" s="30"/>
    </row>
    <row r="1081" spans="1:25">
      <c r="A1081" s="30" t="s">
        <v>144</v>
      </c>
      <c r="B1081" s="4" t="s">
        <v>187</v>
      </c>
      <c r="C1081" s="42">
        <v>1</v>
      </c>
      <c r="D1081" s="42" t="s">
        <v>393</v>
      </c>
      <c r="E1081" s="43" t="s">
        <v>30</v>
      </c>
      <c r="F1081" s="42" t="s">
        <v>44</v>
      </c>
      <c r="G1081" s="42" t="s">
        <v>86</v>
      </c>
      <c r="H1081" s="42" t="s">
        <v>111</v>
      </c>
      <c r="I1081" s="43">
        <v>304</v>
      </c>
      <c r="J1081" s="42">
        <v>2030</v>
      </c>
      <c r="K1081" s="44">
        <v>1</v>
      </c>
      <c r="L1081" s="45" t="s">
        <v>85</v>
      </c>
      <c r="R1081" s="33">
        <v>4.4169894517139201E-2</v>
      </c>
      <c r="S1081" s="33">
        <v>1.3494299122908686E-3</v>
      </c>
      <c r="T1081" s="33">
        <v>4.2820464604848334E-2</v>
      </c>
      <c r="U1081" s="33">
        <v>0</v>
      </c>
      <c r="V1081" s="33">
        <v>7.9624637019941935E-2</v>
      </c>
      <c r="W1081" s="33">
        <v>7.3343568512838908E-2</v>
      </c>
      <c r="X1081" s="33">
        <v>6.2810685071030235E-3</v>
      </c>
      <c r="Y1081" s="30"/>
    </row>
    <row r="1082" spans="1:25">
      <c r="A1082" s="30" t="s">
        <v>144</v>
      </c>
      <c r="B1082" s="4" t="s">
        <v>188</v>
      </c>
      <c r="C1082" s="42">
        <v>1</v>
      </c>
      <c r="D1082" s="42" t="s">
        <v>393</v>
      </c>
      <c r="E1082" s="43" t="s">
        <v>30</v>
      </c>
      <c r="F1082" s="42" t="s">
        <v>44</v>
      </c>
      <c r="G1082" s="42" t="s">
        <v>86</v>
      </c>
      <c r="H1082" s="42" t="s">
        <v>111</v>
      </c>
      <c r="I1082" s="43">
        <v>305</v>
      </c>
      <c r="J1082" s="42">
        <v>2030</v>
      </c>
      <c r="K1082" s="44">
        <v>1</v>
      </c>
      <c r="L1082" s="45" t="s">
        <v>85</v>
      </c>
      <c r="R1082" s="33">
        <v>0.21281664554109642</v>
      </c>
      <c r="S1082" s="33">
        <v>1.4766959213513146E-2</v>
      </c>
      <c r="T1082" s="33">
        <v>0.15258224530133913</v>
      </c>
      <c r="U1082" s="33">
        <v>4.546744102624415E-2</v>
      </c>
      <c r="V1082" s="33">
        <v>1.0379142481044339E-2</v>
      </c>
      <c r="W1082" s="33">
        <v>3.475623185009834E-3</v>
      </c>
      <c r="X1082" s="33">
        <v>6.9035192960345045E-3</v>
      </c>
      <c r="Y1082" s="30"/>
    </row>
    <row r="1083" spans="1:25">
      <c r="A1083" s="30" t="s">
        <v>144</v>
      </c>
      <c r="B1083" s="4" t="s">
        <v>189</v>
      </c>
      <c r="C1083" s="42">
        <v>1</v>
      </c>
      <c r="D1083" s="42" t="s">
        <v>393</v>
      </c>
      <c r="E1083" s="43" t="s">
        <v>30</v>
      </c>
      <c r="F1083" s="42" t="s">
        <v>44</v>
      </c>
      <c r="G1083" s="42" t="s">
        <v>86</v>
      </c>
      <c r="H1083" s="42" t="s">
        <v>111</v>
      </c>
      <c r="I1083" s="43">
        <v>306</v>
      </c>
      <c r="J1083" s="42">
        <v>2030</v>
      </c>
      <c r="K1083" s="44">
        <v>1</v>
      </c>
      <c r="L1083" s="45" t="s">
        <v>85</v>
      </c>
      <c r="R1083" s="33">
        <v>0.58071215938142862</v>
      </c>
      <c r="S1083" s="33">
        <v>2.0751946639259406E-2</v>
      </c>
      <c r="T1083" s="33">
        <v>0.4956389481841727</v>
      </c>
      <c r="U1083" s="33">
        <v>6.4321264557996444E-2</v>
      </c>
      <c r="V1083" s="33">
        <v>3.5839499960831744E-2</v>
      </c>
      <c r="W1083" s="33">
        <v>2.7620397715401711E-2</v>
      </c>
      <c r="X1083" s="33">
        <v>8.2191022454300329E-3</v>
      </c>
      <c r="Y1083" s="30"/>
    </row>
    <row r="1084" spans="1:25">
      <c r="A1084" s="30" t="s">
        <v>144</v>
      </c>
      <c r="B1084" s="4" t="s">
        <v>190</v>
      </c>
      <c r="C1084" s="42">
        <v>1</v>
      </c>
      <c r="D1084" s="42" t="s">
        <v>393</v>
      </c>
      <c r="E1084" s="43" t="s">
        <v>30</v>
      </c>
      <c r="F1084" s="42" t="s">
        <v>44</v>
      </c>
      <c r="G1084" s="42" t="s">
        <v>86</v>
      </c>
      <c r="H1084" s="42" t="s">
        <v>111</v>
      </c>
      <c r="I1084" s="43">
        <v>307</v>
      </c>
      <c r="J1084" s="42">
        <v>2030</v>
      </c>
      <c r="K1084" s="44">
        <v>1</v>
      </c>
      <c r="L1084" s="45" t="s">
        <v>85</v>
      </c>
      <c r="R1084" s="33">
        <v>0.16936405356987136</v>
      </c>
      <c r="S1084" s="33">
        <v>8.0625547442552768E-3</v>
      </c>
      <c r="T1084" s="33">
        <v>0.16130149882561609</v>
      </c>
      <c r="U1084" s="33">
        <v>0</v>
      </c>
      <c r="V1084" s="33">
        <v>3.1536201661642907E-2</v>
      </c>
      <c r="W1084" s="33">
        <v>1.863840407409267E-2</v>
      </c>
      <c r="X1084" s="33">
        <v>1.2897797587550238E-2</v>
      </c>
      <c r="Y1084" s="30"/>
    </row>
    <row r="1085" spans="1:25">
      <c r="A1085" s="30" t="s">
        <v>144</v>
      </c>
      <c r="B1085" s="4" t="s">
        <v>191</v>
      </c>
      <c r="C1085" s="42">
        <v>1</v>
      </c>
      <c r="D1085" s="42" t="s">
        <v>393</v>
      </c>
      <c r="E1085" s="43" t="s">
        <v>30</v>
      </c>
      <c r="F1085" s="42" t="s">
        <v>44</v>
      </c>
      <c r="G1085" s="42" t="s">
        <v>86</v>
      </c>
      <c r="H1085" s="42" t="s">
        <v>111</v>
      </c>
      <c r="I1085" s="43">
        <v>308</v>
      </c>
      <c r="J1085" s="42">
        <v>2030</v>
      </c>
      <c r="K1085" s="44">
        <v>1</v>
      </c>
      <c r="L1085" s="45" t="s">
        <v>85</v>
      </c>
      <c r="R1085" s="33">
        <v>0.62759767218606632</v>
      </c>
      <c r="S1085" s="33">
        <v>1.8348135574406444E-2</v>
      </c>
      <c r="T1085" s="33">
        <v>0.60924953661165993</v>
      </c>
      <c r="U1085" s="33">
        <v>0</v>
      </c>
      <c r="V1085" s="33">
        <v>0.14550941069305132</v>
      </c>
      <c r="W1085" s="33">
        <v>0.13174413966903506</v>
      </c>
      <c r="X1085" s="33">
        <v>1.3765271024016255E-2</v>
      </c>
      <c r="Y1085" s="30"/>
    </row>
    <row r="1086" spans="1:25">
      <c r="A1086" s="30" t="s">
        <v>429</v>
      </c>
      <c r="B1086" s="4" t="s">
        <v>193</v>
      </c>
      <c r="C1086" s="42">
        <v>1</v>
      </c>
      <c r="D1086" s="42" t="s">
        <v>393</v>
      </c>
      <c r="E1086" s="43" t="s">
        <v>27</v>
      </c>
      <c r="F1086" s="42" t="s">
        <v>64</v>
      </c>
      <c r="G1086" s="42" t="s">
        <v>84</v>
      </c>
      <c r="H1086" s="42" t="s">
        <v>111</v>
      </c>
      <c r="I1086" s="43" t="s">
        <v>85</v>
      </c>
      <c r="J1086" s="42">
        <v>2030</v>
      </c>
      <c r="K1086" s="44">
        <v>1</v>
      </c>
      <c r="L1086" s="45" t="s">
        <v>85</v>
      </c>
      <c r="R1086" s="33">
        <v>17.516865025286364</v>
      </c>
      <c r="S1086" s="33">
        <v>1.0756848800605545</v>
      </c>
      <c r="T1086" s="33">
        <v>15.523954525908415</v>
      </c>
      <c r="U1086" s="33">
        <v>0.9172256193173951</v>
      </c>
      <c r="V1086" s="33">
        <v>10.642511342752995</v>
      </c>
      <c r="W1086" s="33">
        <v>0.44358194873546219</v>
      </c>
      <c r="X1086" s="33">
        <v>10.198929394017533</v>
      </c>
      <c r="Y1086" s="30"/>
    </row>
    <row r="1087" spans="1:25">
      <c r="A1087" s="30" t="s">
        <v>144</v>
      </c>
      <c r="B1087" s="4" t="s">
        <v>194</v>
      </c>
      <c r="C1087" s="42">
        <v>1</v>
      </c>
      <c r="D1087" s="42" t="s">
        <v>393</v>
      </c>
      <c r="E1087" s="43" t="s">
        <v>27</v>
      </c>
      <c r="F1087" s="42" t="s">
        <v>64</v>
      </c>
      <c r="G1087" s="42" t="s">
        <v>84</v>
      </c>
      <c r="H1087" s="42" t="s">
        <v>111</v>
      </c>
      <c r="I1087" s="43">
        <v>301</v>
      </c>
      <c r="J1087" s="42">
        <v>2030</v>
      </c>
      <c r="K1087" s="44">
        <v>1</v>
      </c>
      <c r="L1087" s="45" t="s">
        <v>85</v>
      </c>
      <c r="R1087" s="33">
        <v>2.0109455272290684</v>
      </c>
      <c r="S1087" s="33">
        <v>9.0521581135876258E-2</v>
      </c>
      <c r="T1087" s="33">
        <v>1.9204239460931922</v>
      </c>
      <c r="U1087" s="33">
        <v>0</v>
      </c>
      <c r="V1087" s="33">
        <v>7.0563548187009548</v>
      </c>
      <c r="W1087" s="33">
        <v>0.19104682396541733</v>
      </c>
      <c r="X1087" s="33">
        <v>6.8653079947355371</v>
      </c>
      <c r="Y1087" s="30"/>
    </row>
    <row r="1088" spans="1:25">
      <c r="A1088" s="30" t="s">
        <v>144</v>
      </c>
      <c r="B1088" s="4" t="s">
        <v>195</v>
      </c>
      <c r="C1088" s="42">
        <v>1</v>
      </c>
      <c r="D1088" s="42" t="s">
        <v>393</v>
      </c>
      <c r="E1088" s="43" t="s">
        <v>27</v>
      </c>
      <c r="F1088" s="42" t="s">
        <v>64</v>
      </c>
      <c r="G1088" s="42" t="s">
        <v>84</v>
      </c>
      <c r="H1088" s="42" t="s">
        <v>111</v>
      </c>
      <c r="I1088" s="43">
        <v>302</v>
      </c>
      <c r="J1088" s="42">
        <v>2030</v>
      </c>
      <c r="K1088" s="44">
        <v>1</v>
      </c>
      <c r="L1088" s="45" t="s">
        <v>85</v>
      </c>
      <c r="R1088" s="33">
        <v>1.7006876628626337</v>
      </c>
      <c r="S1088" s="33">
        <v>0.24007438315920029</v>
      </c>
      <c r="T1088" s="33">
        <v>1.1830964508306017</v>
      </c>
      <c r="U1088" s="33">
        <v>0.27751682887283174</v>
      </c>
      <c r="V1088" s="33">
        <v>1.7552348349254407</v>
      </c>
      <c r="W1088" s="33">
        <v>9.2078434994780037E-2</v>
      </c>
      <c r="X1088" s="33">
        <v>1.6631563999306607</v>
      </c>
      <c r="Y1088" s="30"/>
    </row>
    <row r="1089" spans="1:25">
      <c r="A1089" s="30" t="s">
        <v>144</v>
      </c>
      <c r="B1089" s="4" t="s">
        <v>196</v>
      </c>
      <c r="C1089" s="42">
        <v>1</v>
      </c>
      <c r="D1089" s="42" t="s">
        <v>393</v>
      </c>
      <c r="E1089" s="43" t="s">
        <v>27</v>
      </c>
      <c r="F1089" s="42" t="s">
        <v>64</v>
      </c>
      <c r="G1089" s="42" t="s">
        <v>84</v>
      </c>
      <c r="H1089" s="42" t="s">
        <v>111</v>
      </c>
      <c r="I1089" s="43">
        <v>303</v>
      </c>
      <c r="J1089" s="42">
        <v>2030</v>
      </c>
      <c r="K1089" s="44">
        <v>1</v>
      </c>
      <c r="L1089" s="45" t="s">
        <v>85</v>
      </c>
      <c r="R1089" s="33">
        <v>1.8261548918065778</v>
      </c>
      <c r="S1089" s="33">
        <v>7.3529287753985414E-2</v>
      </c>
      <c r="T1089" s="33">
        <v>1.7526256040525923</v>
      </c>
      <c r="U1089" s="33">
        <v>0</v>
      </c>
      <c r="V1089" s="33">
        <v>0.44551982492407621</v>
      </c>
      <c r="W1089" s="33">
        <v>1.9199976514193275E-2</v>
      </c>
      <c r="X1089" s="33">
        <v>0.42631984840988296</v>
      </c>
      <c r="Y1089" s="30"/>
    </row>
    <row r="1090" spans="1:25">
      <c r="A1090" s="30" t="s">
        <v>144</v>
      </c>
      <c r="B1090" s="4" t="s">
        <v>197</v>
      </c>
      <c r="C1090" s="42">
        <v>1</v>
      </c>
      <c r="D1090" s="42" t="s">
        <v>393</v>
      </c>
      <c r="E1090" s="43" t="s">
        <v>27</v>
      </c>
      <c r="F1090" s="42" t="s">
        <v>64</v>
      </c>
      <c r="G1090" s="42" t="s">
        <v>84</v>
      </c>
      <c r="H1090" s="42" t="s">
        <v>111</v>
      </c>
      <c r="I1090" s="43">
        <v>304</v>
      </c>
      <c r="J1090" s="42">
        <v>2030</v>
      </c>
      <c r="K1090" s="44">
        <v>1</v>
      </c>
      <c r="L1090" s="45" t="s">
        <v>85</v>
      </c>
      <c r="R1090" s="33">
        <v>0.27724244608862575</v>
      </c>
      <c r="S1090" s="33">
        <v>9.6836829381096359E-3</v>
      </c>
      <c r="T1090" s="33">
        <v>0.26755876315051613</v>
      </c>
      <c r="U1090" s="33">
        <v>0</v>
      </c>
      <c r="V1090" s="33">
        <v>0.17603363781401135</v>
      </c>
      <c r="W1090" s="33">
        <v>2.3885744230950516E-2</v>
      </c>
      <c r="X1090" s="33">
        <v>0.15214789358306083</v>
      </c>
      <c r="Y1090" s="30"/>
    </row>
    <row r="1091" spans="1:25">
      <c r="A1091" s="30" t="s">
        <v>144</v>
      </c>
      <c r="B1091" s="4" t="s">
        <v>198</v>
      </c>
      <c r="C1091" s="42">
        <v>1</v>
      </c>
      <c r="D1091" s="42" t="s">
        <v>393</v>
      </c>
      <c r="E1091" s="43" t="s">
        <v>27</v>
      </c>
      <c r="F1091" s="42" t="s">
        <v>64</v>
      </c>
      <c r="G1091" s="42" t="s">
        <v>84</v>
      </c>
      <c r="H1091" s="42" t="s">
        <v>111</v>
      </c>
      <c r="I1091" s="43">
        <v>305</v>
      </c>
      <c r="J1091" s="42">
        <v>2030</v>
      </c>
      <c r="K1091" s="44">
        <v>1</v>
      </c>
      <c r="L1091" s="45" t="s">
        <v>85</v>
      </c>
      <c r="R1091" s="33">
        <v>4.2205536152203278</v>
      </c>
      <c r="S1091" s="33">
        <v>0.37361058092669508</v>
      </c>
      <c r="T1091" s="33">
        <v>3.376902507003805</v>
      </c>
      <c r="U1091" s="33">
        <v>0.4700405272898277</v>
      </c>
      <c r="V1091" s="33">
        <v>0.22446076901311315</v>
      </c>
      <c r="W1091" s="33">
        <v>8.4756748533899324E-3</v>
      </c>
      <c r="X1091" s="33">
        <v>0.21598509415972322</v>
      </c>
      <c r="Y1091" s="30"/>
    </row>
    <row r="1092" spans="1:25">
      <c r="A1092" s="30" t="s">
        <v>144</v>
      </c>
      <c r="B1092" s="4" t="s">
        <v>199</v>
      </c>
      <c r="C1092" s="42">
        <v>1</v>
      </c>
      <c r="D1092" s="42" t="s">
        <v>393</v>
      </c>
      <c r="E1092" s="43" t="s">
        <v>27</v>
      </c>
      <c r="F1092" s="42" t="s">
        <v>64</v>
      </c>
      <c r="G1092" s="42" t="s">
        <v>84</v>
      </c>
      <c r="H1092" s="42" t="s">
        <v>111</v>
      </c>
      <c r="I1092" s="43">
        <v>306</v>
      </c>
      <c r="J1092" s="42">
        <v>2030</v>
      </c>
      <c r="K1092" s="44">
        <v>1</v>
      </c>
      <c r="L1092" s="45" t="s">
        <v>85</v>
      </c>
      <c r="R1092" s="33">
        <v>2.6945796640238129</v>
      </c>
      <c r="S1092" s="33">
        <v>0.11653108036128389</v>
      </c>
      <c r="T1092" s="33">
        <v>2.4083803205077929</v>
      </c>
      <c r="U1092" s="33">
        <v>0.16966826315473571</v>
      </c>
      <c r="V1092" s="33">
        <v>0.23640874673122614</v>
      </c>
      <c r="W1092" s="33">
        <v>1.2863157381583907E-2</v>
      </c>
      <c r="X1092" s="33">
        <v>0.22354558934964222</v>
      </c>
      <c r="Y1092" s="30"/>
    </row>
    <row r="1093" spans="1:25">
      <c r="A1093" s="30" t="s">
        <v>144</v>
      </c>
      <c r="B1093" s="4" t="s">
        <v>200</v>
      </c>
      <c r="C1093" s="42">
        <v>1</v>
      </c>
      <c r="D1093" s="42" t="s">
        <v>393</v>
      </c>
      <c r="E1093" s="43" t="s">
        <v>27</v>
      </c>
      <c r="F1093" s="42" t="s">
        <v>64</v>
      </c>
      <c r="G1093" s="42" t="s">
        <v>84</v>
      </c>
      <c r="H1093" s="42" t="s">
        <v>111</v>
      </c>
      <c r="I1093" s="43">
        <v>307</v>
      </c>
      <c r="J1093" s="42">
        <v>2030</v>
      </c>
      <c r="K1093" s="44">
        <v>1</v>
      </c>
      <c r="L1093" s="45" t="s">
        <v>85</v>
      </c>
      <c r="R1093" s="33">
        <v>0.51503775350898395</v>
      </c>
      <c r="S1093" s="33">
        <v>2.7980331297435223E-2</v>
      </c>
      <c r="T1093" s="33">
        <v>0.48705742221154869</v>
      </c>
      <c r="U1093" s="33">
        <v>0</v>
      </c>
      <c r="V1093" s="33">
        <v>0.29236572018559903</v>
      </c>
      <c r="W1093" s="33">
        <v>5.6026054361615132E-3</v>
      </c>
      <c r="X1093" s="33">
        <v>0.2867631147494375</v>
      </c>
      <c r="Y1093" s="30"/>
    </row>
    <row r="1094" spans="1:25">
      <c r="A1094" s="30" t="s">
        <v>144</v>
      </c>
      <c r="B1094" s="4" t="s">
        <v>201</v>
      </c>
      <c r="C1094" s="42">
        <v>1</v>
      </c>
      <c r="D1094" s="42" t="s">
        <v>393</v>
      </c>
      <c r="E1094" s="43" t="s">
        <v>27</v>
      </c>
      <c r="F1094" s="42" t="s">
        <v>64</v>
      </c>
      <c r="G1094" s="42" t="s">
        <v>84</v>
      </c>
      <c r="H1094" s="42" t="s">
        <v>111</v>
      </c>
      <c r="I1094" s="43">
        <v>308</v>
      </c>
      <c r="J1094" s="42">
        <v>2030</v>
      </c>
      <c r="K1094" s="44">
        <v>1</v>
      </c>
      <c r="L1094" s="45" t="s">
        <v>85</v>
      </c>
      <c r="R1094" s="33">
        <v>4.2716634645463349</v>
      </c>
      <c r="S1094" s="33">
        <v>0.14375395248796874</v>
      </c>
      <c r="T1094" s="33">
        <v>4.1279095120583662</v>
      </c>
      <c r="U1094" s="33">
        <v>0</v>
      </c>
      <c r="V1094" s="33">
        <v>0.45613299045857386</v>
      </c>
      <c r="W1094" s="33">
        <v>9.0429531358985529E-2</v>
      </c>
      <c r="X1094" s="33">
        <v>0.36570345909958835</v>
      </c>
      <c r="Y1094" s="30"/>
    </row>
    <row r="1095" spans="1:25">
      <c r="A1095" s="30" t="s">
        <v>430</v>
      </c>
      <c r="B1095" s="4" t="s">
        <v>203</v>
      </c>
      <c r="C1095" s="42">
        <v>1</v>
      </c>
      <c r="D1095" s="42" t="s">
        <v>393</v>
      </c>
      <c r="E1095" s="43" t="s">
        <v>26</v>
      </c>
      <c r="F1095" s="42" t="s">
        <v>57</v>
      </c>
      <c r="G1095" s="42" t="s">
        <v>84</v>
      </c>
      <c r="H1095" s="42" t="s">
        <v>111</v>
      </c>
      <c r="I1095" s="43" t="s">
        <v>85</v>
      </c>
      <c r="J1095" s="42">
        <v>2030</v>
      </c>
      <c r="K1095" s="44">
        <v>1</v>
      </c>
      <c r="L1095" s="45" t="s">
        <v>85</v>
      </c>
      <c r="R1095" s="33">
        <v>123.91257386352748</v>
      </c>
      <c r="S1095" s="33">
        <v>13.134842653611447</v>
      </c>
      <c r="T1095" s="33">
        <v>102.35471075471018</v>
      </c>
      <c r="U1095" s="33">
        <v>8.4230204552058598</v>
      </c>
      <c r="V1095" s="33">
        <v>91.396285907903504</v>
      </c>
      <c r="W1095" s="33">
        <v>26.907562650581696</v>
      </c>
      <c r="X1095" s="33">
        <v>64.488723257321809</v>
      </c>
      <c r="Y1095" s="30"/>
    </row>
    <row r="1096" spans="1:25">
      <c r="A1096" s="30" t="s">
        <v>144</v>
      </c>
      <c r="B1096" s="4" t="s">
        <v>204</v>
      </c>
      <c r="C1096" s="42">
        <v>1</v>
      </c>
      <c r="D1096" s="42" t="s">
        <v>393</v>
      </c>
      <c r="E1096" s="43" t="s">
        <v>26</v>
      </c>
      <c r="F1096" s="42" t="s">
        <v>57</v>
      </c>
      <c r="G1096" s="42" t="s">
        <v>84</v>
      </c>
      <c r="H1096" s="42" t="s">
        <v>111</v>
      </c>
      <c r="I1096" s="43">
        <v>301</v>
      </c>
      <c r="J1096" s="42">
        <v>2030</v>
      </c>
      <c r="K1096" s="44">
        <v>1</v>
      </c>
      <c r="L1096" s="45" t="s">
        <v>85</v>
      </c>
      <c r="R1096" s="33">
        <v>16.576122441899628</v>
      </c>
      <c r="S1096" s="33">
        <v>1.4215633037246094</v>
      </c>
      <c r="T1096" s="33">
        <v>15.154559138175019</v>
      </c>
      <c r="U1096" s="33">
        <v>0</v>
      </c>
      <c r="V1096" s="33">
        <v>57.28931963920153</v>
      </c>
      <c r="W1096" s="33">
        <v>14.490763456967359</v>
      </c>
      <c r="X1096" s="33">
        <v>42.798556182234172</v>
      </c>
      <c r="Y1096" s="30"/>
    </row>
    <row r="1097" spans="1:25">
      <c r="A1097" s="30" t="s">
        <v>144</v>
      </c>
      <c r="B1097" s="4" t="s">
        <v>205</v>
      </c>
      <c r="C1097" s="42">
        <v>1</v>
      </c>
      <c r="D1097" s="42" t="s">
        <v>393</v>
      </c>
      <c r="E1097" s="43" t="s">
        <v>26</v>
      </c>
      <c r="F1097" s="42" t="s">
        <v>57</v>
      </c>
      <c r="G1097" s="42" t="s">
        <v>84</v>
      </c>
      <c r="H1097" s="42" t="s">
        <v>111</v>
      </c>
      <c r="I1097" s="43">
        <v>302</v>
      </c>
      <c r="J1097" s="42">
        <v>2030</v>
      </c>
      <c r="K1097" s="44">
        <v>1</v>
      </c>
      <c r="L1097" s="45" t="s">
        <v>85</v>
      </c>
      <c r="R1097" s="33">
        <v>9.1997665606423187</v>
      </c>
      <c r="S1097" s="33">
        <v>1.9895053987853506</v>
      </c>
      <c r="T1097" s="33">
        <v>4.7811827629576005</v>
      </c>
      <c r="U1097" s="33">
        <v>2.4290783988993674</v>
      </c>
      <c r="V1097" s="33">
        <v>13.985637787234797</v>
      </c>
      <c r="W1097" s="33">
        <v>3.7822926475318139</v>
      </c>
      <c r="X1097" s="33">
        <v>10.203345139702982</v>
      </c>
      <c r="Y1097" s="30"/>
    </row>
    <row r="1098" spans="1:25">
      <c r="A1098" s="30" t="s">
        <v>144</v>
      </c>
      <c r="B1098" s="4" t="s">
        <v>206</v>
      </c>
      <c r="C1098" s="42">
        <v>1</v>
      </c>
      <c r="D1098" s="42" t="s">
        <v>393</v>
      </c>
      <c r="E1098" s="43" t="s">
        <v>26</v>
      </c>
      <c r="F1098" s="42" t="s">
        <v>57</v>
      </c>
      <c r="G1098" s="42" t="s">
        <v>84</v>
      </c>
      <c r="H1098" s="42" t="s">
        <v>111</v>
      </c>
      <c r="I1098" s="43">
        <v>303</v>
      </c>
      <c r="J1098" s="42">
        <v>2030</v>
      </c>
      <c r="K1098" s="44">
        <v>1</v>
      </c>
      <c r="L1098" s="45" t="s">
        <v>85</v>
      </c>
      <c r="R1098" s="33">
        <v>9.5190022874933433</v>
      </c>
      <c r="S1098" s="33">
        <v>0.74506785677802267</v>
      </c>
      <c r="T1098" s="33">
        <v>8.77393443071532</v>
      </c>
      <c r="U1098" s="33">
        <v>0</v>
      </c>
      <c r="V1098" s="33">
        <v>3.6206572394566079</v>
      </c>
      <c r="W1098" s="33">
        <v>0.88882598042733596</v>
      </c>
      <c r="X1098" s="33">
        <v>2.7318312590292719</v>
      </c>
      <c r="Y1098" s="30"/>
    </row>
    <row r="1099" spans="1:25">
      <c r="A1099" s="30" t="s">
        <v>144</v>
      </c>
      <c r="B1099" s="4" t="s">
        <v>207</v>
      </c>
      <c r="C1099" s="42">
        <v>1</v>
      </c>
      <c r="D1099" s="42" t="s">
        <v>393</v>
      </c>
      <c r="E1099" s="43" t="s">
        <v>26</v>
      </c>
      <c r="F1099" s="42" t="s">
        <v>57</v>
      </c>
      <c r="G1099" s="42" t="s">
        <v>84</v>
      </c>
      <c r="H1099" s="42" t="s">
        <v>111</v>
      </c>
      <c r="I1099" s="43">
        <v>304</v>
      </c>
      <c r="J1099" s="42">
        <v>2030</v>
      </c>
      <c r="K1099" s="44">
        <v>1</v>
      </c>
      <c r="L1099" s="45" t="s">
        <v>85</v>
      </c>
      <c r="R1099" s="33">
        <v>2.289291416201169</v>
      </c>
      <c r="S1099" s="33">
        <v>0.14592381987009714</v>
      </c>
      <c r="T1099" s="33">
        <v>2.1433675963310721</v>
      </c>
      <c r="U1099" s="33">
        <v>0</v>
      </c>
      <c r="V1099" s="33">
        <v>2.6115050348370072</v>
      </c>
      <c r="W1099" s="33">
        <v>1.5819488570770286</v>
      </c>
      <c r="X1099" s="33">
        <v>1.0295561777599789</v>
      </c>
      <c r="Y1099" s="30"/>
    </row>
    <row r="1100" spans="1:25">
      <c r="A1100" s="30" t="s">
        <v>144</v>
      </c>
      <c r="B1100" s="4" t="s">
        <v>208</v>
      </c>
      <c r="C1100" s="42">
        <v>1</v>
      </c>
      <c r="D1100" s="42" t="s">
        <v>393</v>
      </c>
      <c r="E1100" s="43" t="s">
        <v>26</v>
      </c>
      <c r="F1100" s="42" t="s">
        <v>57</v>
      </c>
      <c r="G1100" s="42" t="s">
        <v>84</v>
      </c>
      <c r="H1100" s="42" t="s">
        <v>111</v>
      </c>
      <c r="I1100" s="43">
        <v>305</v>
      </c>
      <c r="J1100" s="42">
        <v>2030</v>
      </c>
      <c r="K1100" s="44">
        <v>1</v>
      </c>
      <c r="L1100" s="45" t="s">
        <v>85</v>
      </c>
      <c r="R1100" s="33">
        <v>35.105742872927372</v>
      </c>
      <c r="S1100" s="33">
        <v>5.1081871777025496</v>
      </c>
      <c r="T1100" s="33">
        <v>25.693998246765283</v>
      </c>
      <c r="U1100" s="33">
        <v>4.3035574484595385</v>
      </c>
      <c r="V1100" s="33">
        <v>2.1965167993021604</v>
      </c>
      <c r="W1100" s="33">
        <v>0.53312109011103759</v>
      </c>
      <c r="X1100" s="33">
        <v>1.6633957091911227</v>
      </c>
      <c r="Y1100" s="30"/>
    </row>
    <row r="1101" spans="1:25">
      <c r="A1101" s="30" t="s">
        <v>144</v>
      </c>
      <c r="B1101" s="4" t="s">
        <v>209</v>
      </c>
      <c r="C1101" s="42">
        <v>1</v>
      </c>
      <c r="D1101" s="42" t="s">
        <v>393</v>
      </c>
      <c r="E1101" s="43" t="s">
        <v>26</v>
      </c>
      <c r="F1101" s="42" t="s">
        <v>57</v>
      </c>
      <c r="G1101" s="42" t="s">
        <v>84</v>
      </c>
      <c r="H1101" s="42" t="s">
        <v>111</v>
      </c>
      <c r="I1101" s="43">
        <v>306</v>
      </c>
      <c r="J1101" s="42">
        <v>2030</v>
      </c>
      <c r="K1101" s="44">
        <v>1</v>
      </c>
      <c r="L1101" s="45" t="s">
        <v>85</v>
      </c>
      <c r="R1101" s="33">
        <v>20.829896436594083</v>
      </c>
      <c r="S1101" s="33">
        <v>1.5634184634608301</v>
      </c>
      <c r="T1101" s="33">
        <v>17.576093365286297</v>
      </c>
      <c r="U1101" s="33">
        <v>1.6903846078469538</v>
      </c>
      <c r="V1101" s="33">
        <v>2.2629267057925584</v>
      </c>
      <c r="W1101" s="33">
        <v>0.8004700460141666</v>
      </c>
      <c r="X1101" s="33">
        <v>1.4624566597783919</v>
      </c>
      <c r="Y1101" s="30"/>
    </row>
    <row r="1102" spans="1:25">
      <c r="A1102" s="30" t="s">
        <v>144</v>
      </c>
      <c r="B1102" s="4" t="s">
        <v>210</v>
      </c>
      <c r="C1102" s="42">
        <v>1</v>
      </c>
      <c r="D1102" s="42" t="s">
        <v>393</v>
      </c>
      <c r="E1102" s="43" t="s">
        <v>26</v>
      </c>
      <c r="F1102" s="42" t="s">
        <v>57</v>
      </c>
      <c r="G1102" s="42" t="s">
        <v>84</v>
      </c>
      <c r="H1102" s="42" t="s">
        <v>111</v>
      </c>
      <c r="I1102" s="43">
        <v>307</v>
      </c>
      <c r="J1102" s="42">
        <v>2030</v>
      </c>
      <c r="K1102" s="44">
        <v>1</v>
      </c>
      <c r="L1102" s="45" t="s">
        <v>85</v>
      </c>
      <c r="R1102" s="33">
        <v>7.8759452164020924</v>
      </c>
      <c r="S1102" s="33">
        <v>0.76135931057028305</v>
      </c>
      <c r="T1102" s="33">
        <v>7.1145859058318095</v>
      </c>
      <c r="U1102" s="33">
        <v>0</v>
      </c>
      <c r="V1102" s="33">
        <v>2.7880636573010129</v>
      </c>
      <c r="W1102" s="33">
        <v>0.69175095403069387</v>
      </c>
      <c r="X1102" s="33">
        <v>2.096312703270319</v>
      </c>
      <c r="Y1102" s="30"/>
    </row>
    <row r="1103" spans="1:25">
      <c r="A1103" s="30" t="s">
        <v>144</v>
      </c>
      <c r="B1103" s="4" t="s">
        <v>211</v>
      </c>
      <c r="C1103" s="42">
        <v>1</v>
      </c>
      <c r="D1103" s="42" t="s">
        <v>393</v>
      </c>
      <c r="E1103" s="43" t="s">
        <v>26</v>
      </c>
      <c r="F1103" s="42" t="s">
        <v>57</v>
      </c>
      <c r="G1103" s="42" t="s">
        <v>84</v>
      </c>
      <c r="H1103" s="42" t="s">
        <v>111</v>
      </c>
      <c r="I1103" s="43">
        <v>308</v>
      </c>
      <c r="J1103" s="42">
        <v>2030</v>
      </c>
      <c r="K1103" s="44">
        <v>1</v>
      </c>
      <c r="L1103" s="45" t="s">
        <v>85</v>
      </c>
      <c r="R1103" s="33">
        <v>22.516806631367476</v>
      </c>
      <c r="S1103" s="33">
        <v>1.3998173227197037</v>
      </c>
      <c r="T1103" s="33">
        <v>21.116989308647774</v>
      </c>
      <c r="U1103" s="33">
        <v>0</v>
      </c>
      <c r="V1103" s="33">
        <v>6.6416590447778265</v>
      </c>
      <c r="W1103" s="33">
        <v>4.1383896184222513</v>
      </c>
      <c r="X1103" s="33">
        <v>2.5032694263555748</v>
      </c>
      <c r="Y1103" s="30"/>
    </row>
    <row r="1104" spans="1:25">
      <c r="A1104" s="30" t="s">
        <v>431</v>
      </c>
      <c r="B1104" s="4" t="s">
        <v>213</v>
      </c>
      <c r="C1104" s="42">
        <v>1</v>
      </c>
      <c r="D1104" s="42" t="s">
        <v>393</v>
      </c>
      <c r="E1104" s="43" t="s">
        <v>32</v>
      </c>
      <c r="F1104" s="42" t="s">
        <v>87</v>
      </c>
      <c r="G1104" s="42" t="s">
        <v>84</v>
      </c>
      <c r="H1104" s="42" t="s">
        <v>111</v>
      </c>
      <c r="I1104" s="43" t="s">
        <v>85</v>
      </c>
      <c r="J1104" s="42">
        <v>2030</v>
      </c>
      <c r="K1104" s="44">
        <v>1</v>
      </c>
      <c r="L1104" s="45" t="s">
        <v>85</v>
      </c>
      <c r="R1104" s="33">
        <v>229.68077077752213</v>
      </c>
      <c r="S1104" s="33">
        <v>15.455366901410908</v>
      </c>
      <c r="T1104" s="33">
        <v>202.24540581152911</v>
      </c>
      <c r="U1104" s="33">
        <v>11.979998064582091</v>
      </c>
      <c r="V1104" s="33">
        <v>87.696768221087154</v>
      </c>
      <c r="W1104" s="33">
        <v>8.9818182698569515</v>
      </c>
      <c r="X1104" s="33">
        <v>78.71494995123021</v>
      </c>
      <c r="Y1104" s="30"/>
    </row>
    <row r="1105" spans="1:25">
      <c r="A1105" s="30" t="s">
        <v>144</v>
      </c>
      <c r="B1105" s="4" t="s">
        <v>214</v>
      </c>
      <c r="C1105" s="42">
        <v>1</v>
      </c>
      <c r="D1105" s="42" t="s">
        <v>393</v>
      </c>
      <c r="E1105" s="43" t="s">
        <v>32</v>
      </c>
      <c r="F1105" s="42" t="s">
        <v>87</v>
      </c>
      <c r="G1105" s="42" t="s">
        <v>84</v>
      </c>
      <c r="H1105" s="42" t="s">
        <v>111</v>
      </c>
      <c r="I1105" s="43">
        <v>301</v>
      </c>
      <c r="J1105" s="42">
        <v>2030</v>
      </c>
      <c r="K1105" s="44">
        <v>1</v>
      </c>
      <c r="L1105" s="45" t="s">
        <v>85</v>
      </c>
      <c r="R1105" s="33">
        <v>44.611590919156455</v>
      </c>
      <c r="S1105" s="33">
        <v>2.4968781410560741</v>
      </c>
      <c r="T1105" s="33">
        <v>42.114712778100383</v>
      </c>
      <c r="U1105" s="33">
        <v>0</v>
      </c>
      <c r="V1105" s="33">
        <v>58.368117601864384</v>
      </c>
      <c r="W1105" s="33">
        <v>4.9721996862288798</v>
      </c>
      <c r="X1105" s="33">
        <v>53.395917915635501</v>
      </c>
      <c r="Y1105" s="30"/>
    </row>
    <row r="1106" spans="1:25">
      <c r="A1106" s="30" t="s">
        <v>144</v>
      </c>
      <c r="B1106" s="4" t="s">
        <v>215</v>
      </c>
      <c r="C1106" s="42">
        <v>1</v>
      </c>
      <c r="D1106" s="42" t="s">
        <v>393</v>
      </c>
      <c r="E1106" s="43" t="s">
        <v>32</v>
      </c>
      <c r="F1106" s="42" t="s">
        <v>87</v>
      </c>
      <c r="G1106" s="42" t="s">
        <v>84</v>
      </c>
      <c r="H1106" s="42" t="s">
        <v>111</v>
      </c>
      <c r="I1106" s="43">
        <v>302</v>
      </c>
      <c r="J1106" s="42">
        <v>2030</v>
      </c>
      <c r="K1106" s="44">
        <v>1</v>
      </c>
      <c r="L1106" s="45" t="s">
        <v>85</v>
      </c>
      <c r="R1106" s="33">
        <v>20.182408200223065</v>
      </c>
      <c r="S1106" s="33">
        <v>3.2802309519771775</v>
      </c>
      <c r="T1106" s="33">
        <v>12.739565123486846</v>
      </c>
      <c r="U1106" s="33">
        <v>4.1626121247590424</v>
      </c>
      <c r="V1106" s="33">
        <v>13.652696700954875</v>
      </c>
      <c r="W1106" s="33">
        <v>1.1435618847339877</v>
      </c>
      <c r="X1106" s="33">
        <v>12.509134816220888</v>
      </c>
      <c r="Y1106" s="30"/>
    </row>
    <row r="1107" spans="1:25">
      <c r="A1107" s="30" t="s">
        <v>144</v>
      </c>
      <c r="B1107" s="4" t="s">
        <v>216</v>
      </c>
      <c r="C1107" s="42">
        <v>1</v>
      </c>
      <c r="D1107" s="42" t="s">
        <v>393</v>
      </c>
      <c r="E1107" s="43" t="s">
        <v>32</v>
      </c>
      <c r="F1107" s="42" t="s">
        <v>87</v>
      </c>
      <c r="G1107" s="42" t="s">
        <v>84</v>
      </c>
      <c r="H1107" s="42" t="s">
        <v>111</v>
      </c>
      <c r="I1107" s="43">
        <v>303</v>
      </c>
      <c r="J1107" s="42">
        <v>2030</v>
      </c>
      <c r="K1107" s="44">
        <v>1</v>
      </c>
      <c r="L1107" s="45" t="s">
        <v>85</v>
      </c>
      <c r="R1107" s="33">
        <v>22.33833522226713</v>
      </c>
      <c r="S1107" s="33">
        <v>1.1388176144531639</v>
      </c>
      <c r="T1107" s="33">
        <v>21.199517607813966</v>
      </c>
      <c r="U1107" s="33">
        <v>0</v>
      </c>
      <c r="V1107" s="33">
        <v>3.6194954598711924</v>
      </c>
      <c r="W1107" s="33">
        <v>0.38911565190667008</v>
      </c>
      <c r="X1107" s="33">
        <v>3.2303798079645225</v>
      </c>
      <c r="Y1107" s="30"/>
    </row>
    <row r="1108" spans="1:25">
      <c r="A1108" s="30" t="s">
        <v>144</v>
      </c>
      <c r="B1108" s="4" t="s">
        <v>217</v>
      </c>
      <c r="C1108" s="42">
        <v>1</v>
      </c>
      <c r="D1108" s="42" t="s">
        <v>393</v>
      </c>
      <c r="E1108" s="43" t="s">
        <v>32</v>
      </c>
      <c r="F1108" s="42" t="s">
        <v>87</v>
      </c>
      <c r="G1108" s="42" t="s">
        <v>84</v>
      </c>
      <c r="H1108" s="42" t="s">
        <v>111</v>
      </c>
      <c r="I1108" s="43">
        <v>304</v>
      </c>
      <c r="J1108" s="42">
        <v>2030</v>
      </c>
      <c r="K1108" s="44">
        <v>1</v>
      </c>
      <c r="L1108" s="45" t="s">
        <v>85</v>
      </c>
      <c r="R1108" s="33">
        <v>5.8419034236181622</v>
      </c>
      <c r="S1108" s="33">
        <v>0.24686698815257252</v>
      </c>
      <c r="T1108" s="33">
        <v>5.5950364354655893</v>
      </c>
      <c r="U1108" s="33">
        <v>0</v>
      </c>
      <c r="V1108" s="33">
        <v>1.7240232717772495</v>
      </c>
      <c r="W1108" s="33">
        <v>0.67271042135654702</v>
      </c>
      <c r="X1108" s="33">
        <v>1.0513128504207025</v>
      </c>
      <c r="Y1108" s="30"/>
    </row>
    <row r="1109" spans="1:25">
      <c r="A1109" s="30" t="s">
        <v>144</v>
      </c>
      <c r="B1109" s="4" t="s">
        <v>218</v>
      </c>
      <c r="C1109" s="42">
        <v>1</v>
      </c>
      <c r="D1109" s="42" t="s">
        <v>393</v>
      </c>
      <c r="E1109" s="43" t="s">
        <v>32</v>
      </c>
      <c r="F1109" s="42" t="s">
        <v>87</v>
      </c>
      <c r="G1109" s="42" t="s">
        <v>84</v>
      </c>
      <c r="H1109" s="42" t="s">
        <v>111</v>
      </c>
      <c r="I1109" s="43">
        <v>305</v>
      </c>
      <c r="J1109" s="42">
        <v>2030</v>
      </c>
      <c r="K1109" s="44">
        <v>1</v>
      </c>
      <c r="L1109" s="45" t="s">
        <v>85</v>
      </c>
      <c r="R1109" s="33">
        <v>35.446040947982169</v>
      </c>
      <c r="S1109" s="33">
        <v>3.5451773991547788</v>
      </c>
      <c r="T1109" s="33">
        <v>26.403402743091387</v>
      </c>
      <c r="U1109" s="33">
        <v>5.4974608057360017</v>
      </c>
      <c r="V1109" s="33">
        <v>1.8445102325115508</v>
      </c>
      <c r="W1109" s="33">
        <v>7.2262344557244174E-2</v>
      </c>
      <c r="X1109" s="33">
        <v>1.7722478879543067</v>
      </c>
      <c r="Y1109" s="30"/>
    </row>
    <row r="1110" spans="1:25">
      <c r="A1110" s="30" t="s">
        <v>144</v>
      </c>
      <c r="B1110" s="4" t="s">
        <v>219</v>
      </c>
      <c r="C1110" s="42">
        <v>1</v>
      </c>
      <c r="D1110" s="42" t="s">
        <v>393</v>
      </c>
      <c r="E1110" s="43" t="s">
        <v>32</v>
      </c>
      <c r="F1110" s="42" t="s">
        <v>87</v>
      </c>
      <c r="G1110" s="42" t="s">
        <v>84</v>
      </c>
      <c r="H1110" s="42" t="s">
        <v>111</v>
      </c>
      <c r="I1110" s="43">
        <v>306</v>
      </c>
      <c r="J1110" s="42">
        <v>2030</v>
      </c>
      <c r="K1110" s="44">
        <v>1</v>
      </c>
      <c r="L1110" s="45" t="s">
        <v>85</v>
      </c>
      <c r="R1110" s="33">
        <v>26.994009877719083</v>
      </c>
      <c r="S1110" s="33">
        <v>1.3613598969530576</v>
      </c>
      <c r="T1110" s="33">
        <v>23.312724846678979</v>
      </c>
      <c r="U1110" s="33">
        <v>2.3199251340870464</v>
      </c>
      <c r="V1110" s="33">
        <v>2.0285832984880781</v>
      </c>
      <c r="W1110" s="33">
        <v>0.13298700576064257</v>
      </c>
      <c r="X1110" s="33">
        <v>1.8955962927274357</v>
      </c>
      <c r="Y1110" s="30"/>
    </row>
    <row r="1111" spans="1:25">
      <c r="A1111" s="30" t="s">
        <v>144</v>
      </c>
      <c r="B1111" s="4" t="s">
        <v>220</v>
      </c>
      <c r="C1111" s="42">
        <v>1</v>
      </c>
      <c r="D1111" s="42" t="s">
        <v>393</v>
      </c>
      <c r="E1111" s="43" t="s">
        <v>32</v>
      </c>
      <c r="F1111" s="42" t="s">
        <v>87</v>
      </c>
      <c r="G1111" s="42" t="s">
        <v>84</v>
      </c>
      <c r="H1111" s="42" t="s">
        <v>111</v>
      </c>
      <c r="I1111" s="43">
        <v>307</v>
      </c>
      <c r="J1111" s="42">
        <v>2030</v>
      </c>
      <c r="K1111" s="44">
        <v>1</v>
      </c>
      <c r="L1111" s="45" t="s">
        <v>85</v>
      </c>
      <c r="R1111" s="33">
        <v>13.191052368902524</v>
      </c>
      <c r="S1111" s="33">
        <v>0.85020528204859469</v>
      </c>
      <c r="T1111" s="33">
        <v>12.340847086853929</v>
      </c>
      <c r="U1111" s="33">
        <v>0</v>
      </c>
      <c r="V1111" s="33">
        <v>2.2086877487056507</v>
      </c>
      <c r="W1111" s="33">
        <v>0.1586609252845497</v>
      </c>
      <c r="X1111" s="33">
        <v>2.050026823421101</v>
      </c>
      <c r="Y1111" s="30"/>
    </row>
    <row r="1112" spans="1:25">
      <c r="A1112" s="30" t="s">
        <v>144</v>
      </c>
      <c r="B1112" s="4" t="s">
        <v>221</v>
      </c>
      <c r="C1112" s="42">
        <v>1</v>
      </c>
      <c r="D1112" s="42" t="s">
        <v>393</v>
      </c>
      <c r="E1112" s="43" t="s">
        <v>32</v>
      </c>
      <c r="F1112" s="42" t="s">
        <v>87</v>
      </c>
      <c r="G1112" s="42" t="s">
        <v>84</v>
      </c>
      <c r="H1112" s="42" t="s">
        <v>111</v>
      </c>
      <c r="I1112" s="43">
        <v>308</v>
      </c>
      <c r="J1112" s="42">
        <v>2030</v>
      </c>
      <c r="K1112" s="44">
        <v>1</v>
      </c>
      <c r="L1112" s="45" t="s">
        <v>85</v>
      </c>
      <c r="R1112" s="33">
        <v>61.0754298176535</v>
      </c>
      <c r="S1112" s="33">
        <v>2.5358306276154887</v>
      </c>
      <c r="T1112" s="33">
        <v>58.539599190038011</v>
      </c>
      <c r="U1112" s="33">
        <v>0</v>
      </c>
      <c r="V1112" s="33">
        <v>4.2506539069141773</v>
      </c>
      <c r="W1112" s="33">
        <v>1.4403203500284294</v>
      </c>
      <c r="X1112" s="33">
        <v>2.8103335568857482</v>
      </c>
      <c r="Y1112" s="30"/>
    </row>
    <row r="1113" spans="1:25">
      <c r="A1113" s="30" t="s">
        <v>432</v>
      </c>
      <c r="B1113" s="4" t="s">
        <v>223</v>
      </c>
      <c r="C1113" s="42">
        <v>1</v>
      </c>
      <c r="D1113" s="42" t="s">
        <v>393</v>
      </c>
      <c r="E1113" s="43" t="s">
        <v>29</v>
      </c>
      <c r="F1113" s="42" t="s">
        <v>55</v>
      </c>
      <c r="G1113" s="42" t="s">
        <v>86</v>
      </c>
      <c r="H1113" s="42" t="s">
        <v>111</v>
      </c>
      <c r="I1113" s="43" t="s">
        <v>85</v>
      </c>
      <c r="J1113" s="42">
        <v>2030</v>
      </c>
      <c r="K1113" s="44">
        <v>1</v>
      </c>
      <c r="L1113" s="45" t="s">
        <v>85</v>
      </c>
      <c r="R1113" s="33">
        <v>5.1663415268787141</v>
      </c>
      <c r="S1113" s="33">
        <v>0.60338963769359055</v>
      </c>
      <c r="T1113" s="33">
        <v>3.4433471952438199</v>
      </c>
      <c r="U1113" s="33">
        <v>1.1196046939413029</v>
      </c>
      <c r="V1113" s="33">
        <v>22.754407653344618</v>
      </c>
      <c r="W1113" s="33">
        <v>19.267452099071576</v>
      </c>
      <c r="X1113" s="33">
        <v>3.4869555542730404</v>
      </c>
      <c r="Y1113" s="30"/>
    </row>
    <row r="1114" spans="1:25">
      <c r="A1114" s="30" t="s">
        <v>144</v>
      </c>
      <c r="B1114" s="4" t="s">
        <v>224</v>
      </c>
      <c r="C1114" s="42">
        <v>1</v>
      </c>
      <c r="D1114" s="42" t="s">
        <v>393</v>
      </c>
      <c r="E1114" s="43" t="s">
        <v>29</v>
      </c>
      <c r="F1114" s="42" t="s">
        <v>55</v>
      </c>
      <c r="G1114" s="42" t="s">
        <v>86</v>
      </c>
      <c r="H1114" s="42" t="s">
        <v>111</v>
      </c>
      <c r="I1114" s="43">
        <v>301</v>
      </c>
      <c r="J1114" s="42">
        <v>2030</v>
      </c>
      <c r="K1114" s="44">
        <v>1</v>
      </c>
      <c r="L1114" s="45" t="s">
        <v>85</v>
      </c>
      <c r="R1114" s="33">
        <v>1.0413436475235536</v>
      </c>
      <c r="S1114" s="33">
        <v>0.11705317374960617</v>
      </c>
      <c r="T1114" s="33">
        <v>0.92429047377394746</v>
      </c>
      <c r="U1114" s="33">
        <v>0</v>
      </c>
      <c r="V1114" s="33">
        <v>13.892749599149791</v>
      </c>
      <c r="W1114" s="33">
        <v>11.507652889925001</v>
      </c>
      <c r="X1114" s="33">
        <v>2.3850967092247899</v>
      </c>
      <c r="Y1114" s="30"/>
    </row>
    <row r="1115" spans="1:25">
      <c r="A1115" s="30" t="s">
        <v>144</v>
      </c>
      <c r="B1115" s="4" t="s">
        <v>225</v>
      </c>
      <c r="C1115" s="42">
        <v>1</v>
      </c>
      <c r="D1115" s="42" t="s">
        <v>393</v>
      </c>
      <c r="E1115" s="43" t="s">
        <v>29</v>
      </c>
      <c r="F1115" s="42" t="s">
        <v>55</v>
      </c>
      <c r="G1115" s="42" t="s">
        <v>86</v>
      </c>
      <c r="H1115" s="42" t="s">
        <v>111</v>
      </c>
      <c r="I1115" s="43">
        <v>302</v>
      </c>
      <c r="J1115" s="42">
        <v>2030</v>
      </c>
      <c r="K1115" s="44">
        <v>1</v>
      </c>
      <c r="L1115" s="45" t="s">
        <v>85</v>
      </c>
      <c r="R1115" s="33">
        <v>1.3638554254399486</v>
      </c>
      <c r="S1115" s="33">
        <v>0.22745138488908123</v>
      </c>
      <c r="T1115" s="33">
        <v>0.41041499216108901</v>
      </c>
      <c r="U1115" s="33">
        <v>0.72598904838977851</v>
      </c>
      <c r="V1115" s="33">
        <v>4.6562155442780071</v>
      </c>
      <c r="W1115" s="33">
        <v>4.0657943794969356</v>
      </c>
      <c r="X1115" s="33">
        <v>0.59042116478107132</v>
      </c>
      <c r="Y1115" s="30"/>
    </row>
    <row r="1116" spans="1:25">
      <c r="A1116" s="30" t="s">
        <v>144</v>
      </c>
      <c r="B1116" s="4" t="s">
        <v>226</v>
      </c>
      <c r="C1116" s="42">
        <v>1</v>
      </c>
      <c r="D1116" s="42" t="s">
        <v>393</v>
      </c>
      <c r="E1116" s="43" t="s">
        <v>29</v>
      </c>
      <c r="F1116" s="42" t="s">
        <v>55</v>
      </c>
      <c r="G1116" s="42" t="s">
        <v>86</v>
      </c>
      <c r="H1116" s="42" t="s">
        <v>111</v>
      </c>
      <c r="I1116" s="43">
        <v>303</v>
      </c>
      <c r="J1116" s="42">
        <v>2030</v>
      </c>
      <c r="K1116" s="44">
        <v>1</v>
      </c>
      <c r="L1116" s="45" t="s">
        <v>85</v>
      </c>
      <c r="R1116" s="33">
        <v>0.28616308942966318</v>
      </c>
      <c r="S1116" s="33">
        <v>3.1647029390293568E-2</v>
      </c>
      <c r="T1116" s="33">
        <v>0.25451606003936961</v>
      </c>
      <c r="U1116" s="33">
        <v>0</v>
      </c>
      <c r="V1116" s="33">
        <v>0.45196378995934394</v>
      </c>
      <c r="W1116" s="33">
        <v>0.35206500122092133</v>
      </c>
      <c r="X1116" s="33">
        <v>9.9898788738422617E-2</v>
      </c>
      <c r="Y1116" s="30"/>
    </row>
    <row r="1117" spans="1:25">
      <c r="A1117" s="30" t="s">
        <v>144</v>
      </c>
      <c r="B1117" s="4" t="s">
        <v>227</v>
      </c>
      <c r="C1117" s="42">
        <v>1</v>
      </c>
      <c r="D1117" s="42" t="s">
        <v>393</v>
      </c>
      <c r="E1117" s="43" t="s">
        <v>29</v>
      </c>
      <c r="F1117" s="42" t="s">
        <v>55</v>
      </c>
      <c r="G1117" s="42" t="s">
        <v>86</v>
      </c>
      <c r="H1117" s="42" t="s">
        <v>111</v>
      </c>
      <c r="I1117" s="43">
        <v>304</v>
      </c>
      <c r="J1117" s="42">
        <v>2030</v>
      </c>
      <c r="K1117" s="44">
        <v>1</v>
      </c>
      <c r="L1117" s="45" t="s">
        <v>85</v>
      </c>
      <c r="R1117" s="33">
        <v>9.336142819184437E-2</v>
      </c>
      <c r="S1117" s="33">
        <v>7.7735809115036161E-3</v>
      </c>
      <c r="T1117" s="33">
        <v>8.5587847280340759E-2</v>
      </c>
      <c r="U1117" s="33">
        <v>0</v>
      </c>
      <c r="V1117" s="33">
        <v>0.80315546970834928</v>
      </c>
      <c r="W1117" s="33">
        <v>0.75768716077941911</v>
      </c>
      <c r="X1117" s="33">
        <v>4.5468308928930189E-2</v>
      </c>
      <c r="Y1117" s="30"/>
    </row>
    <row r="1118" spans="1:25">
      <c r="A1118" s="30" t="s">
        <v>144</v>
      </c>
      <c r="B1118" s="4" t="s">
        <v>228</v>
      </c>
      <c r="C1118" s="42">
        <v>1</v>
      </c>
      <c r="D1118" s="42" t="s">
        <v>393</v>
      </c>
      <c r="E1118" s="43" t="s">
        <v>29</v>
      </c>
      <c r="F1118" s="42" t="s">
        <v>55</v>
      </c>
      <c r="G1118" s="42" t="s">
        <v>86</v>
      </c>
      <c r="H1118" s="42" t="s">
        <v>111</v>
      </c>
      <c r="I1118" s="43">
        <v>305</v>
      </c>
      <c r="J1118" s="42">
        <v>2030</v>
      </c>
      <c r="K1118" s="44">
        <v>1</v>
      </c>
      <c r="L1118" s="45" t="s">
        <v>85</v>
      </c>
      <c r="R1118" s="33">
        <v>0.39202918912124979</v>
      </c>
      <c r="S1118" s="33">
        <v>4.3848414807481584E-2</v>
      </c>
      <c r="T1118" s="33">
        <v>0.16999244701952673</v>
      </c>
      <c r="U1118" s="33">
        <v>0.17818832729424147</v>
      </c>
      <c r="V1118" s="33">
        <v>0.11353172077742273</v>
      </c>
      <c r="W1118" s="33">
        <v>4.5397303297690386E-2</v>
      </c>
      <c r="X1118" s="33">
        <v>6.813441747973234E-2</v>
      </c>
      <c r="Y1118" s="30"/>
    </row>
    <row r="1119" spans="1:25">
      <c r="A1119" s="30" t="s">
        <v>144</v>
      </c>
      <c r="B1119" s="4" t="s">
        <v>229</v>
      </c>
      <c r="C1119" s="42">
        <v>1</v>
      </c>
      <c r="D1119" s="42" t="s">
        <v>393</v>
      </c>
      <c r="E1119" s="43" t="s">
        <v>29</v>
      </c>
      <c r="F1119" s="42" t="s">
        <v>55</v>
      </c>
      <c r="G1119" s="42" t="s">
        <v>86</v>
      </c>
      <c r="H1119" s="42" t="s">
        <v>111</v>
      </c>
      <c r="I1119" s="43">
        <v>306</v>
      </c>
      <c r="J1119" s="42">
        <v>2030</v>
      </c>
      <c r="K1119" s="44">
        <v>1</v>
      </c>
      <c r="L1119" s="45" t="s">
        <v>85</v>
      </c>
      <c r="R1119" s="33">
        <v>0.92200513046871901</v>
      </c>
      <c r="S1119" s="33">
        <v>7.4013791117000335E-2</v>
      </c>
      <c r="T1119" s="33">
        <v>0.63256402109443566</v>
      </c>
      <c r="U1119" s="33">
        <v>0.21542731825728301</v>
      </c>
      <c r="V1119" s="33">
        <v>0.45060260584202583</v>
      </c>
      <c r="W1119" s="33">
        <v>0.37900269117570856</v>
      </c>
      <c r="X1119" s="33">
        <v>7.1599914666317252E-2</v>
      </c>
      <c r="Y1119" s="30"/>
    </row>
    <row r="1120" spans="1:25">
      <c r="A1120" s="30" t="s">
        <v>144</v>
      </c>
      <c r="B1120" s="4" t="s">
        <v>230</v>
      </c>
      <c r="C1120" s="42">
        <v>1</v>
      </c>
      <c r="D1120" s="42" t="s">
        <v>393</v>
      </c>
      <c r="E1120" s="43" t="s">
        <v>29</v>
      </c>
      <c r="F1120" s="42" t="s">
        <v>55</v>
      </c>
      <c r="G1120" s="42" t="s">
        <v>86</v>
      </c>
      <c r="H1120" s="42" t="s">
        <v>111</v>
      </c>
      <c r="I1120" s="43">
        <v>307</v>
      </c>
      <c r="J1120" s="42">
        <v>2030</v>
      </c>
      <c r="K1120" s="44">
        <v>1</v>
      </c>
      <c r="L1120" s="45" t="s">
        <v>85</v>
      </c>
      <c r="R1120" s="33">
        <v>0.29779026828845601</v>
      </c>
      <c r="S1120" s="33">
        <v>3.9122869857616288E-2</v>
      </c>
      <c r="T1120" s="33">
        <v>0.25866739843083969</v>
      </c>
      <c r="U1120" s="33">
        <v>0</v>
      </c>
      <c r="V1120" s="33">
        <v>0.4351664258507818</v>
      </c>
      <c r="W1120" s="33">
        <v>0.33769910326055952</v>
      </c>
      <c r="X1120" s="33">
        <v>9.7467322590222255E-2</v>
      </c>
      <c r="Y1120" s="30"/>
    </row>
    <row r="1121" spans="1:25">
      <c r="A1121" s="30" t="s">
        <v>144</v>
      </c>
      <c r="B1121" s="4" t="s">
        <v>231</v>
      </c>
      <c r="C1121" s="42">
        <v>1</v>
      </c>
      <c r="D1121" s="42" t="s">
        <v>393</v>
      </c>
      <c r="E1121" s="43" t="s">
        <v>29</v>
      </c>
      <c r="F1121" s="42" t="s">
        <v>55</v>
      </c>
      <c r="G1121" s="42" t="s">
        <v>86</v>
      </c>
      <c r="H1121" s="42" t="s">
        <v>111</v>
      </c>
      <c r="I1121" s="43">
        <v>308</v>
      </c>
      <c r="J1121" s="42">
        <v>2030</v>
      </c>
      <c r="K1121" s="44">
        <v>1</v>
      </c>
      <c r="L1121" s="45" t="s">
        <v>85</v>
      </c>
      <c r="R1121" s="33">
        <v>0.76979334841527869</v>
      </c>
      <c r="S1121" s="33">
        <v>6.2479392971007824E-2</v>
      </c>
      <c r="T1121" s="33">
        <v>0.70731395544427089</v>
      </c>
      <c r="U1121" s="33">
        <v>0</v>
      </c>
      <c r="V1121" s="33">
        <v>1.9510224977788937</v>
      </c>
      <c r="W1121" s="33">
        <v>1.8221535699153393</v>
      </c>
      <c r="X1121" s="33">
        <v>0.12886892786355453</v>
      </c>
      <c r="Y1121" s="30"/>
    </row>
    <row r="1122" spans="1:25">
      <c r="A1122" s="30" t="s">
        <v>433</v>
      </c>
      <c r="B1122" s="4" t="s">
        <v>233</v>
      </c>
      <c r="C1122" s="42">
        <v>1</v>
      </c>
      <c r="D1122" s="42" t="s">
        <v>393</v>
      </c>
      <c r="E1122" s="43" t="s">
        <v>24</v>
      </c>
      <c r="F1122" s="42" t="s">
        <v>45</v>
      </c>
      <c r="G1122" s="42" t="s">
        <v>84</v>
      </c>
      <c r="H1122" s="42" t="s">
        <v>111</v>
      </c>
      <c r="I1122" s="43" t="s">
        <v>85</v>
      </c>
      <c r="J1122" s="42">
        <v>2030</v>
      </c>
      <c r="K1122" s="44">
        <v>1</v>
      </c>
      <c r="L1122" s="45" t="s">
        <v>85</v>
      </c>
      <c r="R1122" s="33">
        <v>18.67298227369669</v>
      </c>
      <c r="S1122" s="33">
        <v>1.1072943407496845</v>
      </c>
      <c r="T1122" s="33">
        <v>16.871780498128295</v>
      </c>
      <c r="U1122" s="33">
        <v>0.69390743481870854</v>
      </c>
      <c r="V1122" s="33">
        <v>4.3945914473092813</v>
      </c>
      <c r="W1122" s="33">
        <v>2.3514790897818547</v>
      </c>
      <c r="X1122" s="33">
        <v>2.043112357527427</v>
      </c>
      <c r="Y1122" s="30"/>
    </row>
    <row r="1123" spans="1:25">
      <c r="A1123" s="30" t="s">
        <v>144</v>
      </c>
      <c r="B1123" s="4" t="s">
        <v>234</v>
      </c>
      <c r="C1123" s="42">
        <v>1</v>
      </c>
      <c r="D1123" s="42" t="s">
        <v>393</v>
      </c>
      <c r="E1123" s="43" t="s">
        <v>24</v>
      </c>
      <c r="F1123" s="42" t="s">
        <v>45</v>
      </c>
      <c r="G1123" s="42" t="s">
        <v>84</v>
      </c>
      <c r="H1123" s="42" t="s">
        <v>111</v>
      </c>
      <c r="I1123" s="43">
        <v>301</v>
      </c>
      <c r="J1123" s="42">
        <v>2030</v>
      </c>
      <c r="K1123" s="44">
        <v>1</v>
      </c>
      <c r="L1123" s="45" t="s">
        <v>85</v>
      </c>
      <c r="R1123" s="33">
        <v>4.1937927675585991</v>
      </c>
      <c r="S1123" s="33">
        <v>0.19321188105472828</v>
      </c>
      <c r="T1123" s="33">
        <v>4.0005808865038706</v>
      </c>
      <c r="U1123" s="33">
        <v>0</v>
      </c>
      <c r="V1123" s="33">
        <v>2.6216283769370348</v>
      </c>
      <c r="W1123" s="33">
        <v>1.2795252009980522</v>
      </c>
      <c r="X1123" s="33">
        <v>1.3421031759389828</v>
      </c>
      <c r="Y1123" s="30"/>
    </row>
    <row r="1124" spans="1:25">
      <c r="A1124" s="30" t="s">
        <v>144</v>
      </c>
      <c r="B1124" s="4" t="s">
        <v>235</v>
      </c>
      <c r="C1124" s="42">
        <v>1</v>
      </c>
      <c r="D1124" s="42" t="s">
        <v>393</v>
      </c>
      <c r="E1124" s="43" t="s">
        <v>24</v>
      </c>
      <c r="F1124" s="42" t="s">
        <v>45</v>
      </c>
      <c r="G1124" s="42" t="s">
        <v>84</v>
      </c>
      <c r="H1124" s="42" t="s">
        <v>111</v>
      </c>
      <c r="I1124" s="43">
        <v>302</v>
      </c>
      <c r="J1124" s="42">
        <v>2030</v>
      </c>
      <c r="K1124" s="44">
        <v>1</v>
      </c>
      <c r="L1124" s="45" t="s">
        <v>85</v>
      </c>
      <c r="R1124" s="33">
        <v>1.9131413098062433</v>
      </c>
      <c r="S1124" s="33">
        <v>0.28454765030633811</v>
      </c>
      <c r="T1124" s="33">
        <v>1.2753775543144066</v>
      </c>
      <c r="U1124" s="33">
        <v>0.35321610518549873</v>
      </c>
      <c r="V1124" s="33">
        <v>0.73960743284836861</v>
      </c>
      <c r="W1124" s="33">
        <v>0.37612811804688145</v>
      </c>
      <c r="X1124" s="33">
        <v>0.3634793148014871</v>
      </c>
      <c r="Y1124" s="30"/>
    </row>
    <row r="1125" spans="1:25">
      <c r="A1125" s="30" t="s">
        <v>144</v>
      </c>
      <c r="B1125" s="4" t="s">
        <v>236</v>
      </c>
      <c r="C1125" s="42">
        <v>1</v>
      </c>
      <c r="D1125" s="42" t="s">
        <v>393</v>
      </c>
      <c r="E1125" s="43" t="s">
        <v>24</v>
      </c>
      <c r="F1125" s="42" t="s">
        <v>45</v>
      </c>
      <c r="G1125" s="42" t="s">
        <v>84</v>
      </c>
      <c r="H1125" s="42" t="s">
        <v>111</v>
      </c>
      <c r="I1125" s="43">
        <v>303</v>
      </c>
      <c r="J1125" s="42">
        <v>2030</v>
      </c>
      <c r="K1125" s="44">
        <v>1</v>
      </c>
      <c r="L1125" s="45" t="s">
        <v>85</v>
      </c>
      <c r="R1125" s="33">
        <v>1.51904152573089</v>
      </c>
      <c r="S1125" s="33">
        <v>7.27348704625711E-2</v>
      </c>
      <c r="T1125" s="33">
        <v>1.446306655268319</v>
      </c>
      <c r="U1125" s="33">
        <v>0</v>
      </c>
      <c r="V1125" s="33">
        <v>0.1351539266895217</v>
      </c>
      <c r="W1125" s="33">
        <v>7.4327085238134874E-2</v>
      </c>
      <c r="X1125" s="33">
        <v>6.0826841451386809E-2</v>
      </c>
      <c r="Y1125" s="30"/>
    </row>
    <row r="1126" spans="1:25">
      <c r="A1126" s="30" t="s">
        <v>144</v>
      </c>
      <c r="B1126" s="4" t="s">
        <v>237</v>
      </c>
      <c r="C1126" s="42">
        <v>1</v>
      </c>
      <c r="D1126" s="42" t="s">
        <v>393</v>
      </c>
      <c r="E1126" s="43" t="s">
        <v>24</v>
      </c>
      <c r="F1126" s="42" t="s">
        <v>45</v>
      </c>
      <c r="G1126" s="42" t="s">
        <v>84</v>
      </c>
      <c r="H1126" s="42" t="s">
        <v>111</v>
      </c>
      <c r="I1126" s="43">
        <v>304</v>
      </c>
      <c r="J1126" s="42">
        <v>2030</v>
      </c>
      <c r="K1126" s="44">
        <v>1</v>
      </c>
      <c r="L1126" s="45" t="s">
        <v>85</v>
      </c>
      <c r="R1126" s="33">
        <v>0.38266332906558009</v>
      </c>
      <c r="S1126" s="33">
        <v>1.4312950951163438E-2</v>
      </c>
      <c r="T1126" s="33">
        <v>0.36835037811441668</v>
      </c>
      <c r="U1126" s="33">
        <v>0</v>
      </c>
      <c r="V1126" s="33">
        <v>0.20807692432823499</v>
      </c>
      <c r="W1126" s="33">
        <v>0.1776525970010564</v>
      </c>
      <c r="X1126" s="33">
        <v>3.0424327327178584E-2</v>
      </c>
      <c r="Y1126" s="30"/>
    </row>
    <row r="1127" spans="1:25">
      <c r="A1127" s="30" t="s">
        <v>144</v>
      </c>
      <c r="B1127" s="4" t="s">
        <v>238</v>
      </c>
      <c r="C1127" s="42">
        <v>1</v>
      </c>
      <c r="D1127" s="42" t="s">
        <v>393</v>
      </c>
      <c r="E1127" s="43" t="s">
        <v>24</v>
      </c>
      <c r="F1127" s="42" t="s">
        <v>45</v>
      </c>
      <c r="G1127" s="42" t="s">
        <v>84</v>
      </c>
      <c r="H1127" s="42" t="s">
        <v>111</v>
      </c>
      <c r="I1127" s="43">
        <v>305</v>
      </c>
      <c r="J1127" s="42">
        <v>2030</v>
      </c>
      <c r="K1127" s="44">
        <v>1</v>
      </c>
      <c r="L1127" s="45" t="s">
        <v>85</v>
      </c>
      <c r="R1127" s="33">
        <v>1.5379657304339396</v>
      </c>
      <c r="S1127" s="33">
        <v>0.14421693238377317</v>
      </c>
      <c r="T1127" s="33">
        <v>1.2118536086941192</v>
      </c>
      <c r="U1127" s="33">
        <v>0.18189518935604723</v>
      </c>
      <c r="V1127" s="33">
        <v>4.9219111314930959E-2</v>
      </c>
      <c r="W1127" s="33">
        <v>1.0538264965796214E-2</v>
      </c>
      <c r="X1127" s="33">
        <v>3.8680846349134747E-2</v>
      </c>
      <c r="Y1127" s="30"/>
    </row>
    <row r="1128" spans="1:25">
      <c r="A1128" s="30" t="s">
        <v>144</v>
      </c>
      <c r="B1128" s="4" t="s">
        <v>239</v>
      </c>
      <c r="C1128" s="42">
        <v>1</v>
      </c>
      <c r="D1128" s="42" t="s">
        <v>393</v>
      </c>
      <c r="E1128" s="43" t="s">
        <v>24</v>
      </c>
      <c r="F1128" s="42" t="s">
        <v>45</v>
      </c>
      <c r="G1128" s="42" t="s">
        <v>84</v>
      </c>
      <c r="H1128" s="42" t="s">
        <v>111</v>
      </c>
      <c r="I1128" s="43">
        <v>306</v>
      </c>
      <c r="J1128" s="42">
        <v>2030</v>
      </c>
      <c r="K1128" s="44">
        <v>1</v>
      </c>
      <c r="L1128" s="45" t="s">
        <v>85</v>
      </c>
      <c r="R1128" s="33">
        <v>2.9976502939315623</v>
      </c>
      <c r="S1128" s="33">
        <v>0.14052986720253099</v>
      </c>
      <c r="T1128" s="33">
        <v>2.6983242864518688</v>
      </c>
      <c r="U1128" s="33">
        <v>0.15879614027716257</v>
      </c>
      <c r="V1128" s="33">
        <v>8.5634742581441256E-2</v>
      </c>
      <c r="W1128" s="33">
        <v>4.8553386972049223E-2</v>
      </c>
      <c r="X1128" s="33">
        <v>3.7081355609392033E-2</v>
      </c>
      <c r="Y1128" s="30"/>
    </row>
    <row r="1129" spans="1:25">
      <c r="A1129" s="30" t="s">
        <v>144</v>
      </c>
      <c r="B1129" s="4" t="s">
        <v>240</v>
      </c>
      <c r="C1129" s="42">
        <v>1</v>
      </c>
      <c r="D1129" s="42" t="s">
        <v>393</v>
      </c>
      <c r="E1129" s="43" t="s">
        <v>24</v>
      </c>
      <c r="F1129" s="42" t="s">
        <v>45</v>
      </c>
      <c r="G1129" s="42" t="s">
        <v>84</v>
      </c>
      <c r="H1129" s="42" t="s">
        <v>111</v>
      </c>
      <c r="I1129" s="43">
        <v>307</v>
      </c>
      <c r="J1129" s="42">
        <v>2030</v>
      </c>
      <c r="K1129" s="44">
        <v>1</v>
      </c>
      <c r="L1129" s="45" t="s">
        <v>85</v>
      </c>
      <c r="R1129" s="33">
        <v>1.6977386467617637</v>
      </c>
      <c r="S1129" s="33">
        <v>9.9047557363860186E-2</v>
      </c>
      <c r="T1129" s="33">
        <v>1.5986910893979034</v>
      </c>
      <c r="U1129" s="33">
        <v>0</v>
      </c>
      <c r="V1129" s="33">
        <v>0.15636059883998024</v>
      </c>
      <c r="W1129" s="33">
        <v>6.6123996285677306E-2</v>
      </c>
      <c r="X1129" s="33">
        <v>9.0236602554302936E-2</v>
      </c>
      <c r="Y1129" s="30"/>
    </row>
    <row r="1130" spans="1:25">
      <c r="A1130" s="30" t="s">
        <v>144</v>
      </c>
      <c r="B1130" s="4" t="s">
        <v>241</v>
      </c>
      <c r="C1130" s="42">
        <v>1</v>
      </c>
      <c r="D1130" s="42" t="s">
        <v>393</v>
      </c>
      <c r="E1130" s="43" t="s">
        <v>24</v>
      </c>
      <c r="F1130" s="42" t="s">
        <v>45</v>
      </c>
      <c r="G1130" s="42" t="s">
        <v>84</v>
      </c>
      <c r="H1130" s="42" t="s">
        <v>111</v>
      </c>
      <c r="I1130" s="43">
        <v>308</v>
      </c>
      <c r="J1130" s="42">
        <v>2030</v>
      </c>
      <c r="K1130" s="44">
        <v>1</v>
      </c>
      <c r="L1130" s="45" t="s">
        <v>85</v>
      </c>
      <c r="R1130" s="33">
        <v>4.4309886704081087</v>
      </c>
      <c r="S1130" s="33">
        <v>0.15869263102471898</v>
      </c>
      <c r="T1130" s="33">
        <v>4.2722960393833898</v>
      </c>
      <c r="U1130" s="33">
        <v>0</v>
      </c>
      <c r="V1130" s="33">
        <v>0.39891033376976898</v>
      </c>
      <c r="W1130" s="33">
        <v>0.31863044027420695</v>
      </c>
      <c r="X1130" s="33">
        <v>8.0279893495562041E-2</v>
      </c>
      <c r="Y1130" s="30"/>
    </row>
    <row r="1131" spans="1:25">
      <c r="A1131" s="30" t="s">
        <v>434</v>
      </c>
      <c r="B1131" s="4" t="s">
        <v>243</v>
      </c>
      <c r="C1131" s="42">
        <v>1</v>
      </c>
      <c r="D1131" s="42" t="s">
        <v>393</v>
      </c>
      <c r="E1131" s="43" t="s">
        <v>23</v>
      </c>
      <c r="F1131" s="42" t="s">
        <v>54</v>
      </c>
      <c r="G1131" s="42" t="s">
        <v>86</v>
      </c>
      <c r="H1131" s="42" t="s">
        <v>111</v>
      </c>
      <c r="I1131" s="43" t="s">
        <v>85</v>
      </c>
      <c r="J1131" s="42">
        <v>2030</v>
      </c>
      <c r="K1131" s="44">
        <v>1</v>
      </c>
      <c r="L1131" s="45" t="s">
        <v>85</v>
      </c>
      <c r="R1131" s="33">
        <v>9.6653947156446893</v>
      </c>
      <c r="S1131" s="33">
        <v>0.64503370961984174</v>
      </c>
      <c r="T1131" s="33">
        <v>8.4132242493908649</v>
      </c>
      <c r="U1131" s="33">
        <v>0.60713675663398337</v>
      </c>
      <c r="V1131" s="33">
        <v>6.3655946008240409</v>
      </c>
      <c r="W1131" s="33">
        <v>1.5471139568199375</v>
      </c>
      <c r="X1131" s="33">
        <v>4.8184806440041035</v>
      </c>
      <c r="Y1131" s="30"/>
    </row>
    <row r="1132" spans="1:25">
      <c r="A1132" s="30" t="s">
        <v>144</v>
      </c>
      <c r="B1132" s="4" t="s">
        <v>244</v>
      </c>
      <c r="C1132" s="42">
        <v>1</v>
      </c>
      <c r="D1132" s="42" t="s">
        <v>393</v>
      </c>
      <c r="E1132" s="43" t="s">
        <v>23</v>
      </c>
      <c r="F1132" s="42" t="s">
        <v>54</v>
      </c>
      <c r="G1132" s="42" t="s">
        <v>86</v>
      </c>
      <c r="H1132" s="42" t="s">
        <v>111</v>
      </c>
      <c r="I1132" s="43">
        <v>301</v>
      </c>
      <c r="J1132" s="42">
        <v>2030</v>
      </c>
      <c r="K1132" s="44">
        <v>1</v>
      </c>
      <c r="L1132" s="45" t="s">
        <v>85</v>
      </c>
      <c r="R1132" s="33">
        <v>2.1539727649195193</v>
      </c>
      <c r="S1132" s="33">
        <v>0.11910677675147806</v>
      </c>
      <c r="T1132" s="33">
        <v>2.0348659881680411</v>
      </c>
      <c r="U1132" s="33">
        <v>0</v>
      </c>
      <c r="V1132" s="33">
        <v>4.1496340079538445</v>
      </c>
      <c r="W1132" s="33">
        <v>0.89232247118346197</v>
      </c>
      <c r="X1132" s="33">
        <v>3.2573115367703824</v>
      </c>
      <c r="Y1132" s="30"/>
    </row>
    <row r="1133" spans="1:25">
      <c r="A1133" s="30" t="s">
        <v>144</v>
      </c>
      <c r="B1133" s="4" t="s">
        <v>245</v>
      </c>
      <c r="C1133" s="42">
        <v>1</v>
      </c>
      <c r="D1133" s="42" t="s">
        <v>393</v>
      </c>
      <c r="E1133" s="43" t="s">
        <v>23</v>
      </c>
      <c r="F1133" s="42" t="s">
        <v>54</v>
      </c>
      <c r="G1133" s="42" t="s">
        <v>86</v>
      </c>
      <c r="H1133" s="42" t="s">
        <v>111</v>
      </c>
      <c r="I1133" s="43">
        <v>302</v>
      </c>
      <c r="J1133" s="42">
        <v>2030</v>
      </c>
      <c r="K1133" s="44">
        <v>1</v>
      </c>
      <c r="L1133" s="45" t="s">
        <v>85</v>
      </c>
      <c r="R1133" s="33">
        <v>1.1182845015552674</v>
      </c>
      <c r="S1133" s="33">
        <v>0.16562197122517089</v>
      </c>
      <c r="T1133" s="33">
        <v>0.65278836641258087</v>
      </c>
      <c r="U1133" s="33">
        <v>0.2998741639175157</v>
      </c>
      <c r="V1133" s="33">
        <v>1.0164340448973737</v>
      </c>
      <c r="W1133" s="33">
        <v>0.24046196378233109</v>
      </c>
      <c r="X1133" s="33">
        <v>0.77597208111504257</v>
      </c>
      <c r="Y1133" s="30"/>
    </row>
    <row r="1134" spans="1:25">
      <c r="A1134" s="30" t="s">
        <v>144</v>
      </c>
      <c r="B1134" s="4" t="s">
        <v>246</v>
      </c>
      <c r="C1134" s="42">
        <v>1</v>
      </c>
      <c r="D1134" s="42" t="s">
        <v>393</v>
      </c>
      <c r="E1134" s="43" t="s">
        <v>23</v>
      </c>
      <c r="F1134" s="42" t="s">
        <v>54</v>
      </c>
      <c r="G1134" s="42" t="s">
        <v>86</v>
      </c>
      <c r="H1134" s="42" t="s">
        <v>111</v>
      </c>
      <c r="I1134" s="43">
        <v>303</v>
      </c>
      <c r="J1134" s="42">
        <v>2030</v>
      </c>
      <c r="K1134" s="44">
        <v>1</v>
      </c>
      <c r="L1134" s="45" t="s">
        <v>85</v>
      </c>
      <c r="R1134" s="33">
        <v>0.91937236108345266</v>
      </c>
      <c r="S1134" s="33">
        <v>4.7523809678568132E-2</v>
      </c>
      <c r="T1134" s="33">
        <v>0.87184855140488449</v>
      </c>
      <c r="U1134" s="33">
        <v>0</v>
      </c>
      <c r="V1134" s="33">
        <v>0.23310343679664147</v>
      </c>
      <c r="W1134" s="33">
        <v>4.7385325660054892E-2</v>
      </c>
      <c r="X1134" s="33">
        <v>0.18571811113658657</v>
      </c>
      <c r="Y1134" s="30"/>
    </row>
    <row r="1135" spans="1:25">
      <c r="A1135" s="30" t="s">
        <v>144</v>
      </c>
      <c r="B1135" s="4" t="s">
        <v>247</v>
      </c>
      <c r="C1135" s="42">
        <v>1</v>
      </c>
      <c r="D1135" s="42" t="s">
        <v>393</v>
      </c>
      <c r="E1135" s="43" t="s">
        <v>23</v>
      </c>
      <c r="F1135" s="42" t="s">
        <v>54</v>
      </c>
      <c r="G1135" s="42" t="s">
        <v>86</v>
      </c>
      <c r="H1135" s="42" t="s">
        <v>111</v>
      </c>
      <c r="I1135" s="43">
        <v>304</v>
      </c>
      <c r="J1135" s="42">
        <v>2030</v>
      </c>
      <c r="K1135" s="44">
        <v>1</v>
      </c>
      <c r="L1135" s="45" t="s">
        <v>85</v>
      </c>
      <c r="R1135" s="33">
        <v>0.31698058618571873</v>
      </c>
      <c r="S1135" s="33">
        <v>1.2226331186636666E-2</v>
      </c>
      <c r="T1135" s="33">
        <v>0.30475425499908204</v>
      </c>
      <c r="U1135" s="33">
        <v>0</v>
      </c>
      <c r="V1135" s="33">
        <v>0.19552926757642422</v>
      </c>
      <c r="W1135" s="33">
        <v>0.13317179249780284</v>
      </c>
      <c r="X1135" s="33">
        <v>6.2357475078621383E-2</v>
      </c>
      <c r="Y1135" s="30"/>
    </row>
    <row r="1136" spans="1:25">
      <c r="A1136" s="30" t="s">
        <v>144</v>
      </c>
      <c r="B1136" s="4" t="s">
        <v>248</v>
      </c>
      <c r="C1136" s="42">
        <v>1</v>
      </c>
      <c r="D1136" s="42" t="s">
        <v>393</v>
      </c>
      <c r="E1136" s="43" t="s">
        <v>23</v>
      </c>
      <c r="F1136" s="42" t="s">
        <v>54</v>
      </c>
      <c r="G1136" s="42" t="s">
        <v>86</v>
      </c>
      <c r="H1136" s="42" t="s">
        <v>111</v>
      </c>
      <c r="I1136" s="43">
        <v>305</v>
      </c>
      <c r="J1136" s="42">
        <v>2030</v>
      </c>
      <c r="K1136" s="44">
        <v>1</v>
      </c>
      <c r="L1136" s="45" t="s">
        <v>85</v>
      </c>
      <c r="R1136" s="33">
        <v>1.4831365919093544</v>
      </c>
      <c r="S1136" s="33">
        <v>0.13731196217487973</v>
      </c>
      <c r="T1136" s="33">
        <v>1.1411169053008745</v>
      </c>
      <c r="U1136" s="33">
        <v>0.20470772443360016</v>
      </c>
      <c r="V1136" s="33">
        <v>0.12366937853002172</v>
      </c>
      <c r="W1136" s="33">
        <v>1.102021721280827E-2</v>
      </c>
      <c r="X1136" s="33">
        <v>0.11264916131721345</v>
      </c>
      <c r="Y1136" s="30"/>
    </row>
    <row r="1137" spans="1:25">
      <c r="A1137" s="30" t="s">
        <v>144</v>
      </c>
      <c r="B1137" s="4" t="s">
        <v>249</v>
      </c>
      <c r="C1137" s="42">
        <v>1</v>
      </c>
      <c r="D1137" s="42" t="s">
        <v>393</v>
      </c>
      <c r="E1137" s="43" t="s">
        <v>23</v>
      </c>
      <c r="F1137" s="42" t="s">
        <v>54</v>
      </c>
      <c r="G1137" s="42" t="s">
        <v>86</v>
      </c>
      <c r="H1137" s="42" t="s">
        <v>111</v>
      </c>
      <c r="I1137" s="43">
        <v>306</v>
      </c>
      <c r="J1137" s="42">
        <v>2030</v>
      </c>
      <c r="K1137" s="44">
        <v>1</v>
      </c>
      <c r="L1137" s="45" t="s">
        <v>85</v>
      </c>
      <c r="R1137" s="33">
        <v>1.18370375632072</v>
      </c>
      <c r="S1137" s="33">
        <v>5.517249513979032E-2</v>
      </c>
      <c r="T1137" s="33">
        <v>1.0259763928980621</v>
      </c>
      <c r="U1137" s="33">
        <v>0.10255486828286757</v>
      </c>
      <c r="V1137" s="33">
        <v>0.13451133674198373</v>
      </c>
      <c r="W1137" s="33">
        <v>2.2380923323912831E-2</v>
      </c>
      <c r="X1137" s="33">
        <v>0.11213041341807091</v>
      </c>
      <c r="Y1137" s="30"/>
    </row>
    <row r="1138" spans="1:25">
      <c r="A1138" s="30" t="s">
        <v>144</v>
      </c>
      <c r="B1138" s="4" t="s">
        <v>250</v>
      </c>
      <c r="C1138" s="42">
        <v>1</v>
      </c>
      <c r="D1138" s="42" t="s">
        <v>393</v>
      </c>
      <c r="E1138" s="43" t="s">
        <v>23</v>
      </c>
      <c r="F1138" s="42" t="s">
        <v>54</v>
      </c>
      <c r="G1138" s="42" t="s">
        <v>86</v>
      </c>
      <c r="H1138" s="42" t="s">
        <v>111</v>
      </c>
      <c r="I1138" s="43">
        <v>307</v>
      </c>
      <c r="J1138" s="42">
        <v>2030</v>
      </c>
      <c r="K1138" s="44">
        <v>1</v>
      </c>
      <c r="L1138" s="45" t="s">
        <v>85</v>
      </c>
      <c r="R1138" s="33">
        <v>0.41000392063436242</v>
      </c>
      <c r="S1138" s="33">
        <v>2.7398689000100031E-2</v>
      </c>
      <c r="T1138" s="33">
        <v>0.38260523163426241</v>
      </c>
      <c r="U1138" s="33">
        <v>0</v>
      </c>
      <c r="V1138" s="33">
        <v>0.16843938373291525</v>
      </c>
      <c r="W1138" s="33">
        <v>1.8318573565706646E-2</v>
      </c>
      <c r="X1138" s="33">
        <v>0.1501208101672086</v>
      </c>
      <c r="Y1138" s="30"/>
    </row>
    <row r="1139" spans="1:25">
      <c r="A1139" s="30" t="s">
        <v>144</v>
      </c>
      <c r="B1139" s="4" t="s">
        <v>251</v>
      </c>
      <c r="C1139" s="42">
        <v>1</v>
      </c>
      <c r="D1139" s="42" t="s">
        <v>393</v>
      </c>
      <c r="E1139" s="43" t="s">
        <v>23</v>
      </c>
      <c r="F1139" s="42" t="s">
        <v>54</v>
      </c>
      <c r="G1139" s="42" t="s">
        <v>86</v>
      </c>
      <c r="H1139" s="42" t="s">
        <v>111</v>
      </c>
      <c r="I1139" s="43">
        <v>308</v>
      </c>
      <c r="J1139" s="42">
        <v>2030</v>
      </c>
      <c r="K1139" s="44">
        <v>1</v>
      </c>
      <c r="L1139" s="45" t="s">
        <v>85</v>
      </c>
      <c r="R1139" s="33">
        <v>2.0799402330362957</v>
      </c>
      <c r="S1139" s="33">
        <v>8.0671674463217963E-2</v>
      </c>
      <c r="T1139" s="33">
        <v>1.9992685585730776</v>
      </c>
      <c r="U1139" s="33">
        <v>0</v>
      </c>
      <c r="V1139" s="33">
        <v>0.34427374459483651</v>
      </c>
      <c r="W1139" s="33">
        <v>0.18205268959385912</v>
      </c>
      <c r="X1139" s="33">
        <v>0.16222105500097739</v>
      </c>
      <c r="Y1139" s="30"/>
    </row>
    <row r="1140" spans="1:25">
      <c r="A1140" s="30" t="s">
        <v>435</v>
      </c>
      <c r="B1140" s="4" t="s">
        <v>253</v>
      </c>
      <c r="C1140" s="42">
        <v>1</v>
      </c>
      <c r="D1140" s="42" t="s">
        <v>393</v>
      </c>
      <c r="E1140" s="43" t="s">
        <v>21</v>
      </c>
      <c r="F1140" s="42" t="s">
        <v>58</v>
      </c>
      <c r="G1140" s="42" t="s">
        <v>84</v>
      </c>
      <c r="H1140" s="42" t="s">
        <v>111</v>
      </c>
      <c r="I1140" s="43" t="s">
        <v>85</v>
      </c>
      <c r="J1140" s="42">
        <v>2030</v>
      </c>
      <c r="K1140" s="44">
        <v>1</v>
      </c>
      <c r="L1140" s="45" t="s">
        <v>85</v>
      </c>
      <c r="R1140" s="33">
        <v>98.347667655497744</v>
      </c>
      <c r="S1140" s="33">
        <v>10.250383354769657</v>
      </c>
      <c r="T1140" s="33">
        <v>82.184535317282865</v>
      </c>
      <c r="U1140" s="33">
        <v>5.912748983445228</v>
      </c>
      <c r="V1140" s="33">
        <v>75.459258055400824</v>
      </c>
      <c r="W1140" s="33">
        <v>37.563049710389173</v>
      </c>
      <c r="X1140" s="33">
        <v>37.896208345011644</v>
      </c>
      <c r="Y1140" s="30"/>
    </row>
    <row r="1141" spans="1:25">
      <c r="A1141" s="30" t="s">
        <v>144</v>
      </c>
      <c r="B1141" s="4" t="s">
        <v>254</v>
      </c>
      <c r="C1141" s="42">
        <v>1</v>
      </c>
      <c r="D1141" s="42" t="s">
        <v>393</v>
      </c>
      <c r="E1141" s="43" t="s">
        <v>21</v>
      </c>
      <c r="F1141" s="42" t="s">
        <v>58</v>
      </c>
      <c r="G1141" s="42" t="s">
        <v>84</v>
      </c>
      <c r="H1141" s="42" t="s">
        <v>111</v>
      </c>
      <c r="I1141" s="43">
        <v>301</v>
      </c>
      <c r="J1141" s="42">
        <v>2030</v>
      </c>
      <c r="K1141" s="44">
        <v>1</v>
      </c>
      <c r="L1141" s="45" t="s">
        <v>85</v>
      </c>
      <c r="R1141" s="33">
        <v>19.007251900219945</v>
      </c>
      <c r="S1141" s="33">
        <v>1.5625865998554989</v>
      </c>
      <c r="T1141" s="33">
        <v>17.444665300364445</v>
      </c>
      <c r="U1141" s="33">
        <v>0</v>
      </c>
      <c r="V1141" s="33">
        <v>43.967480054221404</v>
      </c>
      <c r="W1141" s="33">
        <v>19.314290438929078</v>
      </c>
      <c r="X1141" s="33">
        <v>24.653189615292327</v>
      </c>
      <c r="Y1141" s="30"/>
    </row>
    <row r="1142" spans="1:25">
      <c r="A1142" s="30" t="s">
        <v>144</v>
      </c>
      <c r="B1142" s="4" t="s">
        <v>255</v>
      </c>
      <c r="C1142" s="42">
        <v>1</v>
      </c>
      <c r="D1142" s="42" t="s">
        <v>393</v>
      </c>
      <c r="E1142" s="43" t="s">
        <v>21</v>
      </c>
      <c r="F1142" s="42" t="s">
        <v>58</v>
      </c>
      <c r="G1142" s="42" t="s">
        <v>84</v>
      </c>
      <c r="H1142" s="42" t="s">
        <v>111</v>
      </c>
      <c r="I1142" s="43">
        <v>302</v>
      </c>
      <c r="J1142" s="42">
        <v>2030</v>
      </c>
      <c r="K1142" s="44">
        <v>1</v>
      </c>
      <c r="L1142" s="45" t="s">
        <v>85</v>
      </c>
      <c r="R1142" s="33">
        <v>14.21689448271484</v>
      </c>
      <c r="S1142" s="33">
        <v>3.1952336561261716</v>
      </c>
      <c r="T1142" s="33">
        <v>7.9319812707522859</v>
      </c>
      <c r="U1142" s="33">
        <v>3.0896795558363839</v>
      </c>
      <c r="V1142" s="33">
        <v>14.612521465072611</v>
      </c>
      <c r="W1142" s="33">
        <v>7.4652701635054211</v>
      </c>
      <c r="X1142" s="33">
        <v>7.1472513015671888</v>
      </c>
      <c r="Y1142" s="30"/>
    </row>
    <row r="1143" spans="1:25">
      <c r="A1143" s="30" t="s">
        <v>144</v>
      </c>
      <c r="B1143" s="4" t="s">
        <v>256</v>
      </c>
      <c r="C1143" s="42">
        <v>1</v>
      </c>
      <c r="D1143" s="42" t="s">
        <v>393</v>
      </c>
      <c r="E1143" s="43" t="s">
        <v>21</v>
      </c>
      <c r="F1143" s="42" t="s">
        <v>58</v>
      </c>
      <c r="G1143" s="42" t="s">
        <v>84</v>
      </c>
      <c r="H1143" s="42" t="s">
        <v>111</v>
      </c>
      <c r="I1143" s="43">
        <v>303</v>
      </c>
      <c r="J1143" s="42">
        <v>2030</v>
      </c>
      <c r="K1143" s="44">
        <v>1</v>
      </c>
      <c r="L1143" s="45" t="s">
        <v>85</v>
      </c>
      <c r="R1143" s="33">
        <v>7.4453706963053197</v>
      </c>
      <c r="S1143" s="33">
        <v>0.60960451532738535</v>
      </c>
      <c r="T1143" s="33">
        <v>6.8357661809779344</v>
      </c>
      <c r="U1143" s="33">
        <v>0</v>
      </c>
      <c r="V1143" s="33">
        <v>2.4330923321537234</v>
      </c>
      <c r="W1143" s="33">
        <v>0.96264089860737179</v>
      </c>
      <c r="X1143" s="33">
        <v>1.4704514335463519</v>
      </c>
      <c r="Y1143" s="30"/>
    </row>
    <row r="1144" spans="1:25">
      <c r="A1144" s="30" t="s">
        <v>144</v>
      </c>
      <c r="B1144" s="4" t="s">
        <v>257</v>
      </c>
      <c r="C1144" s="42">
        <v>1</v>
      </c>
      <c r="D1144" s="42" t="s">
        <v>393</v>
      </c>
      <c r="E1144" s="43" t="s">
        <v>21</v>
      </c>
      <c r="F1144" s="42" t="s">
        <v>58</v>
      </c>
      <c r="G1144" s="42" t="s">
        <v>84</v>
      </c>
      <c r="H1144" s="42" t="s">
        <v>111</v>
      </c>
      <c r="I1144" s="43">
        <v>304</v>
      </c>
      <c r="J1144" s="42">
        <v>2030</v>
      </c>
      <c r="K1144" s="44">
        <v>1</v>
      </c>
      <c r="L1144" s="45" t="s">
        <v>85</v>
      </c>
      <c r="R1144" s="33">
        <v>3.3167863843509915</v>
      </c>
      <c r="S1144" s="33">
        <v>0.21083448280473632</v>
      </c>
      <c r="T1144" s="33">
        <v>3.1059519015462551</v>
      </c>
      <c r="U1144" s="33">
        <v>0</v>
      </c>
      <c r="V1144" s="33">
        <v>3.654340510450238</v>
      </c>
      <c r="W1144" s="33">
        <v>3.1274310702715411</v>
      </c>
      <c r="X1144" s="33">
        <v>0.52690944017869668</v>
      </c>
      <c r="Y1144" s="30"/>
    </row>
    <row r="1145" spans="1:25">
      <c r="A1145" s="30" t="s">
        <v>144</v>
      </c>
      <c r="B1145" s="4" t="s">
        <v>258</v>
      </c>
      <c r="C1145" s="42">
        <v>1</v>
      </c>
      <c r="D1145" s="42" t="s">
        <v>393</v>
      </c>
      <c r="E1145" s="43" t="s">
        <v>21</v>
      </c>
      <c r="F1145" s="42" t="s">
        <v>58</v>
      </c>
      <c r="G1145" s="42" t="s">
        <v>84</v>
      </c>
      <c r="H1145" s="42" t="s">
        <v>111</v>
      </c>
      <c r="I1145" s="43">
        <v>305</v>
      </c>
      <c r="J1145" s="42">
        <v>2030</v>
      </c>
      <c r="K1145" s="44">
        <v>1</v>
      </c>
      <c r="L1145" s="45" t="s">
        <v>85</v>
      </c>
      <c r="R1145" s="33">
        <v>12.031519697146399</v>
      </c>
      <c r="S1145" s="33">
        <v>1.7063974805490083</v>
      </c>
      <c r="T1145" s="33">
        <v>8.6342178022845797</v>
      </c>
      <c r="U1145" s="33">
        <v>1.6909044143128118</v>
      </c>
      <c r="V1145" s="33">
        <v>1.1674511457699319</v>
      </c>
      <c r="W1145" s="33">
        <v>0.23494375051660177</v>
      </c>
      <c r="X1145" s="33">
        <v>0.93250739525333015</v>
      </c>
      <c r="Y1145" s="30"/>
    </row>
    <row r="1146" spans="1:25">
      <c r="A1146" s="30" t="s">
        <v>144</v>
      </c>
      <c r="B1146" s="4" t="s">
        <v>259</v>
      </c>
      <c r="C1146" s="42">
        <v>1</v>
      </c>
      <c r="D1146" s="42" t="s">
        <v>393</v>
      </c>
      <c r="E1146" s="43" t="s">
        <v>21</v>
      </c>
      <c r="F1146" s="42" t="s">
        <v>58</v>
      </c>
      <c r="G1146" s="42" t="s">
        <v>84</v>
      </c>
      <c r="H1146" s="42" t="s">
        <v>111</v>
      </c>
      <c r="I1146" s="43">
        <v>306</v>
      </c>
      <c r="J1146" s="42">
        <v>2030</v>
      </c>
      <c r="K1146" s="44">
        <v>1</v>
      </c>
      <c r="L1146" s="45" t="s">
        <v>85</v>
      </c>
      <c r="R1146" s="33">
        <v>15.55610161109604</v>
      </c>
      <c r="S1146" s="33">
        <v>1.1619467359733262</v>
      </c>
      <c r="T1146" s="33">
        <v>13.261989861826683</v>
      </c>
      <c r="U1146" s="33">
        <v>1.1321650132960324</v>
      </c>
      <c r="V1146" s="33">
        <v>1.5324645330084783</v>
      </c>
      <c r="W1146" s="33">
        <v>0.77558510970976602</v>
      </c>
      <c r="X1146" s="33">
        <v>0.75687942329871238</v>
      </c>
      <c r="Y1146" s="30"/>
    </row>
    <row r="1147" spans="1:25">
      <c r="A1147" s="30" t="s">
        <v>144</v>
      </c>
      <c r="B1147" s="4" t="s">
        <v>260</v>
      </c>
      <c r="C1147" s="42">
        <v>1</v>
      </c>
      <c r="D1147" s="42" t="s">
        <v>393</v>
      </c>
      <c r="E1147" s="43" t="s">
        <v>21</v>
      </c>
      <c r="F1147" s="42" t="s">
        <v>58</v>
      </c>
      <c r="G1147" s="42" t="s">
        <v>84</v>
      </c>
      <c r="H1147" s="42" t="s">
        <v>111</v>
      </c>
      <c r="I1147" s="43">
        <v>307</v>
      </c>
      <c r="J1147" s="42">
        <v>2030</v>
      </c>
      <c r="K1147" s="44">
        <v>1</v>
      </c>
      <c r="L1147" s="45" t="s">
        <v>85</v>
      </c>
      <c r="R1147" s="33">
        <v>4.6182554434562348</v>
      </c>
      <c r="S1147" s="33">
        <v>0.44008250627403445</v>
      </c>
      <c r="T1147" s="33">
        <v>4.1781729371822003</v>
      </c>
      <c r="U1147" s="33">
        <v>0</v>
      </c>
      <c r="V1147" s="33">
        <v>1.5683132412786045</v>
      </c>
      <c r="W1147" s="33">
        <v>0.5025838578767321</v>
      </c>
      <c r="X1147" s="33">
        <v>1.0657293834018724</v>
      </c>
      <c r="Y1147" s="30"/>
    </row>
    <row r="1148" spans="1:25">
      <c r="A1148" s="30" t="s">
        <v>144</v>
      </c>
      <c r="B1148" s="4" t="s">
        <v>261</v>
      </c>
      <c r="C1148" s="42">
        <v>1</v>
      </c>
      <c r="D1148" s="42" t="s">
        <v>393</v>
      </c>
      <c r="E1148" s="43" t="s">
        <v>21</v>
      </c>
      <c r="F1148" s="42" t="s">
        <v>58</v>
      </c>
      <c r="G1148" s="42" t="s">
        <v>84</v>
      </c>
      <c r="H1148" s="42" t="s">
        <v>111</v>
      </c>
      <c r="I1148" s="43">
        <v>308</v>
      </c>
      <c r="J1148" s="42">
        <v>2030</v>
      </c>
      <c r="K1148" s="44">
        <v>1</v>
      </c>
      <c r="L1148" s="45" t="s">
        <v>85</v>
      </c>
      <c r="R1148" s="33">
        <v>22.155487440207981</v>
      </c>
      <c r="S1148" s="33">
        <v>1.3636973778594947</v>
      </c>
      <c r="T1148" s="33">
        <v>20.791790062348486</v>
      </c>
      <c r="U1148" s="33">
        <v>0</v>
      </c>
      <c r="V1148" s="33">
        <v>6.5235947734458213</v>
      </c>
      <c r="W1148" s="33">
        <v>5.1803044209726599</v>
      </c>
      <c r="X1148" s="33">
        <v>1.3432903524731616</v>
      </c>
      <c r="Y1148" s="30"/>
    </row>
    <row r="1149" spans="1:25">
      <c r="A1149" s="30" t="s">
        <v>436</v>
      </c>
      <c r="B1149" s="4" t="s">
        <v>263</v>
      </c>
      <c r="C1149" s="42">
        <v>1</v>
      </c>
      <c r="D1149" s="42" t="s">
        <v>393</v>
      </c>
      <c r="E1149" s="43" t="s">
        <v>17</v>
      </c>
      <c r="F1149" s="42" t="s">
        <v>46</v>
      </c>
      <c r="G1149" s="42" t="s">
        <v>86</v>
      </c>
      <c r="H1149" s="42" t="s">
        <v>111</v>
      </c>
      <c r="I1149" s="43" t="s">
        <v>85</v>
      </c>
      <c r="J1149" s="42">
        <v>2030</v>
      </c>
      <c r="K1149" s="44">
        <v>1</v>
      </c>
      <c r="L1149" s="45" t="s">
        <v>85</v>
      </c>
      <c r="R1149" s="33">
        <v>4.1600395052659547</v>
      </c>
      <c r="S1149" s="33">
        <v>0.18313792348593588</v>
      </c>
      <c r="T1149" s="33">
        <v>3.7635004254226176</v>
      </c>
      <c r="U1149" s="33">
        <v>0.21340115635740109</v>
      </c>
      <c r="V1149" s="33">
        <v>1.4300786681438509</v>
      </c>
      <c r="W1149" s="33">
        <v>1.0893098882921666</v>
      </c>
      <c r="X1149" s="33">
        <v>0.34076877985168424</v>
      </c>
      <c r="Y1149" s="30"/>
    </row>
    <row r="1150" spans="1:25">
      <c r="A1150" s="30" t="s">
        <v>144</v>
      </c>
      <c r="B1150" s="4" t="s">
        <v>264</v>
      </c>
      <c r="C1150" s="42">
        <v>1</v>
      </c>
      <c r="D1150" s="42" t="s">
        <v>393</v>
      </c>
      <c r="E1150" s="43" t="s">
        <v>17</v>
      </c>
      <c r="F1150" s="42" t="s">
        <v>46</v>
      </c>
      <c r="G1150" s="42" t="s">
        <v>86</v>
      </c>
      <c r="H1150" s="42" t="s">
        <v>111</v>
      </c>
      <c r="I1150" s="43">
        <v>301</v>
      </c>
      <c r="J1150" s="42">
        <v>2030</v>
      </c>
      <c r="K1150" s="44">
        <v>1</v>
      </c>
      <c r="L1150" s="45" t="s">
        <v>85</v>
      </c>
      <c r="R1150" s="33">
        <v>0.84506270860778565</v>
      </c>
      <c r="S1150" s="33">
        <v>3.2493778152706362E-2</v>
      </c>
      <c r="T1150" s="33">
        <v>0.81256893045507927</v>
      </c>
      <c r="U1150" s="33">
        <v>0</v>
      </c>
      <c r="V1150" s="33">
        <v>0.87732364002827012</v>
      </c>
      <c r="W1150" s="33">
        <v>0.6570827914895625</v>
      </c>
      <c r="X1150" s="33">
        <v>0.22024084853870765</v>
      </c>
      <c r="Y1150" s="30"/>
    </row>
    <row r="1151" spans="1:25">
      <c r="A1151" s="30" t="s">
        <v>144</v>
      </c>
      <c r="B1151" s="4" t="s">
        <v>265</v>
      </c>
      <c r="C1151" s="42">
        <v>1</v>
      </c>
      <c r="D1151" s="42" t="s">
        <v>393</v>
      </c>
      <c r="E1151" s="43" t="s">
        <v>17</v>
      </c>
      <c r="F1151" s="42" t="s">
        <v>46</v>
      </c>
      <c r="G1151" s="42" t="s">
        <v>86</v>
      </c>
      <c r="H1151" s="42" t="s">
        <v>111</v>
      </c>
      <c r="I1151" s="43">
        <v>302</v>
      </c>
      <c r="J1151" s="42">
        <v>2030</v>
      </c>
      <c r="K1151" s="44">
        <v>1</v>
      </c>
      <c r="L1151" s="45" t="s">
        <v>85</v>
      </c>
      <c r="R1151" s="33">
        <v>0.32345421867789198</v>
      </c>
      <c r="S1151" s="33">
        <v>3.6013269472402847E-2</v>
      </c>
      <c r="T1151" s="33">
        <v>0.2053761149206772</v>
      </c>
      <c r="U1151" s="33">
        <v>8.2064834284811941E-2</v>
      </c>
      <c r="V1151" s="33">
        <v>0.16128580737928502</v>
      </c>
      <c r="W1151" s="33">
        <v>0.10109358911138615</v>
      </c>
      <c r="X1151" s="33">
        <v>6.0192218267898875E-2</v>
      </c>
      <c r="Y1151" s="30"/>
    </row>
    <row r="1152" spans="1:25">
      <c r="A1152" s="30" t="s">
        <v>144</v>
      </c>
      <c r="B1152" s="4" t="s">
        <v>266</v>
      </c>
      <c r="C1152" s="42">
        <v>1</v>
      </c>
      <c r="D1152" s="42" t="s">
        <v>393</v>
      </c>
      <c r="E1152" s="43" t="s">
        <v>17</v>
      </c>
      <c r="F1152" s="42" t="s">
        <v>46</v>
      </c>
      <c r="G1152" s="42" t="s">
        <v>86</v>
      </c>
      <c r="H1152" s="42" t="s">
        <v>111</v>
      </c>
      <c r="I1152" s="43">
        <v>303</v>
      </c>
      <c r="J1152" s="42">
        <v>2030</v>
      </c>
      <c r="K1152" s="44">
        <v>1</v>
      </c>
      <c r="L1152" s="45" t="s">
        <v>85</v>
      </c>
      <c r="R1152" s="33">
        <v>0.64248848207155984</v>
      </c>
      <c r="S1152" s="33">
        <v>2.3815141446083741E-2</v>
      </c>
      <c r="T1152" s="33">
        <v>0.61867334062547608</v>
      </c>
      <c r="U1152" s="33">
        <v>0</v>
      </c>
      <c r="V1152" s="33">
        <v>7.0364260323312236E-2</v>
      </c>
      <c r="W1152" s="33">
        <v>5.6780545134711403E-2</v>
      </c>
      <c r="X1152" s="33">
        <v>1.3583715188600836E-2</v>
      </c>
      <c r="Y1152" s="30"/>
    </row>
    <row r="1153" spans="1:25">
      <c r="A1153" s="30" t="s">
        <v>144</v>
      </c>
      <c r="B1153" s="4" t="s">
        <v>267</v>
      </c>
      <c r="C1153" s="42">
        <v>1</v>
      </c>
      <c r="D1153" s="42" t="s">
        <v>393</v>
      </c>
      <c r="E1153" s="43" t="s">
        <v>17</v>
      </c>
      <c r="F1153" s="42" t="s">
        <v>46</v>
      </c>
      <c r="G1153" s="42" t="s">
        <v>86</v>
      </c>
      <c r="H1153" s="42" t="s">
        <v>111</v>
      </c>
      <c r="I1153" s="43">
        <v>304</v>
      </c>
      <c r="J1153" s="42">
        <v>2030</v>
      </c>
      <c r="K1153" s="44">
        <v>1</v>
      </c>
      <c r="L1153" s="45" t="s">
        <v>85</v>
      </c>
      <c r="R1153" s="33">
        <v>0.10212372808075673</v>
      </c>
      <c r="S1153" s="33">
        <v>3.089543250825626E-3</v>
      </c>
      <c r="T1153" s="33">
        <v>9.9034184829931107E-2</v>
      </c>
      <c r="U1153" s="33">
        <v>0</v>
      </c>
      <c r="V1153" s="33">
        <v>0.1129798101135714</v>
      </c>
      <c r="W1153" s="33">
        <v>0.10727613898169827</v>
      </c>
      <c r="X1153" s="33">
        <v>5.7036711318731318E-3</v>
      </c>
      <c r="Y1153" s="30"/>
    </row>
    <row r="1154" spans="1:25">
      <c r="A1154" s="30" t="s">
        <v>144</v>
      </c>
      <c r="B1154" s="4" t="s">
        <v>268</v>
      </c>
      <c r="C1154" s="42">
        <v>1</v>
      </c>
      <c r="D1154" s="42" t="s">
        <v>393</v>
      </c>
      <c r="E1154" s="43" t="s">
        <v>17</v>
      </c>
      <c r="F1154" s="42" t="s">
        <v>46</v>
      </c>
      <c r="G1154" s="42" t="s">
        <v>86</v>
      </c>
      <c r="H1154" s="42" t="s">
        <v>111</v>
      </c>
      <c r="I1154" s="43">
        <v>305</v>
      </c>
      <c r="J1154" s="42">
        <v>2030</v>
      </c>
      <c r="K1154" s="44">
        <v>1</v>
      </c>
      <c r="L1154" s="45" t="s">
        <v>85</v>
      </c>
      <c r="R1154" s="33">
        <v>0.31550593410131739</v>
      </c>
      <c r="S1154" s="33">
        <v>2.1455558089368876E-2</v>
      </c>
      <c r="T1154" s="33">
        <v>0.2266775004709578</v>
      </c>
      <c r="U1154" s="33">
        <v>6.7372875540990682E-2</v>
      </c>
      <c r="V1154" s="33">
        <v>1.117159839769382E-2</v>
      </c>
      <c r="W1154" s="33">
        <v>3.408841425286779E-3</v>
      </c>
      <c r="X1154" s="33">
        <v>7.7627569724070403E-3</v>
      </c>
      <c r="Y1154" s="30"/>
    </row>
    <row r="1155" spans="1:25">
      <c r="A1155" s="30" t="s">
        <v>144</v>
      </c>
      <c r="B1155" s="4" t="s">
        <v>269</v>
      </c>
      <c r="C1155" s="42">
        <v>1</v>
      </c>
      <c r="D1155" s="42" t="s">
        <v>393</v>
      </c>
      <c r="E1155" s="43" t="s">
        <v>17</v>
      </c>
      <c r="F1155" s="42" t="s">
        <v>46</v>
      </c>
      <c r="G1155" s="42" t="s">
        <v>86</v>
      </c>
      <c r="H1155" s="42" t="s">
        <v>111</v>
      </c>
      <c r="I1155" s="43">
        <v>306</v>
      </c>
      <c r="J1155" s="42">
        <v>2030</v>
      </c>
      <c r="K1155" s="44">
        <v>1</v>
      </c>
      <c r="L1155" s="45" t="s">
        <v>85</v>
      </c>
      <c r="R1155" s="33">
        <v>0.75042129423443127</v>
      </c>
      <c r="S1155" s="33">
        <v>2.7993759138510502E-2</v>
      </c>
      <c r="T1155" s="33">
        <v>0.65846408856432226</v>
      </c>
      <c r="U1155" s="33">
        <v>6.3963446531598453E-2</v>
      </c>
      <c r="V1155" s="33">
        <v>3.1524842592038402E-2</v>
      </c>
      <c r="W1155" s="33">
        <v>2.3421563325232084E-2</v>
      </c>
      <c r="X1155" s="33">
        <v>8.1032792668063146E-3</v>
      </c>
      <c r="Y1155" s="30"/>
    </row>
    <row r="1156" spans="1:25">
      <c r="A1156" s="30" t="s">
        <v>144</v>
      </c>
      <c r="B1156" s="4" t="s">
        <v>270</v>
      </c>
      <c r="C1156" s="42">
        <v>1</v>
      </c>
      <c r="D1156" s="42" t="s">
        <v>393</v>
      </c>
      <c r="E1156" s="43" t="s">
        <v>17</v>
      </c>
      <c r="F1156" s="42" t="s">
        <v>46</v>
      </c>
      <c r="G1156" s="42" t="s">
        <v>86</v>
      </c>
      <c r="H1156" s="42" t="s">
        <v>111</v>
      </c>
      <c r="I1156" s="43">
        <v>307</v>
      </c>
      <c r="J1156" s="42">
        <v>2030</v>
      </c>
      <c r="K1156" s="44">
        <v>1</v>
      </c>
      <c r="L1156" s="45" t="s">
        <v>85</v>
      </c>
      <c r="R1156" s="33">
        <v>0.26547889978541678</v>
      </c>
      <c r="S1156" s="33">
        <v>1.1985984717583499E-2</v>
      </c>
      <c r="T1156" s="33">
        <v>0.25349291506783328</v>
      </c>
      <c r="U1156" s="33">
        <v>0</v>
      </c>
      <c r="V1156" s="33">
        <v>2.719895013123582E-2</v>
      </c>
      <c r="W1156" s="33">
        <v>1.70657708926918E-2</v>
      </c>
      <c r="X1156" s="33">
        <v>1.013317923854402E-2</v>
      </c>
      <c r="Y1156" s="30"/>
    </row>
    <row r="1157" spans="1:25">
      <c r="A1157" s="30" t="s">
        <v>144</v>
      </c>
      <c r="B1157" s="4" t="s">
        <v>271</v>
      </c>
      <c r="C1157" s="42">
        <v>1</v>
      </c>
      <c r="D1157" s="42" t="s">
        <v>393</v>
      </c>
      <c r="E1157" s="43" t="s">
        <v>17</v>
      </c>
      <c r="F1157" s="42" t="s">
        <v>46</v>
      </c>
      <c r="G1157" s="42" t="s">
        <v>86</v>
      </c>
      <c r="H1157" s="42" t="s">
        <v>111</v>
      </c>
      <c r="I1157" s="43">
        <v>308</v>
      </c>
      <c r="J1157" s="42">
        <v>2030</v>
      </c>
      <c r="K1157" s="44">
        <v>1</v>
      </c>
      <c r="L1157" s="45" t="s">
        <v>85</v>
      </c>
      <c r="R1157" s="33">
        <v>0.91550423970679529</v>
      </c>
      <c r="S1157" s="33">
        <v>2.6290889218454468E-2</v>
      </c>
      <c r="T1157" s="33">
        <v>0.88921335048834083</v>
      </c>
      <c r="U1157" s="33">
        <v>0</v>
      </c>
      <c r="V1157" s="33">
        <v>0.13822975917844402</v>
      </c>
      <c r="W1157" s="33">
        <v>0.12318064793159761</v>
      </c>
      <c r="X1157" s="33">
        <v>1.5049111246846405E-2</v>
      </c>
      <c r="Y1157" s="30"/>
    </row>
    <row r="1158" spans="1:25">
      <c r="A1158" s="30" t="s">
        <v>437</v>
      </c>
      <c r="B1158" s="4" t="s">
        <v>273</v>
      </c>
      <c r="C1158" s="42">
        <v>1</v>
      </c>
      <c r="D1158" s="42" t="s">
        <v>393</v>
      </c>
      <c r="E1158" s="43" t="s">
        <v>19</v>
      </c>
      <c r="F1158" s="42" t="s">
        <v>47</v>
      </c>
      <c r="G1158" s="42" t="s">
        <v>86</v>
      </c>
      <c r="H1158" s="42" t="s">
        <v>111</v>
      </c>
      <c r="I1158" s="43" t="s">
        <v>85</v>
      </c>
      <c r="J1158" s="42">
        <v>2030</v>
      </c>
      <c r="K1158" s="44">
        <v>1</v>
      </c>
      <c r="L1158" s="45" t="s">
        <v>85</v>
      </c>
      <c r="R1158" s="33">
        <v>4.4016052853139369</v>
      </c>
      <c r="S1158" s="33">
        <v>0.20729156907371626</v>
      </c>
      <c r="T1158" s="33">
        <v>3.901726750107017</v>
      </c>
      <c r="U1158" s="33">
        <v>0.29258696613320334</v>
      </c>
      <c r="V1158" s="33">
        <v>2.0295076821370266</v>
      </c>
      <c r="W1158" s="33">
        <v>1.3252894059805653</v>
      </c>
      <c r="X1158" s="33">
        <v>0.70421827615646149</v>
      </c>
      <c r="Y1158" s="30"/>
    </row>
    <row r="1159" spans="1:25">
      <c r="A1159" s="30" t="s">
        <v>144</v>
      </c>
      <c r="B1159" s="4" t="s">
        <v>274</v>
      </c>
      <c r="C1159" s="42">
        <v>1</v>
      </c>
      <c r="D1159" s="42" t="s">
        <v>393</v>
      </c>
      <c r="E1159" s="43" t="s">
        <v>19</v>
      </c>
      <c r="F1159" s="42" t="s">
        <v>47</v>
      </c>
      <c r="G1159" s="42" t="s">
        <v>86</v>
      </c>
      <c r="H1159" s="42" t="s">
        <v>111</v>
      </c>
      <c r="I1159" s="43">
        <v>301</v>
      </c>
      <c r="J1159" s="42">
        <v>2030</v>
      </c>
      <c r="K1159" s="44">
        <v>1</v>
      </c>
      <c r="L1159" s="45" t="s">
        <v>85</v>
      </c>
      <c r="R1159" s="33">
        <v>1.1114697264775264</v>
      </c>
      <c r="S1159" s="33">
        <v>4.62234454224002E-2</v>
      </c>
      <c r="T1159" s="33">
        <v>1.0652462810551262</v>
      </c>
      <c r="U1159" s="33">
        <v>0</v>
      </c>
      <c r="V1159" s="33">
        <v>1.4159546435784891</v>
      </c>
      <c r="W1159" s="33">
        <v>0.94953910714526701</v>
      </c>
      <c r="X1159" s="33">
        <v>0.46641553643322203</v>
      </c>
      <c r="Y1159" s="30"/>
    </row>
    <row r="1160" spans="1:25">
      <c r="A1160" s="30" t="s">
        <v>144</v>
      </c>
      <c r="B1160" s="4" t="s">
        <v>275</v>
      </c>
      <c r="C1160" s="42">
        <v>1</v>
      </c>
      <c r="D1160" s="42" t="s">
        <v>393</v>
      </c>
      <c r="E1160" s="43" t="s">
        <v>19</v>
      </c>
      <c r="F1160" s="42" t="s">
        <v>47</v>
      </c>
      <c r="G1160" s="42" t="s">
        <v>86</v>
      </c>
      <c r="H1160" s="42" t="s">
        <v>111</v>
      </c>
      <c r="I1160" s="43">
        <v>302</v>
      </c>
      <c r="J1160" s="42">
        <v>2030</v>
      </c>
      <c r="K1160" s="44">
        <v>1</v>
      </c>
      <c r="L1160" s="45" t="s">
        <v>85</v>
      </c>
      <c r="R1160" s="33">
        <v>0.31457036666403237</v>
      </c>
      <c r="S1160" s="33">
        <v>3.526620729631378E-2</v>
      </c>
      <c r="T1160" s="33">
        <v>0.18933008807459867</v>
      </c>
      <c r="U1160" s="33">
        <v>8.997407129311992E-2</v>
      </c>
      <c r="V1160" s="33">
        <v>0.20519453227190296</v>
      </c>
      <c r="W1160" s="33">
        <v>9.9287403192831566E-2</v>
      </c>
      <c r="X1160" s="33">
        <v>0.10590712907907139</v>
      </c>
      <c r="Y1160" s="30"/>
    </row>
    <row r="1161" spans="1:25">
      <c r="A1161" s="30" t="s">
        <v>144</v>
      </c>
      <c r="B1161" s="4" t="s">
        <v>276</v>
      </c>
      <c r="C1161" s="42">
        <v>1</v>
      </c>
      <c r="D1161" s="42" t="s">
        <v>393</v>
      </c>
      <c r="E1161" s="43" t="s">
        <v>19</v>
      </c>
      <c r="F1161" s="42" t="s">
        <v>47</v>
      </c>
      <c r="G1161" s="42" t="s">
        <v>86</v>
      </c>
      <c r="H1161" s="42" t="s">
        <v>111</v>
      </c>
      <c r="I1161" s="43">
        <v>303</v>
      </c>
      <c r="J1161" s="42">
        <v>2030</v>
      </c>
      <c r="K1161" s="44">
        <v>1</v>
      </c>
      <c r="L1161" s="45" t="s">
        <v>85</v>
      </c>
      <c r="R1161" s="33">
        <v>0.41528613392562808</v>
      </c>
      <c r="S1161" s="33">
        <v>1.6025662103799354E-2</v>
      </c>
      <c r="T1161" s="33">
        <v>0.39926047182182872</v>
      </c>
      <c r="U1161" s="33">
        <v>0</v>
      </c>
      <c r="V1161" s="33">
        <v>6.8221969380561298E-2</v>
      </c>
      <c r="W1161" s="33">
        <v>3.6457833105439562E-2</v>
      </c>
      <c r="X1161" s="33">
        <v>3.1764136275121729E-2</v>
      </c>
      <c r="Y1161" s="30"/>
    </row>
    <row r="1162" spans="1:25">
      <c r="A1162" s="30" t="s">
        <v>144</v>
      </c>
      <c r="B1162" s="4" t="s">
        <v>277</v>
      </c>
      <c r="C1162" s="42">
        <v>1</v>
      </c>
      <c r="D1162" s="42" t="s">
        <v>393</v>
      </c>
      <c r="E1162" s="43" t="s">
        <v>19</v>
      </c>
      <c r="F1162" s="42" t="s">
        <v>47</v>
      </c>
      <c r="G1162" s="42" t="s">
        <v>86</v>
      </c>
      <c r="H1162" s="42" t="s">
        <v>111</v>
      </c>
      <c r="I1162" s="43">
        <v>304</v>
      </c>
      <c r="J1162" s="42">
        <v>2030</v>
      </c>
      <c r="K1162" s="44">
        <v>1</v>
      </c>
      <c r="L1162" s="45" t="s">
        <v>85</v>
      </c>
      <c r="R1162" s="33">
        <v>7.0185098629299433E-2</v>
      </c>
      <c r="S1162" s="33">
        <v>2.2340082451645423E-3</v>
      </c>
      <c r="T1162" s="33">
        <v>6.7951090384134896E-2</v>
      </c>
      <c r="U1162" s="33">
        <v>0</v>
      </c>
      <c r="V1162" s="33">
        <v>9.2560792115543702E-2</v>
      </c>
      <c r="W1162" s="33">
        <v>8.0061089791755094E-2</v>
      </c>
      <c r="X1162" s="33">
        <v>1.2499702323788608E-2</v>
      </c>
      <c r="Y1162" s="30"/>
    </row>
    <row r="1163" spans="1:25">
      <c r="A1163" s="30" t="s">
        <v>144</v>
      </c>
      <c r="B1163" s="4" t="s">
        <v>278</v>
      </c>
      <c r="C1163" s="42">
        <v>1</v>
      </c>
      <c r="D1163" s="42" t="s">
        <v>393</v>
      </c>
      <c r="E1163" s="43" t="s">
        <v>19</v>
      </c>
      <c r="F1163" s="42" t="s">
        <v>47</v>
      </c>
      <c r="G1163" s="42" t="s">
        <v>86</v>
      </c>
      <c r="H1163" s="42" t="s">
        <v>111</v>
      </c>
      <c r="I1163" s="43">
        <v>305</v>
      </c>
      <c r="J1163" s="42">
        <v>2030</v>
      </c>
      <c r="K1163" s="44">
        <v>1</v>
      </c>
      <c r="L1163" s="45" t="s">
        <v>85</v>
      </c>
      <c r="R1163" s="33">
        <v>0.44871809803881302</v>
      </c>
      <c r="S1163" s="33">
        <v>3.3176452230684259E-2</v>
      </c>
      <c r="T1163" s="33">
        <v>0.32887212261988813</v>
      </c>
      <c r="U1163" s="33">
        <v>8.666952318824063E-2</v>
      </c>
      <c r="V1163" s="33">
        <v>1.7913076444106342E-2</v>
      </c>
      <c r="W1163" s="33">
        <v>5.3036828437849418E-3</v>
      </c>
      <c r="X1163" s="33">
        <v>1.2609393600321398E-2</v>
      </c>
      <c r="Y1163" s="30"/>
    </row>
    <row r="1164" spans="1:25">
      <c r="A1164" s="30" t="s">
        <v>144</v>
      </c>
      <c r="B1164" s="4" t="s">
        <v>279</v>
      </c>
      <c r="C1164" s="42">
        <v>1</v>
      </c>
      <c r="D1164" s="42" t="s">
        <v>393</v>
      </c>
      <c r="E1164" s="43" t="s">
        <v>19</v>
      </c>
      <c r="F1164" s="42" t="s">
        <v>47</v>
      </c>
      <c r="G1164" s="42" t="s">
        <v>86</v>
      </c>
      <c r="H1164" s="42" t="s">
        <v>111</v>
      </c>
      <c r="I1164" s="43">
        <v>306</v>
      </c>
      <c r="J1164" s="42">
        <v>2030</v>
      </c>
      <c r="K1164" s="44">
        <v>1</v>
      </c>
      <c r="L1164" s="45" t="s">
        <v>85</v>
      </c>
      <c r="R1164" s="33">
        <v>1.1811650377556853</v>
      </c>
      <c r="S1164" s="33">
        <v>4.506847925097246E-2</v>
      </c>
      <c r="T1164" s="33">
        <v>1.0201531868528699</v>
      </c>
      <c r="U1164" s="33">
        <v>0.11594337165184281</v>
      </c>
      <c r="V1164" s="33">
        <v>5.5366214177159978E-2</v>
      </c>
      <c r="W1164" s="33">
        <v>3.9284949281889144E-2</v>
      </c>
      <c r="X1164" s="33">
        <v>1.6081264895270835E-2</v>
      </c>
      <c r="Y1164" s="30"/>
    </row>
    <row r="1165" spans="1:25">
      <c r="A1165" s="30" t="s">
        <v>144</v>
      </c>
      <c r="B1165" s="4" t="s">
        <v>280</v>
      </c>
      <c r="C1165" s="42">
        <v>1</v>
      </c>
      <c r="D1165" s="42" t="s">
        <v>393</v>
      </c>
      <c r="E1165" s="43" t="s">
        <v>19</v>
      </c>
      <c r="F1165" s="42" t="s">
        <v>47</v>
      </c>
      <c r="G1165" s="42" t="s">
        <v>86</v>
      </c>
      <c r="H1165" s="42" t="s">
        <v>111</v>
      </c>
      <c r="I1165" s="43">
        <v>307</v>
      </c>
      <c r="J1165" s="42">
        <v>2030</v>
      </c>
      <c r="K1165" s="44">
        <v>1</v>
      </c>
      <c r="L1165" s="45" t="s">
        <v>85</v>
      </c>
      <c r="R1165" s="33">
        <v>0.16135848460152147</v>
      </c>
      <c r="S1165" s="33">
        <v>7.9584460074676663E-3</v>
      </c>
      <c r="T1165" s="33">
        <v>0.15340003859405379</v>
      </c>
      <c r="U1165" s="33">
        <v>0</v>
      </c>
      <c r="V1165" s="33">
        <v>3.4350321844956816E-2</v>
      </c>
      <c r="W1165" s="33">
        <v>1.1626573308874023E-2</v>
      </c>
      <c r="X1165" s="33">
        <v>2.2723748536082791E-2</v>
      </c>
      <c r="Y1165" s="30"/>
    </row>
    <row r="1166" spans="1:25">
      <c r="A1166" s="30" t="s">
        <v>144</v>
      </c>
      <c r="B1166" s="4" t="s">
        <v>281</v>
      </c>
      <c r="C1166" s="42">
        <v>1</v>
      </c>
      <c r="D1166" s="42" t="s">
        <v>393</v>
      </c>
      <c r="E1166" s="43" t="s">
        <v>19</v>
      </c>
      <c r="F1166" s="42" t="s">
        <v>47</v>
      </c>
      <c r="G1166" s="42" t="s">
        <v>86</v>
      </c>
      <c r="H1166" s="42" t="s">
        <v>111</v>
      </c>
      <c r="I1166" s="43">
        <v>308</v>
      </c>
      <c r="J1166" s="42">
        <v>2030</v>
      </c>
      <c r="K1166" s="44">
        <v>1</v>
      </c>
      <c r="L1166" s="45" t="s">
        <v>85</v>
      </c>
      <c r="R1166" s="33">
        <v>0.69885233922143097</v>
      </c>
      <c r="S1166" s="33">
        <v>2.1338868516914002E-2</v>
      </c>
      <c r="T1166" s="33">
        <v>0.67751347070451695</v>
      </c>
      <c r="U1166" s="33">
        <v>0</v>
      </c>
      <c r="V1166" s="33">
        <v>0.13994613232430686</v>
      </c>
      <c r="W1166" s="33">
        <v>0.10372876731072418</v>
      </c>
      <c r="X1166" s="33">
        <v>3.6217365013582685E-2</v>
      </c>
      <c r="Y1166" s="30"/>
    </row>
    <row r="1167" spans="1:25">
      <c r="A1167" s="30" t="s">
        <v>438</v>
      </c>
      <c r="B1167" s="4" t="s">
        <v>283</v>
      </c>
      <c r="C1167" s="42">
        <v>1</v>
      </c>
      <c r="D1167" s="42" t="s">
        <v>393</v>
      </c>
      <c r="E1167" s="43" t="s">
        <v>18</v>
      </c>
      <c r="F1167" s="42" t="s">
        <v>60</v>
      </c>
      <c r="G1167" s="42" t="s">
        <v>86</v>
      </c>
      <c r="H1167" s="42" t="s">
        <v>111</v>
      </c>
      <c r="I1167" s="43" t="s">
        <v>85</v>
      </c>
      <c r="J1167" s="42">
        <v>2030</v>
      </c>
      <c r="K1167" s="44">
        <v>1</v>
      </c>
      <c r="L1167" s="45" t="s">
        <v>85</v>
      </c>
      <c r="R1167" s="33">
        <v>2.515886582378573</v>
      </c>
      <c r="S1167" s="33">
        <v>0.15698446657038087</v>
      </c>
      <c r="T1167" s="33">
        <v>2.2729401550953572</v>
      </c>
      <c r="U1167" s="33">
        <v>8.5961960712834615E-2</v>
      </c>
      <c r="V1167" s="33">
        <v>2.7025669675658381</v>
      </c>
      <c r="W1167" s="33">
        <v>0.41952990666120615</v>
      </c>
      <c r="X1167" s="33">
        <v>2.2830370609046318</v>
      </c>
      <c r="Y1167" s="30"/>
    </row>
    <row r="1168" spans="1:25">
      <c r="A1168" s="30" t="s">
        <v>144</v>
      </c>
      <c r="B1168" s="4" t="s">
        <v>284</v>
      </c>
      <c r="C1168" s="42">
        <v>1</v>
      </c>
      <c r="D1168" s="42" t="s">
        <v>393</v>
      </c>
      <c r="E1168" s="43" t="s">
        <v>18</v>
      </c>
      <c r="F1168" s="42" t="s">
        <v>60</v>
      </c>
      <c r="G1168" s="42" t="s">
        <v>86</v>
      </c>
      <c r="H1168" s="42" t="s">
        <v>111</v>
      </c>
      <c r="I1168" s="43">
        <v>301</v>
      </c>
      <c r="J1168" s="42">
        <v>2030</v>
      </c>
      <c r="K1168" s="44">
        <v>1</v>
      </c>
      <c r="L1168" s="45" t="s">
        <v>85</v>
      </c>
      <c r="R1168" s="33">
        <v>0.27871427728545101</v>
      </c>
      <c r="S1168" s="33">
        <v>1.5482912051939555E-2</v>
      </c>
      <c r="T1168" s="33">
        <v>0.26323136523351143</v>
      </c>
      <c r="U1168" s="33">
        <v>0</v>
      </c>
      <c r="V1168" s="33">
        <v>1.4863239859255655</v>
      </c>
      <c r="W1168" s="33">
        <v>9.8585571830756433E-2</v>
      </c>
      <c r="X1168" s="33">
        <v>1.387738414094809</v>
      </c>
      <c r="Y1168" s="30"/>
    </row>
    <row r="1169" spans="1:25">
      <c r="A1169" s="30" t="s">
        <v>144</v>
      </c>
      <c r="B1169" s="4" t="s">
        <v>285</v>
      </c>
      <c r="C1169" s="42">
        <v>1</v>
      </c>
      <c r="D1169" s="42" t="s">
        <v>393</v>
      </c>
      <c r="E1169" s="43" t="s">
        <v>18</v>
      </c>
      <c r="F1169" s="42" t="s">
        <v>60</v>
      </c>
      <c r="G1169" s="42" t="s">
        <v>86</v>
      </c>
      <c r="H1169" s="42" t="s">
        <v>111</v>
      </c>
      <c r="I1169" s="43">
        <v>302</v>
      </c>
      <c r="J1169" s="42">
        <v>2030</v>
      </c>
      <c r="K1169" s="44">
        <v>1</v>
      </c>
      <c r="L1169" s="45" t="s">
        <v>85</v>
      </c>
      <c r="R1169" s="33">
        <v>0.13492081016775875</v>
      </c>
      <c r="S1169" s="33">
        <v>2.2558259688908264E-2</v>
      </c>
      <c r="T1169" s="33">
        <v>8.6175620044626075E-2</v>
      </c>
      <c r="U1169" s="33">
        <v>2.6186930434224407E-2</v>
      </c>
      <c r="V1169" s="33">
        <v>0.47453811943889912</v>
      </c>
      <c r="W1169" s="33">
        <v>4.8319280399049043E-2</v>
      </c>
      <c r="X1169" s="33">
        <v>0.42621883903985008</v>
      </c>
      <c r="Y1169" s="30"/>
    </row>
    <row r="1170" spans="1:25">
      <c r="A1170" s="30" t="s">
        <v>144</v>
      </c>
      <c r="B1170" s="4" t="s">
        <v>286</v>
      </c>
      <c r="C1170" s="42">
        <v>1</v>
      </c>
      <c r="D1170" s="42" t="s">
        <v>393</v>
      </c>
      <c r="E1170" s="43" t="s">
        <v>18</v>
      </c>
      <c r="F1170" s="42" t="s">
        <v>60</v>
      </c>
      <c r="G1170" s="42" t="s">
        <v>86</v>
      </c>
      <c r="H1170" s="42" t="s">
        <v>111</v>
      </c>
      <c r="I1170" s="43">
        <v>303</v>
      </c>
      <c r="J1170" s="42">
        <v>2030</v>
      </c>
      <c r="K1170" s="44">
        <v>1</v>
      </c>
      <c r="L1170" s="45" t="s">
        <v>85</v>
      </c>
      <c r="R1170" s="33">
        <v>0.23563986931618419</v>
      </c>
      <c r="S1170" s="33">
        <v>1.2734242669758861E-2</v>
      </c>
      <c r="T1170" s="33">
        <v>0.22290562664642533</v>
      </c>
      <c r="U1170" s="33">
        <v>0</v>
      </c>
      <c r="V1170" s="33">
        <v>0.11359085161409649</v>
      </c>
      <c r="W1170" s="33">
        <v>1.4722903789555458E-2</v>
      </c>
      <c r="X1170" s="33">
        <v>9.886794782454103E-2</v>
      </c>
      <c r="Y1170" s="30"/>
    </row>
    <row r="1171" spans="1:25">
      <c r="A1171" s="30" t="s">
        <v>144</v>
      </c>
      <c r="B1171" s="4" t="s">
        <v>287</v>
      </c>
      <c r="C1171" s="42">
        <v>1</v>
      </c>
      <c r="D1171" s="42" t="s">
        <v>393</v>
      </c>
      <c r="E1171" s="43" t="s">
        <v>18</v>
      </c>
      <c r="F1171" s="42" t="s">
        <v>60</v>
      </c>
      <c r="G1171" s="42" t="s">
        <v>86</v>
      </c>
      <c r="H1171" s="42" t="s">
        <v>111</v>
      </c>
      <c r="I1171" s="43">
        <v>304</v>
      </c>
      <c r="J1171" s="42">
        <v>2030</v>
      </c>
      <c r="K1171" s="44">
        <v>1</v>
      </c>
      <c r="L1171" s="45" t="s">
        <v>85</v>
      </c>
      <c r="R1171" s="33">
        <v>0.26042826892652782</v>
      </c>
      <c r="S1171" s="33">
        <v>1.1103560297044707E-2</v>
      </c>
      <c r="T1171" s="33">
        <v>0.24932470862948308</v>
      </c>
      <c r="U1171" s="33">
        <v>0</v>
      </c>
      <c r="V1171" s="33">
        <v>0.1914669911125933</v>
      </c>
      <c r="W1171" s="33">
        <v>0.15234101104760947</v>
      </c>
      <c r="X1171" s="33">
        <v>3.9125980064983822E-2</v>
      </c>
      <c r="Y1171" s="30"/>
    </row>
    <row r="1172" spans="1:25">
      <c r="A1172" s="30" t="s">
        <v>144</v>
      </c>
      <c r="B1172" s="4" t="s">
        <v>288</v>
      </c>
      <c r="C1172" s="42">
        <v>1</v>
      </c>
      <c r="D1172" s="42" t="s">
        <v>393</v>
      </c>
      <c r="E1172" s="43" t="s">
        <v>18</v>
      </c>
      <c r="F1172" s="42" t="s">
        <v>60</v>
      </c>
      <c r="G1172" s="42" t="s">
        <v>86</v>
      </c>
      <c r="H1172" s="42" t="s">
        <v>111</v>
      </c>
      <c r="I1172" s="43">
        <v>305</v>
      </c>
      <c r="J1172" s="42">
        <v>2030</v>
      </c>
      <c r="K1172" s="44">
        <v>1</v>
      </c>
      <c r="L1172" s="45" t="s">
        <v>85</v>
      </c>
      <c r="R1172" s="33">
        <v>0.28548358817453751</v>
      </c>
      <c r="S1172" s="33">
        <v>2.8936032832182705E-2</v>
      </c>
      <c r="T1172" s="33">
        <v>0.2203043607615825</v>
      </c>
      <c r="U1172" s="33">
        <v>3.6243194580772319E-2</v>
      </c>
      <c r="V1172" s="33">
        <v>6.4371986670226145E-2</v>
      </c>
      <c r="W1172" s="33">
        <v>3.0722925784597119E-3</v>
      </c>
      <c r="X1172" s="33">
        <v>6.1299694091766437E-2</v>
      </c>
      <c r="Y1172" s="30"/>
    </row>
    <row r="1173" spans="1:25">
      <c r="A1173" s="30" t="s">
        <v>144</v>
      </c>
      <c r="B1173" s="4" t="s">
        <v>289</v>
      </c>
      <c r="C1173" s="42">
        <v>1</v>
      </c>
      <c r="D1173" s="42" t="s">
        <v>393</v>
      </c>
      <c r="E1173" s="43" t="s">
        <v>18</v>
      </c>
      <c r="F1173" s="42" t="s">
        <v>60</v>
      </c>
      <c r="G1173" s="42" t="s">
        <v>86</v>
      </c>
      <c r="H1173" s="42" t="s">
        <v>111</v>
      </c>
      <c r="I1173" s="43">
        <v>306</v>
      </c>
      <c r="J1173" s="42">
        <v>2030</v>
      </c>
      <c r="K1173" s="44">
        <v>1</v>
      </c>
      <c r="L1173" s="45" t="s">
        <v>85</v>
      </c>
      <c r="R1173" s="33">
        <v>0.49137156389305459</v>
      </c>
      <c r="S1173" s="33">
        <v>2.5630112087401256E-2</v>
      </c>
      <c r="T1173" s="33">
        <v>0.44220961610781545</v>
      </c>
      <c r="U1173" s="33">
        <v>2.3531835697837882E-2</v>
      </c>
      <c r="V1173" s="33">
        <v>7.833819074088598E-2</v>
      </c>
      <c r="W1173" s="33">
        <v>1.3008943068181386E-2</v>
      </c>
      <c r="X1173" s="33">
        <v>6.5329247672704593E-2</v>
      </c>
      <c r="Y1173" s="30"/>
    </row>
    <row r="1174" spans="1:25">
      <c r="A1174" s="30" t="s">
        <v>144</v>
      </c>
      <c r="B1174" s="4" t="s">
        <v>290</v>
      </c>
      <c r="C1174" s="42">
        <v>1</v>
      </c>
      <c r="D1174" s="42" t="s">
        <v>393</v>
      </c>
      <c r="E1174" s="43" t="s">
        <v>18</v>
      </c>
      <c r="F1174" s="42" t="s">
        <v>60</v>
      </c>
      <c r="G1174" s="42" t="s">
        <v>86</v>
      </c>
      <c r="H1174" s="42" t="s">
        <v>111</v>
      </c>
      <c r="I1174" s="43">
        <v>307</v>
      </c>
      <c r="J1174" s="42">
        <v>2030</v>
      </c>
      <c r="K1174" s="44">
        <v>1</v>
      </c>
      <c r="L1174" s="45" t="s">
        <v>85</v>
      </c>
      <c r="R1174" s="33">
        <v>0.27939079123026411</v>
      </c>
      <c r="S1174" s="33">
        <v>1.8102721907881984E-2</v>
      </c>
      <c r="T1174" s="33">
        <v>0.26128806932238213</v>
      </c>
      <c r="U1174" s="33">
        <v>0</v>
      </c>
      <c r="V1174" s="33">
        <v>0.10961743386142081</v>
      </c>
      <c r="W1174" s="33">
        <v>1.710011084032418E-2</v>
      </c>
      <c r="X1174" s="33">
        <v>9.2517323021096623E-2</v>
      </c>
      <c r="Y1174" s="30"/>
    </row>
    <row r="1175" spans="1:25">
      <c r="A1175" s="30" t="s">
        <v>144</v>
      </c>
      <c r="B1175" s="4" t="s">
        <v>291</v>
      </c>
      <c r="C1175" s="42">
        <v>1</v>
      </c>
      <c r="D1175" s="42" t="s">
        <v>393</v>
      </c>
      <c r="E1175" s="43" t="s">
        <v>18</v>
      </c>
      <c r="F1175" s="42" t="s">
        <v>60</v>
      </c>
      <c r="G1175" s="42" t="s">
        <v>86</v>
      </c>
      <c r="H1175" s="42" t="s">
        <v>111</v>
      </c>
      <c r="I1175" s="43">
        <v>308</v>
      </c>
      <c r="J1175" s="42">
        <v>2030</v>
      </c>
      <c r="K1175" s="44">
        <v>1</v>
      </c>
      <c r="L1175" s="45" t="s">
        <v>85</v>
      </c>
      <c r="R1175" s="33">
        <v>0.54993741338479485</v>
      </c>
      <c r="S1175" s="33">
        <v>2.243662503526352E-2</v>
      </c>
      <c r="T1175" s="33">
        <v>0.52750078834953129</v>
      </c>
      <c r="U1175" s="33">
        <v>0</v>
      </c>
      <c r="V1175" s="33">
        <v>0.18431940820215051</v>
      </c>
      <c r="W1175" s="33">
        <v>7.2379793107270426E-2</v>
      </c>
      <c r="X1175" s="33">
        <v>0.11193961509488008</v>
      </c>
      <c r="Y1175" s="30"/>
    </row>
    <row r="1176" spans="1:25">
      <c r="A1176" s="30" t="s">
        <v>439</v>
      </c>
      <c r="B1176" s="4" t="s">
        <v>293</v>
      </c>
      <c r="C1176" s="42">
        <v>1</v>
      </c>
      <c r="D1176" s="42" t="s">
        <v>393</v>
      </c>
      <c r="E1176" s="43" t="s">
        <v>14</v>
      </c>
      <c r="F1176" s="42" t="s">
        <v>61</v>
      </c>
      <c r="G1176" s="42" t="s">
        <v>86</v>
      </c>
      <c r="H1176" s="42" t="s">
        <v>111</v>
      </c>
      <c r="I1176" s="43" t="s">
        <v>85</v>
      </c>
      <c r="J1176" s="42">
        <v>2030</v>
      </c>
      <c r="K1176" s="44">
        <v>1</v>
      </c>
      <c r="L1176" s="45" t="s">
        <v>85</v>
      </c>
      <c r="R1176" s="33">
        <v>0.53415366446229617</v>
      </c>
      <c r="S1176" s="33">
        <v>0.10755173083917949</v>
      </c>
      <c r="T1176" s="33">
        <v>0.35850241023367657</v>
      </c>
      <c r="U1176" s="33">
        <v>6.8099523389440197E-2</v>
      </c>
      <c r="V1176" s="33">
        <v>1.0888393504749201</v>
      </c>
      <c r="W1176" s="33">
        <v>0.89613057930890094</v>
      </c>
      <c r="X1176" s="33">
        <v>0.19270877116601917</v>
      </c>
      <c r="Y1176" s="30"/>
    </row>
    <row r="1177" spans="1:25">
      <c r="A1177" s="30" t="s">
        <v>144</v>
      </c>
      <c r="B1177" s="4" t="s">
        <v>294</v>
      </c>
      <c r="C1177" s="42">
        <v>1</v>
      </c>
      <c r="D1177" s="42" t="s">
        <v>393</v>
      </c>
      <c r="E1177" s="43" t="s">
        <v>14</v>
      </c>
      <c r="F1177" s="42" t="s">
        <v>61</v>
      </c>
      <c r="G1177" s="42" t="s">
        <v>86</v>
      </c>
      <c r="H1177" s="42" t="s">
        <v>111</v>
      </c>
      <c r="I1177" s="43">
        <v>301</v>
      </c>
      <c r="J1177" s="42">
        <v>2030</v>
      </c>
      <c r="K1177" s="44">
        <v>1</v>
      </c>
      <c r="L1177" s="45" t="s">
        <v>85</v>
      </c>
      <c r="R1177" s="33">
        <v>8.7061302588741535E-2</v>
      </c>
      <c r="S1177" s="33">
        <v>1.7539460024400644E-2</v>
      </c>
      <c r="T1177" s="33">
        <v>6.9521842564340894E-2</v>
      </c>
      <c r="U1177" s="33">
        <v>0</v>
      </c>
      <c r="V1177" s="33">
        <v>0.54566199238627733</v>
      </c>
      <c r="W1177" s="33">
        <v>0.40900049825594459</v>
      </c>
      <c r="X1177" s="33">
        <v>0.13666149413033279</v>
      </c>
      <c r="Y1177" s="30"/>
    </row>
    <row r="1178" spans="1:25">
      <c r="A1178" s="30" t="s">
        <v>144</v>
      </c>
      <c r="B1178" s="4" t="s">
        <v>295</v>
      </c>
      <c r="C1178" s="42">
        <v>1</v>
      </c>
      <c r="D1178" s="42" t="s">
        <v>393</v>
      </c>
      <c r="E1178" s="43" t="s">
        <v>14</v>
      </c>
      <c r="F1178" s="42" t="s">
        <v>61</v>
      </c>
      <c r="G1178" s="42" t="s">
        <v>86</v>
      </c>
      <c r="H1178" s="42" t="s">
        <v>111</v>
      </c>
      <c r="I1178" s="43">
        <v>302</v>
      </c>
      <c r="J1178" s="42">
        <v>2030</v>
      </c>
      <c r="K1178" s="44">
        <v>1</v>
      </c>
      <c r="L1178" s="45" t="s">
        <v>85</v>
      </c>
      <c r="R1178" s="33">
        <v>9.274119118314475E-2</v>
      </c>
      <c r="S1178" s="33">
        <v>3.0162356625609101E-2</v>
      </c>
      <c r="T1178" s="33">
        <v>3.0155932155106244E-2</v>
      </c>
      <c r="U1178" s="33">
        <v>3.2422902402429413E-2</v>
      </c>
      <c r="V1178" s="33">
        <v>0.23189397772022968</v>
      </c>
      <c r="W1178" s="33">
        <v>0.20919262499295915</v>
      </c>
      <c r="X1178" s="33">
        <v>2.2701352727270516E-2</v>
      </c>
      <c r="Y1178" s="30"/>
    </row>
    <row r="1179" spans="1:25">
      <c r="A1179" s="30" t="s">
        <v>144</v>
      </c>
      <c r="B1179" s="4" t="s">
        <v>296</v>
      </c>
      <c r="C1179" s="42">
        <v>1</v>
      </c>
      <c r="D1179" s="42" t="s">
        <v>393</v>
      </c>
      <c r="E1179" s="43" t="s">
        <v>14</v>
      </c>
      <c r="F1179" s="42" t="s">
        <v>61</v>
      </c>
      <c r="G1179" s="42" t="s">
        <v>86</v>
      </c>
      <c r="H1179" s="42" t="s">
        <v>111</v>
      </c>
      <c r="I1179" s="43">
        <v>303</v>
      </c>
      <c r="J1179" s="42">
        <v>2030</v>
      </c>
      <c r="K1179" s="44">
        <v>1</v>
      </c>
      <c r="L1179" s="45" t="s">
        <v>85</v>
      </c>
      <c r="R1179" s="33">
        <v>3.4978804367531507E-2</v>
      </c>
      <c r="S1179" s="33">
        <v>6.8828770834177058E-3</v>
      </c>
      <c r="T1179" s="33">
        <v>2.8095927284113805E-2</v>
      </c>
      <c r="U1179" s="33">
        <v>0</v>
      </c>
      <c r="V1179" s="33">
        <v>3.7645614288933024E-2</v>
      </c>
      <c r="W1179" s="33">
        <v>3.1289340808914649E-2</v>
      </c>
      <c r="X1179" s="33">
        <v>6.356273480018374E-3</v>
      </c>
      <c r="Y1179" s="30"/>
    </row>
    <row r="1180" spans="1:25">
      <c r="A1180" s="30" t="s">
        <v>144</v>
      </c>
      <c r="B1180" s="4" t="s">
        <v>297</v>
      </c>
      <c r="C1180" s="42">
        <v>1</v>
      </c>
      <c r="D1180" s="42" t="s">
        <v>393</v>
      </c>
      <c r="E1180" s="43" t="s">
        <v>14</v>
      </c>
      <c r="F1180" s="42" t="s">
        <v>61</v>
      </c>
      <c r="G1180" s="42" t="s">
        <v>86</v>
      </c>
      <c r="H1180" s="42" t="s">
        <v>111</v>
      </c>
      <c r="I1180" s="43">
        <v>304</v>
      </c>
      <c r="J1180" s="42">
        <v>2030</v>
      </c>
      <c r="K1180" s="44">
        <v>1</v>
      </c>
      <c r="L1180" s="45" t="s">
        <v>85</v>
      </c>
      <c r="R1180" s="33">
        <v>1.5886854789892331E-2</v>
      </c>
      <c r="S1180" s="33">
        <v>2.2190964237408951E-3</v>
      </c>
      <c r="T1180" s="33">
        <v>1.3667758366151434E-2</v>
      </c>
      <c r="U1180" s="33">
        <v>0</v>
      </c>
      <c r="V1180" s="33">
        <v>0.10378877856777588</v>
      </c>
      <c r="W1180" s="33">
        <v>0.10066736920612677</v>
      </c>
      <c r="X1180" s="33">
        <v>3.1214093616491103E-3</v>
      </c>
      <c r="Y1180" s="30"/>
    </row>
    <row r="1181" spans="1:25">
      <c r="A1181" s="30" t="s">
        <v>144</v>
      </c>
      <c r="B1181" s="4" t="s">
        <v>298</v>
      </c>
      <c r="C1181" s="42">
        <v>1</v>
      </c>
      <c r="D1181" s="42" t="s">
        <v>393</v>
      </c>
      <c r="E1181" s="43" t="s">
        <v>14</v>
      </c>
      <c r="F1181" s="42" t="s">
        <v>61</v>
      </c>
      <c r="G1181" s="42" t="s">
        <v>86</v>
      </c>
      <c r="H1181" s="42" t="s">
        <v>111</v>
      </c>
      <c r="I1181" s="43">
        <v>305</v>
      </c>
      <c r="J1181" s="42">
        <v>2030</v>
      </c>
      <c r="K1181" s="44">
        <v>1</v>
      </c>
      <c r="L1181" s="45" t="s">
        <v>85</v>
      </c>
      <c r="R1181" s="33">
        <v>7.8553790856079678E-2</v>
      </c>
      <c r="S1181" s="33">
        <v>1.6876567947504806E-2</v>
      </c>
      <c r="T1181" s="33">
        <v>4.2137161938236946E-2</v>
      </c>
      <c r="U1181" s="33">
        <v>1.954006097033793E-2</v>
      </c>
      <c r="V1181" s="33">
        <v>1.173879485042461E-2</v>
      </c>
      <c r="W1181" s="33">
        <v>6.7163146480286743E-3</v>
      </c>
      <c r="X1181" s="33">
        <v>5.0224802023959353E-3</v>
      </c>
      <c r="Y1181" s="30"/>
    </row>
    <row r="1182" spans="1:25">
      <c r="A1182" s="30" t="s">
        <v>144</v>
      </c>
      <c r="B1182" s="4" t="s">
        <v>299</v>
      </c>
      <c r="C1182" s="42">
        <v>1</v>
      </c>
      <c r="D1182" s="42" t="s">
        <v>393</v>
      </c>
      <c r="E1182" s="43" t="s">
        <v>14</v>
      </c>
      <c r="F1182" s="42" t="s">
        <v>61</v>
      </c>
      <c r="G1182" s="42" t="s">
        <v>86</v>
      </c>
      <c r="H1182" s="42" t="s">
        <v>111</v>
      </c>
      <c r="I1182" s="43">
        <v>306</v>
      </c>
      <c r="J1182" s="42">
        <v>2030</v>
      </c>
      <c r="K1182" s="44">
        <v>1</v>
      </c>
      <c r="L1182" s="45" t="s">
        <v>85</v>
      </c>
      <c r="R1182" s="33">
        <v>0.10455386584367918</v>
      </c>
      <c r="S1182" s="33">
        <v>1.4292421874098819E-2</v>
      </c>
      <c r="T1182" s="33">
        <v>7.4124883952907505E-2</v>
      </c>
      <c r="U1182" s="33">
        <v>1.6136560016672845E-2</v>
      </c>
      <c r="V1182" s="33">
        <v>3.5725060107118407E-2</v>
      </c>
      <c r="W1182" s="33">
        <v>3.1094792198780266E-2</v>
      </c>
      <c r="X1182" s="33">
        <v>4.6302679083381438E-3</v>
      </c>
      <c r="Y1182" s="30"/>
    </row>
    <row r="1183" spans="1:25">
      <c r="A1183" s="30" t="s">
        <v>144</v>
      </c>
      <c r="B1183" s="4" t="s">
        <v>300</v>
      </c>
      <c r="C1183" s="42">
        <v>1</v>
      </c>
      <c r="D1183" s="42" t="s">
        <v>393</v>
      </c>
      <c r="E1183" s="43" t="s">
        <v>14</v>
      </c>
      <c r="F1183" s="42" t="s">
        <v>61</v>
      </c>
      <c r="G1183" s="42" t="s">
        <v>86</v>
      </c>
      <c r="H1183" s="42" t="s">
        <v>111</v>
      </c>
      <c r="I1183" s="43">
        <v>307</v>
      </c>
      <c r="J1183" s="42">
        <v>2030</v>
      </c>
      <c r="K1183" s="44">
        <v>1</v>
      </c>
      <c r="L1183" s="45" t="s">
        <v>85</v>
      </c>
      <c r="R1183" s="33">
        <v>3.3224321155174062E-2</v>
      </c>
      <c r="S1183" s="33">
        <v>7.9002935495230929E-3</v>
      </c>
      <c r="T1183" s="33">
        <v>2.5324027605650969E-2</v>
      </c>
      <c r="U1183" s="33">
        <v>0</v>
      </c>
      <c r="V1183" s="33">
        <v>2.2056971166039198E-2</v>
      </c>
      <c r="W1183" s="33">
        <v>1.631300794238448E-2</v>
      </c>
      <c r="X1183" s="33">
        <v>5.7439632236547184E-3</v>
      </c>
      <c r="Y1183" s="30"/>
    </row>
    <row r="1184" spans="1:25">
      <c r="A1184" s="30" t="s">
        <v>144</v>
      </c>
      <c r="B1184" s="4" t="s">
        <v>301</v>
      </c>
      <c r="C1184" s="42">
        <v>1</v>
      </c>
      <c r="D1184" s="42" t="s">
        <v>393</v>
      </c>
      <c r="E1184" s="43" t="s">
        <v>14</v>
      </c>
      <c r="F1184" s="42" t="s">
        <v>61</v>
      </c>
      <c r="G1184" s="42" t="s">
        <v>86</v>
      </c>
      <c r="H1184" s="42" t="s">
        <v>111</v>
      </c>
      <c r="I1184" s="43">
        <v>308</v>
      </c>
      <c r="J1184" s="42">
        <v>2030</v>
      </c>
      <c r="K1184" s="44">
        <v>1</v>
      </c>
      <c r="L1184" s="45" t="s">
        <v>85</v>
      </c>
      <c r="R1184" s="33">
        <v>8.7153533678053258E-2</v>
      </c>
      <c r="S1184" s="33">
        <v>1.1678657310884417E-2</v>
      </c>
      <c r="T1184" s="33">
        <v>7.5474876367168833E-2</v>
      </c>
      <c r="U1184" s="33">
        <v>0</v>
      </c>
      <c r="V1184" s="33">
        <v>0.10032816138812195</v>
      </c>
      <c r="W1184" s="33">
        <v>9.1856631255762392E-2</v>
      </c>
      <c r="X1184" s="33">
        <v>8.4715301323595536E-3</v>
      </c>
      <c r="Y1184" s="30"/>
    </row>
    <row r="1185" spans="1:25">
      <c r="A1185" s="30" t="s">
        <v>440</v>
      </c>
      <c r="B1185" s="4" t="s">
        <v>303</v>
      </c>
      <c r="C1185" s="42">
        <v>1</v>
      </c>
      <c r="D1185" s="42" t="s">
        <v>393</v>
      </c>
      <c r="E1185" s="43" t="s">
        <v>13</v>
      </c>
      <c r="F1185" s="42" t="s">
        <v>62</v>
      </c>
      <c r="G1185" s="42" t="s">
        <v>84</v>
      </c>
      <c r="H1185" s="42" t="s">
        <v>111</v>
      </c>
      <c r="I1185" s="43" t="s">
        <v>85</v>
      </c>
      <c r="J1185" s="42">
        <v>2030</v>
      </c>
      <c r="K1185" s="44">
        <v>1</v>
      </c>
      <c r="L1185" s="45" t="s">
        <v>85</v>
      </c>
      <c r="R1185" s="33">
        <v>40.586909578188028</v>
      </c>
      <c r="S1185" s="33">
        <v>2.9838264358797453</v>
      </c>
      <c r="T1185" s="33">
        <v>34.739206118186601</v>
      </c>
      <c r="U1185" s="33">
        <v>2.8638770241216784</v>
      </c>
      <c r="V1185" s="33">
        <v>26.959650050690271</v>
      </c>
      <c r="W1185" s="33">
        <v>2.6385496164728042</v>
      </c>
      <c r="X1185" s="33">
        <v>24.321100434217467</v>
      </c>
      <c r="Y1185" s="30"/>
    </row>
    <row r="1186" spans="1:25">
      <c r="A1186" s="30" t="s">
        <v>144</v>
      </c>
      <c r="B1186" s="4" t="s">
        <v>304</v>
      </c>
      <c r="C1186" s="42">
        <v>1</v>
      </c>
      <c r="D1186" s="42" t="s">
        <v>393</v>
      </c>
      <c r="E1186" s="43" t="s">
        <v>13</v>
      </c>
      <c r="F1186" s="42" t="s">
        <v>62</v>
      </c>
      <c r="G1186" s="42" t="s">
        <v>84</v>
      </c>
      <c r="H1186" s="42" t="s">
        <v>111</v>
      </c>
      <c r="I1186" s="43">
        <v>301</v>
      </c>
      <c r="J1186" s="42">
        <v>2030</v>
      </c>
      <c r="K1186" s="44">
        <v>1</v>
      </c>
      <c r="L1186" s="45" t="s">
        <v>85</v>
      </c>
      <c r="R1186" s="33">
        <v>6.6830870591132649</v>
      </c>
      <c r="S1186" s="33">
        <v>0.38751091810852123</v>
      </c>
      <c r="T1186" s="33">
        <v>6.2955761410047435</v>
      </c>
      <c r="U1186" s="33">
        <v>0</v>
      </c>
      <c r="V1186" s="33">
        <v>18.442127150437447</v>
      </c>
      <c r="W1186" s="33">
        <v>1.542757671566275</v>
      </c>
      <c r="X1186" s="33">
        <v>16.899369478871172</v>
      </c>
      <c r="Y1186" s="30"/>
    </row>
    <row r="1187" spans="1:25">
      <c r="A1187" s="30" t="s">
        <v>144</v>
      </c>
      <c r="B1187" s="4" t="s">
        <v>305</v>
      </c>
      <c r="C1187" s="42">
        <v>1</v>
      </c>
      <c r="D1187" s="42" t="s">
        <v>393</v>
      </c>
      <c r="E1187" s="43" t="s">
        <v>13</v>
      </c>
      <c r="F1187" s="42" t="s">
        <v>62</v>
      </c>
      <c r="G1187" s="42" t="s">
        <v>84</v>
      </c>
      <c r="H1187" s="42" t="s">
        <v>111</v>
      </c>
      <c r="I1187" s="43">
        <v>302</v>
      </c>
      <c r="J1187" s="42">
        <v>2030</v>
      </c>
      <c r="K1187" s="44">
        <v>1</v>
      </c>
      <c r="L1187" s="45" t="s">
        <v>85</v>
      </c>
      <c r="R1187" s="33">
        <v>4.315533005174955</v>
      </c>
      <c r="S1187" s="33">
        <v>0.70789796715401743</v>
      </c>
      <c r="T1187" s="33">
        <v>2.6501857206026882</v>
      </c>
      <c r="U1187" s="33">
        <v>0.95744931741824979</v>
      </c>
      <c r="V1187" s="33">
        <v>4.1077182465941</v>
      </c>
      <c r="W1187" s="33">
        <v>0.40121855942165541</v>
      </c>
      <c r="X1187" s="33">
        <v>3.7064996871724443</v>
      </c>
      <c r="Y1187" s="30"/>
    </row>
    <row r="1188" spans="1:25">
      <c r="A1188" s="30" t="s">
        <v>144</v>
      </c>
      <c r="B1188" s="4" t="s">
        <v>306</v>
      </c>
      <c r="C1188" s="42">
        <v>1</v>
      </c>
      <c r="D1188" s="42" t="s">
        <v>393</v>
      </c>
      <c r="E1188" s="43" t="s">
        <v>13</v>
      </c>
      <c r="F1188" s="42" t="s">
        <v>62</v>
      </c>
      <c r="G1188" s="42" t="s">
        <v>84</v>
      </c>
      <c r="H1188" s="42" t="s">
        <v>111</v>
      </c>
      <c r="I1188" s="43">
        <v>303</v>
      </c>
      <c r="J1188" s="42">
        <v>2030</v>
      </c>
      <c r="K1188" s="44">
        <v>1</v>
      </c>
      <c r="L1188" s="45" t="s">
        <v>85</v>
      </c>
      <c r="R1188" s="33">
        <v>2.7540957287157402</v>
      </c>
      <c r="S1188" s="33">
        <v>0.14785361368617528</v>
      </c>
      <c r="T1188" s="33">
        <v>2.6062421150295649</v>
      </c>
      <c r="U1188" s="33">
        <v>0</v>
      </c>
      <c r="V1188" s="33">
        <v>0.93967397615874859</v>
      </c>
      <c r="W1188" s="33">
        <v>5.6076349875615404E-2</v>
      </c>
      <c r="X1188" s="33">
        <v>0.88359762628313321</v>
      </c>
      <c r="Y1188" s="30"/>
    </row>
    <row r="1189" spans="1:25">
      <c r="A1189" s="30" t="s">
        <v>144</v>
      </c>
      <c r="B1189" s="4" t="s">
        <v>307</v>
      </c>
      <c r="C1189" s="42">
        <v>1</v>
      </c>
      <c r="D1189" s="42" t="s">
        <v>393</v>
      </c>
      <c r="E1189" s="43" t="s">
        <v>13</v>
      </c>
      <c r="F1189" s="42" t="s">
        <v>62</v>
      </c>
      <c r="G1189" s="42" t="s">
        <v>84</v>
      </c>
      <c r="H1189" s="42" t="s">
        <v>111</v>
      </c>
      <c r="I1189" s="43">
        <v>304</v>
      </c>
      <c r="J1189" s="42">
        <v>2030</v>
      </c>
      <c r="K1189" s="44">
        <v>1</v>
      </c>
      <c r="L1189" s="45" t="s">
        <v>85</v>
      </c>
      <c r="R1189" s="33">
        <v>1.2150975605128447</v>
      </c>
      <c r="S1189" s="33">
        <v>5.2383328662565884E-2</v>
      </c>
      <c r="T1189" s="33">
        <v>1.1627142318502788</v>
      </c>
      <c r="U1189" s="33">
        <v>0</v>
      </c>
      <c r="V1189" s="33">
        <v>0.56386995061724976</v>
      </c>
      <c r="W1189" s="33">
        <v>0.21299225556397772</v>
      </c>
      <c r="X1189" s="33">
        <v>0.35087769505327204</v>
      </c>
      <c r="Y1189" s="30"/>
    </row>
    <row r="1190" spans="1:25">
      <c r="A1190" s="30" t="s">
        <v>144</v>
      </c>
      <c r="B1190" s="4" t="s">
        <v>308</v>
      </c>
      <c r="C1190" s="42">
        <v>1</v>
      </c>
      <c r="D1190" s="42" t="s">
        <v>393</v>
      </c>
      <c r="E1190" s="43" t="s">
        <v>13</v>
      </c>
      <c r="F1190" s="42" t="s">
        <v>62</v>
      </c>
      <c r="G1190" s="42" t="s">
        <v>84</v>
      </c>
      <c r="H1190" s="42" t="s">
        <v>111</v>
      </c>
      <c r="I1190" s="43">
        <v>305</v>
      </c>
      <c r="J1190" s="42">
        <v>2030</v>
      </c>
      <c r="K1190" s="44">
        <v>1</v>
      </c>
      <c r="L1190" s="45" t="s">
        <v>85</v>
      </c>
      <c r="R1190" s="33">
        <v>8.8861174242840661</v>
      </c>
      <c r="S1190" s="33">
        <v>0.8820659183034677</v>
      </c>
      <c r="T1190" s="33">
        <v>6.6188787854172615</v>
      </c>
      <c r="U1190" s="33">
        <v>1.385172720563336</v>
      </c>
      <c r="V1190" s="33">
        <v>0.49913767823828004</v>
      </c>
      <c r="W1190" s="33">
        <v>1.8151079729670234E-2</v>
      </c>
      <c r="X1190" s="33">
        <v>0.48098659850860981</v>
      </c>
      <c r="Y1190" s="30"/>
    </row>
    <row r="1191" spans="1:25">
      <c r="A1191" s="30" t="s">
        <v>144</v>
      </c>
      <c r="B1191" s="4" t="s">
        <v>309</v>
      </c>
      <c r="C1191" s="42">
        <v>1</v>
      </c>
      <c r="D1191" s="42" t="s">
        <v>393</v>
      </c>
      <c r="E1191" s="43" t="s">
        <v>13</v>
      </c>
      <c r="F1191" s="42" t="s">
        <v>62</v>
      </c>
      <c r="G1191" s="42" t="s">
        <v>84</v>
      </c>
      <c r="H1191" s="42" t="s">
        <v>111</v>
      </c>
      <c r="I1191" s="43">
        <v>306</v>
      </c>
      <c r="J1191" s="42">
        <v>2030</v>
      </c>
      <c r="K1191" s="44">
        <v>1</v>
      </c>
      <c r="L1191" s="45" t="s">
        <v>85</v>
      </c>
      <c r="R1191" s="33">
        <v>6.9731908308355015</v>
      </c>
      <c r="S1191" s="33">
        <v>0.35636297405245626</v>
      </c>
      <c r="T1191" s="33">
        <v>6.0955728706429522</v>
      </c>
      <c r="U1191" s="33">
        <v>0.52125498614009269</v>
      </c>
      <c r="V1191" s="33">
        <v>0.58116835462699723</v>
      </c>
      <c r="W1191" s="33">
        <v>5.9954922463900787E-2</v>
      </c>
      <c r="X1191" s="33">
        <v>0.52121343216309646</v>
      </c>
      <c r="Y1191" s="30"/>
    </row>
    <row r="1192" spans="1:25">
      <c r="A1192" s="30" t="s">
        <v>144</v>
      </c>
      <c r="B1192" s="4" t="s">
        <v>310</v>
      </c>
      <c r="C1192" s="42">
        <v>1</v>
      </c>
      <c r="D1192" s="42" t="s">
        <v>393</v>
      </c>
      <c r="E1192" s="43" t="s">
        <v>13</v>
      </c>
      <c r="F1192" s="42" t="s">
        <v>62</v>
      </c>
      <c r="G1192" s="42" t="s">
        <v>84</v>
      </c>
      <c r="H1192" s="42" t="s">
        <v>111</v>
      </c>
      <c r="I1192" s="43">
        <v>307</v>
      </c>
      <c r="J1192" s="42">
        <v>2030</v>
      </c>
      <c r="K1192" s="44">
        <v>1</v>
      </c>
      <c r="L1192" s="45" t="s">
        <v>85</v>
      </c>
      <c r="R1192" s="33">
        <v>1.5108066544524552</v>
      </c>
      <c r="S1192" s="33">
        <v>0.10027586318242203</v>
      </c>
      <c r="T1192" s="33">
        <v>1.4105307912700331</v>
      </c>
      <c r="U1192" s="33">
        <v>0</v>
      </c>
      <c r="V1192" s="33">
        <v>0.6423677384048907</v>
      </c>
      <c r="W1192" s="33">
        <v>1.8625406720959456E-2</v>
      </c>
      <c r="X1192" s="33">
        <v>0.62374233168393123</v>
      </c>
      <c r="Y1192" s="30"/>
    </row>
    <row r="1193" spans="1:25">
      <c r="A1193" s="30" t="s">
        <v>144</v>
      </c>
      <c r="B1193" s="4" t="s">
        <v>311</v>
      </c>
      <c r="C1193" s="42">
        <v>1</v>
      </c>
      <c r="D1193" s="42" t="s">
        <v>393</v>
      </c>
      <c r="E1193" s="43" t="s">
        <v>13</v>
      </c>
      <c r="F1193" s="42" t="s">
        <v>62</v>
      </c>
      <c r="G1193" s="42" t="s">
        <v>84</v>
      </c>
      <c r="H1193" s="42" t="s">
        <v>111</v>
      </c>
      <c r="I1193" s="43">
        <v>308</v>
      </c>
      <c r="J1193" s="42">
        <v>2030</v>
      </c>
      <c r="K1193" s="44">
        <v>1</v>
      </c>
      <c r="L1193" s="45" t="s">
        <v>85</v>
      </c>
      <c r="R1193" s="33">
        <v>8.2489813150991989</v>
      </c>
      <c r="S1193" s="33">
        <v>0.34947585273011939</v>
      </c>
      <c r="T1193" s="33">
        <v>7.8995054623690795</v>
      </c>
      <c r="U1193" s="33">
        <v>0</v>
      </c>
      <c r="V1193" s="33">
        <v>1.1835869556125547</v>
      </c>
      <c r="W1193" s="33">
        <v>0.32877337113075084</v>
      </c>
      <c r="X1193" s="33">
        <v>0.85481358448180389</v>
      </c>
      <c r="Y1193" s="30"/>
    </row>
    <row r="1194" spans="1:25">
      <c r="A1194" s="30" t="s">
        <v>441</v>
      </c>
      <c r="B1194" s="4" t="s">
        <v>313</v>
      </c>
      <c r="C1194" s="42">
        <v>1</v>
      </c>
      <c r="D1194" s="42" t="s">
        <v>393</v>
      </c>
      <c r="E1194" s="43" t="s">
        <v>11</v>
      </c>
      <c r="F1194" s="42" t="s">
        <v>48</v>
      </c>
      <c r="G1194" s="42" t="s">
        <v>84</v>
      </c>
      <c r="H1194" s="42" t="s">
        <v>111</v>
      </c>
      <c r="I1194" s="43" t="s">
        <v>85</v>
      </c>
      <c r="J1194" s="42">
        <v>2030</v>
      </c>
      <c r="K1194" s="44">
        <v>1</v>
      </c>
      <c r="L1194" s="45" t="s">
        <v>85</v>
      </c>
      <c r="R1194" s="33">
        <v>46.57725067333088</v>
      </c>
      <c r="S1194" s="33">
        <v>2.4327566981968669</v>
      </c>
      <c r="T1194" s="33">
        <v>41.264121703792028</v>
      </c>
      <c r="U1194" s="33">
        <v>2.8803722713419821</v>
      </c>
      <c r="V1194" s="33">
        <v>16.546359711037972</v>
      </c>
      <c r="W1194" s="33">
        <v>4.5788486904693348</v>
      </c>
      <c r="X1194" s="33">
        <v>11.967511020568638</v>
      </c>
      <c r="Y1194" s="30"/>
    </row>
    <row r="1195" spans="1:25">
      <c r="A1195" s="30" t="s">
        <v>144</v>
      </c>
      <c r="B1195" s="4" t="s">
        <v>314</v>
      </c>
      <c r="C1195" s="42">
        <v>1</v>
      </c>
      <c r="D1195" s="42" t="s">
        <v>393</v>
      </c>
      <c r="E1195" s="43" t="s">
        <v>11</v>
      </c>
      <c r="F1195" s="42" t="s">
        <v>48</v>
      </c>
      <c r="G1195" s="42" t="s">
        <v>84</v>
      </c>
      <c r="H1195" s="42" t="s">
        <v>111</v>
      </c>
      <c r="I1195" s="43">
        <v>301</v>
      </c>
      <c r="J1195" s="42">
        <v>2030</v>
      </c>
      <c r="K1195" s="44">
        <v>1</v>
      </c>
      <c r="L1195" s="45" t="s">
        <v>85</v>
      </c>
      <c r="R1195" s="33">
        <v>10.444408854849465</v>
      </c>
      <c r="S1195" s="33">
        <v>0.50445305001513152</v>
      </c>
      <c r="T1195" s="33">
        <v>9.9399558048343337</v>
      </c>
      <c r="U1195" s="33">
        <v>0</v>
      </c>
      <c r="V1195" s="33">
        <v>10.945951874017618</v>
      </c>
      <c r="W1195" s="33">
        <v>2.7883820022050325</v>
      </c>
      <c r="X1195" s="33">
        <v>8.1575698718125853</v>
      </c>
      <c r="Y1195" s="30"/>
    </row>
    <row r="1196" spans="1:25">
      <c r="A1196" s="30" t="s">
        <v>144</v>
      </c>
      <c r="B1196" s="4" t="s">
        <v>315</v>
      </c>
      <c r="C1196" s="42">
        <v>1</v>
      </c>
      <c r="D1196" s="42" t="s">
        <v>393</v>
      </c>
      <c r="E1196" s="43" t="s">
        <v>11</v>
      </c>
      <c r="F1196" s="42" t="s">
        <v>48</v>
      </c>
      <c r="G1196" s="42" t="s">
        <v>84</v>
      </c>
      <c r="H1196" s="42" t="s">
        <v>111</v>
      </c>
      <c r="I1196" s="43">
        <v>302</v>
      </c>
      <c r="J1196" s="42">
        <v>2030</v>
      </c>
      <c r="K1196" s="44">
        <v>1</v>
      </c>
      <c r="L1196" s="45" t="s">
        <v>85</v>
      </c>
      <c r="R1196" s="33">
        <v>2.6334891897424595</v>
      </c>
      <c r="S1196" s="33">
        <v>0.32147189543407179</v>
      </c>
      <c r="T1196" s="33">
        <v>1.4698734089240282</v>
      </c>
      <c r="U1196" s="33">
        <v>0.84214388538435947</v>
      </c>
      <c r="V1196" s="33">
        <v>2.2480103522372943</v>
      </c>
      <c r="W1196" s="33">
        <v>0.3222766251186297</v>
      </c>
      <c r="X1196" s="33">
        <v>1.9257337271186645</v>
      </c>
      <c r="Y1196" s="30"/>
    </row>
    <row r="1197" spans="1:25">
      <c r="A1197" s="30" t="s">
        <v>144</v>
      </c>
      <c r="B1197" s="4" t="s">
        <v>316</v>
      </c>
      <c r="C1197" s="42">
        <v>1</v>
      </c>
      <c r="D1197" s="42" t="s">
        <v>393</v>
      </c>
      <c r="E1197" s="43" t="s">
        <v>11</v>
      </c>
      <c r="F1197" s="42" t="s">
        <v>48</v>
      </c>
      <c r="G1197" s="42" t="s">
        <v>84</v>
      </c>
      <c r="H1197" s="42" t="s">
        <v>111</v>
      </c>
      <c r="I1197" s="43">
        <v>303</v>
      </c>
      <c r="J1197" s="42">
        <v>2030</v>
      </c>
      <c r="K1197" s="44">
        <v>1</v>
      </c>
      <c r="L1197" s="45" t="s">
        <v>85</v>
      </c>
      <c r="R1197" s="33">
        <v>5.1282026329841131</v>
      </c>
      <c r="S1197" s="33">
        <v>0.2298130402550993</v>
      </c>
      <c r="T1197" s="33">
        <v>4.8983895927290133</v>
      </c>
      <c r="U1197" s="33">
        <v>0</v>
      </c>
      <c r="V1197" s="33">
        <v>0.60230909231214147</v>
      </c>
      <c r="W1197" s="33">
        <v>0.18419978941952467</v>
      </c>
      <c r="X1197" s="33">
        <v>0.41810930289261677</v>
      </c>
      <c r="Y1197" s="30"/>
    </row>
    <row r="1198" spans="1:25">
      <c r="A1198" s="30" t="s">
        <v>144</v>
      </c>
      <c r="B1198" s="4" t="s">
        <v>317</v>
      </c>
      <c r="C1198" s="42">
        <v>1</v>
      </c>
      <c r="D1198" s="42" t="s">
        <v>393</v>
      </c>
      <c r="E1198" s="43" t="s">
        <v>11</v>
      </c>
      <c r="F1198" s="42" t="s">
        <v>48</v>
      </c>
      <c r="G1198" s="42" t="s">
        <v>84</v>
      </c>
      <c r="H1198" s="42" t="s">
        <v>111</v>
      </c>
      <c r="I1198" s="43">
        <v>304</v>
      </c>
      <c r="J1198" s="42">
        <v>2030</v>
      </c>
      <c r="K1198" s="44">
        <v>1</v>
      </c>
      <c r="L1198" s="45" t="s">
        <v>85</v>
      </c>
      <c r="R1198" s="33">
        <v>1.3059629638219412</v>
      </c>
      <c r="S1198" s="33">
        <v>4.9102836247784387E-2</v>
      </c>
      <c r="T1198" s="33">
        <v>1.2568601275741569</v>
      </c>
      <c r="U1198" s="33">
        <v>0</v>
      </c>
      <c r="V1198" s="33">
        <v>0.74414673688272026</v>
      </c>
      <c r="W1198" s="33">
        <v>0.55923152176064472</v>
      </c>
      <c r="X1198" s="33">
        <v>0.18491521512207557</v>
      </c>
      <c r="Y1198" s="30"/>
    </row>
    <row r="1199" spans="1:25">
      <c r="A1199" s="30" t="s">
        <v>144</v>
      </c>
      <c r="B1199" s="4" t="s">
        <v>318</v>
      </c>
      <c r="C1199" s="42">
        <v>1</v>
      </c>
      <c r="D1199" s="42" t="s">
        <v>393</v>
      </c>
      <c r="E1199" s="43" t="s">
        <v>11</v>
      </c>
      <c r="F1199" s="42" t="s">
        <v>48</v>
      </c>
      <c r="G1199" s="42" t="s">
        <v>84</v>
      </c>
      <c r="H1199" s="42" t="s">
        <v>111</v>
      </c>
      <c r="I1199" s="43">
        <v>305</v>
      </c>
      <c r="J1199" s="42">
        <v>2030</v>
      </c>
      <c r="K1199" s="44">
        <v>1</v>
      </c>
      <c r="L1199" s="45" t="s">
        <v>85</v>
      </c>
      <c r="R1199" s="33">
        <v>4.4854811941455859</v>
      </c>
      <c r="S1199" s="33">
        <v>0.36364667355428471</v>
      </c>
      <c r="T1199" s="33">
        <v>3.1494750286721231</v>
      </c>
      <c r="U1199" s="33">
        <v>0.97235949191917792</v>
      </c>
      <c r="V1199" s="33">
        <v>0.24476965024605013</v>
      </c>
      <c r="W1199" s="33">
        <v>2.0100559061028631E-2</v>
      </c>
      <c r="X1199" s="33">
        <v>0.22466909118502149</v>
      </c>
      <c r="Y1199" s="30"/>
    </row>
    <row r="1200" spans="1:25">
      <c r="A1200" s="30" t="s">
        <v>144</v>
      </c>
      <c r="B1200" s="4" t="s">
        <v>319</v>
      </c>
      <c r="C1200" s="42">
        <v>1</v>
      </c>
      <c r="D1200" s="42" t="s">
        <v>393</v>
      </c>
      <c r="E1200" s="43" t="s">
        <v>11</v>
      </c>
      <c r="F1200" s="42" t="s">
        <v>48</v>
      </c>
      <c r="G1200" s="42" t="s">
        <v>84</v>
      </c>
      <c r="H1200" s="42" t="s">
        <v>111</v>
      </c>
      <c r="I1200" s="43">
        <v>306</v>
      </c>
      <c r="J1200" s="42">
        <v>2030</v>
      </c>
      <c r="K1200" s="44">
        <v>1</v>
      </c>
      <c r="L1200" s="45" t="s">
        <v>85</v>
      </c>
      <c r="R1200" s="33">
        <v>10.178538090370884</v>
      </c>
      <c r="S1200" s="33">
        <v>0.44150328240047815</v>
      </c>
      <c r="T1200" s="33">
        <v>8.6711659139319597</v>
      </c>
      <c r="U1200" s="33">
        <v>1.0658688940384444</v>
      </c>
      <c r="V1200" s="33">
        <v>0.35738962264112001</v>
      </c>
      <c r="W1200" s="33">
        <v>0.11752950815487199</v>
      </c>
      <c r="X1200" s="33">
        <v>0.23986011448624803</v>
      </c>
      <c r="Y1200" s="30"/>
    </row>
    <row r="1201" spans="1:25">
      <c r="A1201" s="30" t="s">
        <v>144</v>
      </c>
      <c r="B1201" s="4" t="s">
        <v>320</v>
      </c>
      <c r="C1201" s="42">
        <v>1</v>
      </c>
      <c r="D1201" s="42" t="s">
        <v>393</v>
      </c>
      <c r="E1201" s="43" t="s">
        <v>11</v>
      </c>
      <c r="F1201" s="42" t="s">
        <v>48</v>
      </c>
      <c r="G1201" s="42" t="s">
        <v>84</v>
      </c>
      <c r="H1201" s="42" t="s">
        <v>111</v>
      </c>
      <c r="I1201" s="43">
        <v>307</v>
      </c>
      <c r="J1201" s="42">
        <v>2030</v>
      </c>
      <c r="K1201" s="44">
        <v>1</v>
      </c>
      <c r="L1201" s="45" t="s">
        <v>85</v>
      </c>
      <c r="R1201" s="33">
        <v>3.7838786702849228</v>
      </c>
      <c r="S1201" s="33">
        <v>0.21317750390925044</v>
      </c>
      <c r="T1201" s="33">
        <v>3.5707011663756725</v>
      </c>
      <c r="U1201" s="33">
        <v>0</v>
      </c>
      <c r="V1201" s="33">
        <v>0.50614968502804825</v>
      </c>
      <c r="W1201" s="33">
        <v>0.10340931123633164</v>
      </c>
      <c r="X1201" s="33">
        <v>0.40274037379171657</v>
      </c>
      <c r="Y1201" s="30"/>
    </row>
    <row r="1202" spans="1:25">
      <c r="A1202" s="30" t="s">
        <v>144</v>
      </c>
      <c r="B1202" s="4" t="s">
        <v>321</v>
      </c>
      <c r="C1202" s="42">
        <v>1</v>
      </c>
      <c r="D1202" s="42" t="s">
        <v>393</v>
      </c>
      <c r="E1202" s="43" t="s">
        <v>11</v>
      </c>
      <c r="F1202" s="42" t="s">
        <v>48</v>
      </c>
      <c r="G1202" s="42" t="s">
        <v>84</v>
      </c>
      <c r="H1202" s="42" t="s">
        <v>111</v>
      </c>
      <c r="I1202" s="43">
        <v>308</v>
      </c>
      <c r="J1202" s="42">
        <v>2030</v>
      </c>
      <c r="K1202" s="44">
        <v>1</v>
      </c>
      <c r="L1202" s="45" t="s">
        <v>85</v>
      </c>
      <c r="R1202" s="33">
        <v>8.6172890771315167</v>
      </c>
      <c r="S1202" s="33">
        <v>0.30958841638076712</v>
      </c>
      <c r="T1202" s="33">
        <v>8.3077006607507489</v>
      </c>
      <c r="U1202" s="33">
        <v>0</v>
      </c>
      <c r="V1202" s="33">
        <v>0.89763269767297982</v>
      </c>
      <c r="W1202" s="33">
        <v>0.48371937351327066</v>
      </c>
      <c r="X1202" s="33">
        <v>0.41391332415970916</v>
      </c>
      <c r="Y1202" s="30"/>
    </row>
    <row r="1203" spans="1:25">
      <c r="A1203" s="30" t="s">
        <v>442</v>
      </c>
      <c r="B1203" s="4" t="s">
        <v>323</v>
      </c>
      <c r="C1203" s="42">
        <v>1</v>
      </c>
      <c r="D1203" s="42" t="s">
        <v>393</v>
      </c>
      <c r="E1203" s="43" t="s">
        <v>10</v>
      </c>
      <c r="F1203" s="42" t="s">
        <v>49</v>
      </c>
      <c r="G1203" s="42" t="s">
        <v>86</v>
      </c>
      <c r="H1203" s="42" t="s">
        <v>111</v>
      </c>
      <c r="I1203" s="43" t="s">
        <v>85</v>
      </c>
      <c r="J1203" s="42">
        <v>2030</v>
      </c>
      <c r="K1203" s="44">
        <v>1</v>
      </c>
      <c r="L1203" s="45" t="s">
        <v>85</v>
      </c>
      <c r="R1203" s="33">
        <v>7.6071037169279325</v>
      </c>
      <c r="S1203" s="33">
        <v>1.5795371076418008</v>
      </c>
      <c r="T1203" s="33">
        <v>4.7907892775609611</v>
      </c>
      <c r="U1203" s="33">
        <v>1.2367773317251709</v>
      </c>
      <c r="V1203" s="33">
        <v>24.766468934330263</v>
      </c>
      <c r="W1203" s="33">
        <v>22.166242906931252</v>
      </c>
      <c r="X1203" s="33">
        <v>2.6002260273990108</v>
      </c>
      <c r="Y1203" s="30"/>
    </row>
    <row r="1204" spans="1:25">
      <c r="A1204" s="30" t="s">
        <v>144</v>
      </c>
      <c r="B1204" s="4" t="s">
        <v>324</v>
      </c>
      <c r="C1204" s="42">
        <v>1</v>
      </c>
      <c r="D1204" s="42" t="s">
        <v>393</v>
      </c>
      <c r="E1204" s="43" t="s">
        <v>10</v>
      </c>
      <c r="F1204" s="42" t="s">
        <v>49</v>
      </c>
      <c r="G1204" s="42" t="s">
        <v>86</v>
      </c>
      <c r="H1204" s="42" t="s">
        <v>111</v>
      </c>
      <c r="I1204" s="43">
        <v>301</v>
      </c>
      <c r="J1204" s="42">
        <v>2030</v>
      </c>
      <c r="K1204" s="44">
        <v>1</v>
      </c>
      <c r="L1204" s="45" t="s">
        <v>85</v>
      </c>
      <c r="R1204" s="33">
        <v>1.646182564456502</v>
      </c>
      <c r="S1204" s="33">
        <v>0.33054969731572725</v>
      </c>
      <c r="T1204" s="33">
        <v>1.3156328671407749</v>
      </c>
      <c r="U1204" s="33">
        <v>0</v>
      </c>
      <c r="V1204" s="33">
        <v>16.265237982144857</v>
      </c>
      <c r="W1204" s="33">
        <v>14.521731782801282</v>
      </c>
      <c r="X1204" s="33">
        <v>1.7435061993435761</v>
      </c>
      <c r="Y1204" s="30"/>
    </row>
    <row r="1205" spans="1:25">
      <c r="A1205" s="30" t="s">
        <v>144</v>
      </c>
      <c r="B1205" s="4" t="s">
        <v>325</v>
      </c>
      <c r="C1205" s="42">
        <v>1</v>
      </c>
      <c r="D1205" s="42" t="s">
        <v>393</v>
      </c>
      <c r="E1205" s="43" t="s">
        <v>10</v>
      </c>
      <c r="F1205" s="42" t="s">
        <v>49</v>
      </c>
      <c r="G1205" s="42" t="s">
        <v>86</v>
      </c>
      <c r="H1205" s="42" t="s">
        <v>111</v>
      </c>
      <c r="I1205" s="43">
        <v>302</v>
      </c>
      <c r="J1205" s="42">
        <v>2030</v>
      </c>
      <c r="K1205" s="44">
        <v>1</v>
      </c>
      <c r="L1205" s="45" t="s">
        <v>85</v>
      </c>
      <c r="R1205" s="33">
        <v>1.6880555819051337</v>
      </c>
      <c r="S1205" s="33">
        <v>0.54839378864637345</v>
      </c>
      <c r="T1205" s="33">
        <v>0.51824494459166015</v>
      </c>
      <c r="U1205" s="33">
        <v>0.62141684866710023</v>
      </c>
      <c r="V1205" s="33">
        <v>4.6463911803247084</v>
      </c>
      <c r="W1205" s="33">
        <v>4.2670761121154275</v>
      </c>
      <c r="X1205" s="33">
        <v>0.37931506820928063</v>
      </c>
      <c r="Y1205" s="30"/>
    </row>
    <row r="1206" spans="1:25">
      <c r="A1206" s="30" t="s">
        <v>144</v>
      </c>
      <c r="B1206" s="4" t="s">
        <v>326</v>
      </c>
      <c r="C1206" s="42">
        <v>1</v>
      </c>
      <c r="D1206" s="42" t="s">
        <v>393</v>
      </c>
      <c r="E1206" s="43" t="s">
        <v>10</v>
      </c>
      <c r="F1206" s="42" t="s">
        <v>49</v>
      </c>
      <c r="G1206" s="42" t="s">
        <v>86</v>
      </c>
      <c r="H1206" s="42" t="s">
        <v>111</v>
      </c>
      <c r="I1206" s="43">
        <v>303</v>
      </c>
      <c r="J1206" s="42">
        <v>2030</v>
      </c>
      <c r="K1206" s="44">
        <v>1</v>
      </c>
      <c r="L1206" s="45" t="s">
        <v>85</v>
      </c>
      <c r="R1206" s="33">
        <v>0.24462002897424526</v>
      </c>
      <c r="S1206" s="33">
        <v>4.8047748735349512E-2</v>
      </c>
      <c r="T1206" s="33">
        <v>0.19657228023889575</v>
      </c>
      <c r="U1206" s="33">
        <v>0</v>
      </c>
      <c r="V1206" s="33">
        <v>0.34051267262795554</v>
      </c>
      <c r="W1206" s="33">
        <v>0.23791691657899008</v>
      </c>
      <c r="X1206" s="33">
        <v>0.10259575604896547</v>
      </c>
      <c r="Y1206" s="30"/>
    </row>
    <row r="1207" spans="1:25">
      <c r="A1207" s="30" t="s">
        <v>144</v>
      </c>
      <c r="B1207" s="4" t="s">
        <v>327</v>
      </c>
      <c r="C1207" s="42">
        <v>1</v>
      </c>
      <c r="D1207" s="42" t="s">
        <v>393</v>
      </c>
      <c r="E1207" s="43" t="s">
        <v>10</v>
      </c>
      <c r="F1207" s="42" t="s">
        <v>49</v>
      </c>
      <c r="G1207" s="42" t="s">
        <v>86</v>
      </c>
      <c r="H1207" s="42" t="s">
        <v>111</v>
      </c>
      <c r="I1207" s="43">
        <v>304</v>
      </c>
      <c r="J1207" s="42">
        <v>2030</v>
      </c>
      <c r="K1207" s="44">
        <v>1</v>
      </c>
      <c r="L1207" s="45" t="s">
        <v>85</v>
      </c>
      <c r="R1207" s="33">
        <v>0.17386918406939603</v>
      </c>
      <c r="S1207" s="33">
        <v>2.4667628175317004E-2</v>
      </c>
      <c r="T1207" s="33">
        <v>0.14920155589407902</v>
      </c>
      <c r="U1207" s="33">
        <v>0</v>
      </c>
      <c r="V1207" s="33">
        <v>1.0954718774019307</v>
      </c>
      <c r="W1207" s="33">
        <v>1.0419398935853112</v>
      </c>
      <c r="X1207" s="33">
        <v>5.3531983816619409E-2</v>
      </c>
      <c r="Y1207" s="30"/>
    </row>
    <row r="1208" spans="1:25">
      <c r="A1208" s="30" t="s">
        <v>144</v>
      </c>
      <c r="B1208" s="4" t="s">
        <v>328</v>
      </c>
      <c r="C1208" s="42">
        <v>1</v>
      </c>
      <c r="D1208" s="42" t="s">
        <v>393</v>
      </c>
      <c r="E1208" s="43" t="s">
        <v>10</v>
      </c>
      <c r="F1208" s="42" t="s">
        <v>49</v>
      </c>
      <c r="G1208" s="42" t="s">
        <v>86</v>
      </c>
      <c r="H1208" s="42" t="s">
        <v>111</v>
      </c>
      <c r="I1208" s="43">
        <v>305</v>
      </c>
      <c r="J1208" s="42">
        <v>2030</v>
      </c>
      <c r="K1208" s="44">
        <v>1</v>
      </c>
      <c r="L1208" s="45" t="s">
        <v>85</v>
      </c>
      <c r="R1208" s="33">
        <v>1.1725460714378277</v>
      </c>
      <c r="S1208" s="33">
        <v>0.23158014602697116</v>
      </c>
      <c r="T1208" s="33">
        <v>0.58669417762547982</v>
      </c>
      <c r="U1208" s="33">
        <v>0.35427174778537668</v>
      </c>
      <c r="V1208" s="33">
        <v>0.15476980952705929</v>
      </c>
      <c r="W1208" s="33">
        <v>9.3420169542000595E-2</v>
      </c>
      <c r="X1208" s="33">
        <v>6.1349639985058706E-2</v>
      </c>
      <c r="Y1208" s="30"/>
    </row>
    <row r="1209" spans="1:25">
      <c r="A1209" s="30" t="s">
        <v>144</v>
      </c>
      <c r="B1209" s="4" t="s">
        <v>329</v>
      </c>
      <c r="C1209" s="42">
        <v>1</v>
      </c>
      <c r="D1209" s="42" t="s">
        <v>393</v>
      </c>
      <c r="E1209" s="43" t="s">
        <v>10</v>
      </c>
      <c r="F1209" s="42" t="s">
        <v>49</v>
      </c>
      <c r="G1209" s="42" t="s">
        <v>86</v>
      </c>
      <c r="H1209" s="42" t="s">
        <v>111</v>
      </c>
      <c r="I1209" s="43">
        <v>306</v>
      </c>
      <c r="J1209" s="42">
        <v>2030</v>
      </c>
      <c r="K1209" s="44">
        <v>1</v>
      </c>
      <c r="L1209" s="45" t="s">
        <v>85</v>
      </c>
      <c r="R1209" s="33">
        <v>1.7087524399748943</v>
      </c>
      <c r="S1209" s="33">
        <v>0.24487560169759198</v>
      </c>
      <c r="T1209" s="33">
        <v>1.2027881030046084</v>
      </c>
      <c r="U1209" s="33">
        <v>0.26108873527269399</v>
      </c>
      <c r="V1209" s="33">
        <v>0.62023313010164471</v>
      </c>
      <c r="W1209" s="33">
        <v>0.55317915590228239</v>
      </c>
      <c r="X1209" s="33">
        <v>6.7053974199362348E-2</v>
      </c>
      <c r="Y1209" s="30"/>
    </row>
    <row r="1210" spans="1:25">
      <c r="A1210" s="30" t="s">
        <v>144</v>
      </c>
      <c r="B1210" s="4" t="s">
        <v>330</v>
      </c>
      <c r="C1210" s="42">
        <v>1</v>
      </c>
      <c r="D1210" s="42" t="s">
        <v>393</v>
      </c>
      <c r="E1210" s="43" t="s">
        <v>10</v>
      </c>
      <c r="F1210" s="42" t="s">
        <v>49</v>
      </c>
      <c r="G1210" s="42" t="s">
        <v>86</v>
      </c>
      <c r="H1210" s="42" t="s">
        <v>111</v>
      </c>
      <c r="I1210" s="43">
        <v>307</v>
      </c>
      <c r="J1210" s="42">
        <v>2030</v>
      </c>
      <c r="K1210" s="44">
        <v>1</v>
      </c>
      <c r="L1210" s="45" t="s">
        <v>85</v>
      </c>
      <c r="R1210" s="33">
        <v>0.20501530696039244</v>
      </c>
      <c r="S1210" s="33">
        <v>4.9122868243509053E-2</v>
      </c>
      <c r="T1210" s="33">
        <v>0.15589243871688338</v>
      </c>
      <c r="U1210" s="33">
        <v>0</v>
      </c>
      <c r="V1210" s="33">
        <v>0.26341537042882723</v>
      </c>
      <c r="W1210" s="33">
        <v>0.18864233245528483</v>
      </c>
      <c r="X1210" s="33">
        <v>7.4773037973542414E-2</v>
      </c>
      <c r="Y1210" s="30"/>
    </row>
    <row r="1211" spans="1:25">
      <c r="A1211" s="30" t="s">
        <v>144</v>
      </c>
      <c r="B1211" s="4" t="s">
        <v>331</v>
      </c>
      <c r="C1211" s="42">
        <v>1</v>
      </c>
      <c r="D1211" s="42" t="s">
        <v>393</v>
      </c>
      <c r="E1211" s="43" t="s">
        <v>10</v>
      </c>
      <c r="F1211" s="42" t="s">
        <v>49</v>
      </c>
      <c r="G1211" s="42" t="s">
        <v>86</v>
      </c>
      <c r="H1211" s="42" t="s">
        <v>111</v>
      </c>
      <c r="I1211" s="43">
        <v>308</v>
      </c>
      <c r="J1211" s="42">
        <v>2030</v>
      </c>
      <c r="K1211" s="44">
        <v>1</v>
      </c>
      <c r="L1211" s="45" t="s">
        <v>85</v>
      </c>
      <c r="R1211" s="33">
        <v>0.76806253914954203</v>
      </c>
      <c r="S1211" s="33">
        <v>0.10229962880096147</v>
      </c>
      <c r="T1211" s="33">
        <v>0.66576291034858059</v>
      </c>
      <c r="U1211" s="33">
        <v>0</v>
      </c>
      <c r="V1211" s="33">
        <v>1.3804369117732831</v>
      </c>
      <c r="W1211" s="33">
        <v>1.262336543950678</v>
      </c>
      <c r="X1211" s="33">
        <v>0.11810036782260515</v>
      </c>
      <c r="Y1211" s="30"/>
    </row>
    <row r="1212" spans="1:25">
      <c r="A1212" s="30" t="s">
        <v>443</v>
      </c>
      <c r="B1212" s="4" t="s">
        <v>333</v>
      </c>
      <c r="C1212" s="42">
        <v>1</v>
      </c>
      <c r="D1212" s="42" t="s">
        <v>393</v>
      </c>
      <c r="E1212" s="43" t="s">
        <v>9</v>
      </c>
      <c r="F1212" s="42" t="s">
        <v>50</v>
      </c>
      <c r="G1212" s="42" t="s">
        <v>84</v>
      </c>
      <c r="H1212" s="42" t="s">
        <v>111</v>
      </c>
      <c r="I1212" s="43" t="s">
        <v>85</v>
      </c>
      <c r="J1212" s="42">
        <v>2030</v>
      </c>
      <c r="K1212" s="44">
        <v>1</v>
      </c>
      <c r="L1212" s="45" t="s">
        <v>85</v>
      </c>
      <c r="R1212" s="33">
        <v>14.414878521965187</v>
      </c>
      <c r="S1212" s="33">
        <v>0.80060093982795222</v>
      </c>
      <c r="T1212" s="33">
        <v>12.459555948537103</v>
      </c>
      <c r="U1212" s="33">
        <v>1.1547216336001331</v>
      </c>
      <c r="V1212" s="33">
        <v>5.6916275995542307</v>
      </c>
      <c r="W1212" s="33">
        <v>3.6467456256893742</v>
      </c>
      <c r="X1212" s="33">
        <v>2.0448819738648565</v>
      </c>
      <c r="Y1212" s="30"/>
    </row>
    <row r="1213" spans="1:25">
      <c r="A1213" s="30" t="s">
        <v>144</v>
      </c>
      <c r="B1213" s="4" t="s">
        <v>334</v>
      </c>
      <c r="C1213" s="42">
        <v>1</v>
      </c>
      <c r="D1213" s="42" t="s">
        <v>393</v>
      </c>
      <c r="E1213" s="43" t="s">
        <v>9</v>
      </c>
      <c r="F1213" s="42" t="s">
        <v>50</v>
      </c>
      <c r="G1213" s="42" t="s">
        <v>84</v>
      </c>
      <c r="H1213" s="42" t="s">
        <v>111</v>
      </c>
      <c r="I1213" s="43">
        <v>301</v>
      </c>
      <c r="J1213" s="42">
        <v>2030</v>
      </c>
      <c r="K1213" s="44">
        <v>1</v>
      </c>
      <c r="L1213" s="45" t="s">
        <v>85</v>
      </c>
      <c r="R1213" s="33">
        <v>4.2535187603819304</v>
      </c>
      <c r="S1213" s="33">
        <v>0.20338504353347889</v>
      </c>
      <c r="T1213" s="33">
        <v>4.0501337168484515</v>
      </c>
      <c r="U1213" s="33">
        <v>0</v>
      </c>
      <c r="V1213" s="33">
        <v>3.7344591954533346</v>
      </c>
      <c r="W1213" s="33">
        <v>2.3242407473574862</v>
      </c>
      <c r="X1213" s="33">
        <v>1.4102184480958486</v>
      </c>
      <c r="Y1213" s="30"/>
    </row>
    <row r="1214" spans="1:25">
      <c r="A1214" s="30" t="s">
        <v>144</v>
      </c>
      <c r="B1214" s="4" t="s">
        <v>335</v>
      </c>
      <c r="C1214" s="42">
        <v>1</v>
      </c>
      <c r="D1214" s="42" t="s">
        <v>393</v>
      </c>
      <c r="E1214" s="43" t="s">
        <v>9</v>
      </c>
      <c r="F1214" s="42" t="s">
        <v>50</v>
      </c>
      <c r="G1214" s="42" t="s">
        <v>84</v>
      </c>
      <c r="H1214" s="42" t="s">
        <v>111</v>
      </c>
      <c r="I1214" s="43">
        <v>302</v>
      </c>
      <c r="J1214" s="42">
        <v>2030</v>
      </c>
      <c r="K1214" s="44">
        <v>1</v>
      </c>
      <c r="L1214" s="45" t="s">
        <v>85</v>
      </c>
      <c r="R1214" s="33">
        <v>1.2813788103854842</v>
      </c>
      <c r="S1214" s="33">
        <v>0.14994803563079442</v>
      </c>
      <c r="T1214" s="33">
        <v>0.64181347714886516</v>
      </c>
      <c r="U1214" s="33">
        <v>0.48961729760582468</v>
      </c>
      <c r="V1214" s="33">
        <v>0.65630160924371661</v>
      </c>
      <c r="W1214" s="33">
        <v>0.31120671720743204</v>
      </c>
      <c r="X1214" s="33">
        <v>0.34509489203628452</v>
      </c>
      <c r="Y1214" s="30"/>
    </row>
    <row r="1215" spans="1:25">
      <c r="A1215" s="30" t="s">
        <v>144</v>
      </c>
      <c r="B1215" s="4" t="s">
        <v>336</v>
      </c>
      <c r="C1215" s="42">
        <v>1</v>
      </c>
      <c r="D1215" s="42" t="s">
        <v>393</v>
      </c>
      <c r="E1215" s="43" t="s">
        <v>9</v>
      </c>
      <c r="F1215" s="42" t="s">
        <v>50</v>
      </c>
      <c r="G1215" s="42" t="s">
        <v>84</v>
      </c>
      <c r="H1215" s="42" t="s">
        <v>111</v>
      </c>
      <c r="I1215" s="43">
        <v>303</v>
      </c>
      <c r="J1215" s="42">
        <v>2030</v>
      </c>
      <c r="K1215" s="44">
        <v>1</v>
      </c>
      <c r="L1215" s="45" t="s">
        <v>85</v>
      </c>
      <c r="R1215" s="33">
        <v>1.6691907434029836</v>
      </c>
      <c r="S1215" s="33">
        <v>8.2029505559284108E-2</v>
      </c>
      <c r="T1215" s="33">
        <v>1.5871612378436994</v>
      </c>
      <c r="U1215" s="33">
        <v>0</v>
      </c>
      <c r="V1215" s="33">
        <v>0.26178121348136485</v>
      </c>
      <c r="W1215" s="33">
        <v>0.19451057220219362</v>
      </c>
      <c r="X1215" s="33">
        <v>6.7270641279171234E-2</v>
      </c>
      <c r="Y1215" s="30"/>
    </row>
    <row r="1216" spans="1:25">
      <c r="A1216" s="30" t="s">
        <v>144</v>
      </c>
      <c r="B1216" s="4" t="s">
        <v>337</v>
      </c>
      <c r="C1216" s="42">
        <v>1</v>
      </c>
      <c r="D1216" s="42" t="s">
        <v>393</v>
      </c>
      <c r="E1216" s="43" t="s">
        <v>9</v>
      </c>
      <c r="F1216" s="42" t="s">
        <v>50</v>
      </c>
      <c r="G1216" s="42" t="s">
        <v>84</v>
      </c>
      <c r="H1216" s="42" t="s">
        <v>111</v>
      </c>
      <c r="I1216" s="43">
        <v>304</v>
      </c>
      <c r="J1216" s="42">
        <v>2030</v>
      </c>
      <c r="K1216" s="44">
        <v>1</v>
      </c>
      <c r="L1216" s="45" t="s">
        <v>85</v>
      </c>
      <c r="R1216" s="33">
        <v>0.25776367150359997</v>
      </c>
      <c r="S1216" s="33">
        <v>1.0559391314256192E-2</v>
      </c>
      <c r="T1216" s="33">
        <v>0.24720428018934376</v>
      </c>
      <c r="U1216" s="33">
        <v>0</v>
      </c>
      <c r="V1216" s="33">
        <v>0.41846478563203088</v>
      </c>
      <c r="W1216" s="33">
        <v>0.38808904446542447</v>
      </c>
      <c r="X1216" s="33">
        <v>3.0375741166606421E-2</v>
      </c>
      <c r="Y1216" s="30"/>
    </row>
    <row r="1217" spans="1:25">
      <c r="A1217" s="30" t="s">
        <v>144</v>
      </c>
      <c r="B1217" s="4" t="s">
        <v>338</v>
      </c>
      <c r="C1217" s="42">
        <v>1</v>
      </c>
      <c r="D1217" s="42" t="s">
        <v>393</v>
      </c>
      <c r="E1217" s="43" t="s">
        <v>9</v>
      </c>
      <c r="F1217" s="42" t="s">
        <v>50</v>
      </c>
      <c r="G1217" s="42" t="s">
        <v>84</v>
      </c>
      <c r="H1217" s="42" t="s">
        <v>111</v>
      </c>
      <c r="I1217" s="43">
        <v>305</v>
      </c>
      <c r="J1217" s="42">
        <v>2030</v>
      </c>
      <c r="K1217" s="44">
        <v>1</v>
      </c>
      <c r="L1217" s="45" t="s">
        <v>85</v>
      </c>
      <c r="R1217" s="33">
        <v>1.3257220455852183</v>
      </c>
      <c r="S1217" s="33">
        <v>0.10743843728746692</v>
      </c>
      <c r="T1217" s="33">
        <v>0.84943395094654439</v>
      </c>
      <c r="U1217" s="33">
        <v>0.36884965735120695</v>
      </c>
      <c r="V1217" s="33">
        <v>4.726299778506414E-2</v>
      </c>
      <c r="W1217" s="33">
        <v>1.2843592566452866E-2</v>
      </c>
      <c r="X1217" s="33">
        <v>3.4419405218611275E-2</v>
      </c>
      <c r="Y1217" s="30"/>
    </row>
    <row r="1218" spans="1:25">
      <c r="A1218" s="30" t="s">
        <v>144</v>
      </c>
      <c r="B1218" s="4" t="s">
        <v>339</v>
      </c>
      <c r="C1218" s="42">
        <v>1</v>
      </c>
      <c r="D1218" s="42" t="s">
        <v>393</v>
      </c>
      <c r="E1218" s="43" t="s">
        <v>9</v>
      </c>
      <c r="F1218" s="42" t="s">
        <v>50</v>
      </c>
      <c r="G1218" s="42" t="s">
        <v>84</v>
      </c>
      <c r="H1218" s="42" t="s">
        <v>111</v>
      </c>
      <c r="I1218" s="43">
        <v>306</v>
      </c>
      <c r="J1218" s="42">
        <v>2030</v>
      </c>
      <c r="K1218" s="44">
        <v>1</v>
      </c>
      <c r="L1218" s="45" t="s">
        <v>85</v>
      </c>
      <c r="R1218" s="33">
        <v>2.1723701640557751</v>
      </c>
      <c r="S1218" s="33">
        <v>9.6139487467089293E-2</v>
      </c>
      <c r="T1218" s="33">
        <v>1.779975997945584</v>
      </c>
      <c r="U1218" s="33">
        <v>0.29625467864310162</v>
      </c>
      <c r="V1218" s="33">
        <v>8.6385240681951317E-2</v>
      </c>
      <c r="W1218" s="33">
        <v>5.3116210677732541E-2</v>
      </c>
      <c r="X1218" s="33">
        <v>3.3269030004218776E-2</v>
      </c>
      <c r="Y1218" s="30"/>
    </row>
    <row r="1219" spans="1:25">
      <c r="A1219" s="30" t="s">
        <v>144</v>
      </c>
      <c r="B1219" s="4" t="s">
        <v>340</v>
      </c>
      <c r="C1219" s="42">
        <v>1</v>
      </c>
      <c r="D1219" s="42" t="s">
        <v>393</v>
      </c>
      <c r="E1219" s="43" t="s">
        <v>9</v>
      </c>
      <c r="F1219" s="42" t="s">
        <v>50</v>
      </c>
      <c r="G1219" s="42" t="s">
        <v>84</v>
      </c>
      <c r="H1219" s="42" t="s">
        <v>111</v>
      </c>
      <c r="I1219" s="43">
        <v>307</v>
      </c>
      <c r="J1219" s="42">
        <v>2030</v>
      </c>
      <c r="K1219" s="44">
        <v>1</v>
      </c>
      <c r="L1219" s="45" t="s">
        <v>85</v>
      </c>
      <c r="R1219" s="33">
        <v>1.1585910017687442</v>
      </c>
      <c r="S1219" s="33">
        <v>6.2608268092556471E-2</v>
      </c>
      <c r="T1219" s="33">
        <v>1.0959827336761878</v>
      </c>
      <c r="U1219" s="33">
        <v>0</v>
      </c>
      <c r="V1219" s="33">
        <v>0.11515618365016919</v>
      </c>
      <c r="W1219" s="33">
        <v>6.5419536959866201E-2</v>
      </c>
      <c r="X1219" s="33">
        <v>4.9736646690302998E-2</v>
      </c>
      <c r="Y1219" s="30"/>
    </row>
    <row r="1220" spans="1:25">
      <c r="A1220" s="30" t="s">
        <v>144</v>
      </c>
      <c r="B1220" s="4" t="s">
        <v>341</v>
      </c>
      <c r="C1220" s="42">
        <v>1</v>
      </c>
      <c r="D1220" s="42" t="s">
        <v>393</v>
      </c>
      <c r="E1220" s="43" t="s">
        <v>9</v>
      </c>
      <c r="F1220" s="42" t="s">
        <v>50</v>
      </c>
      <c r="G1220" s="42" t="s">
        <v>84</v>
      </c>
      <c r="H1220" s="42" t="s">
        <v>111</v>
      </c>
      <c r="I1220" s="43">
        <v>308</v>
      </c>
      <c r="J1220" s="42">
        <v>2030</v>
      </c>
      <c r="K1220" s="44">
        <v>1</v>
      </c>
      <c r="L1220" s="45" t="s">
        <v>85</v>
      </c>
      <c r="R1220" s="33">
        <v>2.296343324881454</v>
      </c>
      <c r="S1220" s="33">
        <v>8.8492770943025864E-2</v>
      </c>
      <c r="T1220" s="33">
        <v>2.2078505539384281</v>
      </c>
      <c r="U1220" s="33">
        <v>0</v>
      </c>
      <c r="V1220" s="33">
        <v>0.37181637362659725</v>
      </c>
      <c r="W1220" s="33">
        <v>0.29731920425278474</v>
      </c>
      <c r="X1220" s="33">
        <v>7.4497169373812511E-2</v>
      </c>
      <c r="Y1220" s="30"/>
    </row>
    <row r="1221" spans="1:25">
      <c r="A1221" s="30" t="s">
        <v>444</v>
      </c>
      <c r="B1221" s="4" t="s">
        <v>343</v>
      </c>
      <c r="C1221" s="42">
        <v>1</v>
      </c>
      <c r="D1221" s="42" t="s">
        <v>393</v>
      </c>
      <c r="E1221" s="43" t="s">
        <v>5</v>
      </c>
      <c r="F1221" s="42" t="s">
        <v>88</v>
      </c>
      <c r="G1221" s="42" t="s">
        <v>86</v>
      </c>
      <c r="H1221" s="42" t="s">
        <v>111</v>
      </c>
      <c r="I1221" s="43" t="s">
        <v>85</v>
      </c>
      <c r="J1221" s="42">
        <v>2030</v>
      </c>
      <c r="K1221" s="44">
        <v>1</v>
      </c>
      <c r="L1221" s="45" t="s">
        <v>85</v>
      </c>
      <c r="R1221" s="33">
        <v>7.5656138115659521</v>
      </c>
      <c r="S1221" s="33">
        <v>0.45184467908543746</v>
      </c>
      <c r="T1221" s="33">
        <v>6.5690911589069492</v>
      </c>
      <c r="U1221" s="33">
        <v>0.54467797357356584</v>
      </c>
      <c r="V1221" s="33">
        <v>6.1256172102093327</v>
      </c>
      <c r="W1221" s="33">
        <v>4.5629839647698285</v>
      </c>
      <c r="X1221" s="33">
        <v>1.5626332454395047</v>
      </c>
      <c r="Y1221" s="30"/>
    </row>
    <row r="1222" spans="1:25">
      <c r="A1222" s="30" t="s">
        <v>144</v>
      </c>
      <c r="B1222" s="4" t="s">
        <v>344</v>
      </c>
      <c r="C1222" s="42">
        <v>1</v>
      </c>
      <c r="D1222" s="42" t="s">
        <v>393</v>
      </c>
      <c r="E1222" s="43" t="s">
        <v>5</v>
      </c>
      <c r="F1222" s="42" t="s">
        <v>88</v>
      </c>
      <c r="G1222" s="42" t="s">
        <v>86</v>
      </c>
      <c r="H1222" s="42" t="s">
        <v>111</v>
      </c>
      <c r="I1222" s="43">
        <v>301</v>
      </c>
      <c r="J1222" s="42">
        <v>2030</v>
      </c>
      <c r="K1222" s="44">
        <v>1</v>
      </c>
      <c r="L1222" s="45" t="s">
        <v>85</v>
      </c>
      <c r="R1222" s="33">
        <v>1.4001629552727457</v>
      </c>
      <c r="S1222" s="33">
        <v>6.4563649025065173E-2</v>
      </c>
      <c r="T1222" s="33">
        <v>1.3355993062476805</v>
      </c>
      <c r="U1222" s="33">
        <v>0</v>
      </c>
      <c r="V1222" s="33">
        <v>3.5405140322419562</v>
      </c>
      <c r="W1222" s="33">
        <v>2.4837037674843039</v>
      </c>
      <c r="X1222" s="33">
        <v>1.0568102647576523</v>
      </c>
      <c r="Y1222" s="30"/>
    </row>
    <row r="1223" spans="1:25">
      <c r="A1223" s="30" t="s">
        <v>144</v>
      </c>
      <c r="B1223" s="4" t="s">
        <v>345</v>
      </c>
      <c r="C1223" s="42">
        <v>1</v>
      </c>
      <c r="D1223" s="42" t="s">
        <v>393</v>
      </c>
      <c r="E1223" s="43" t="s">
        <v>5</v>
      </c>
      <c r="F1223" s="42" t="s">
        <v>88</v>
      </c>
      <c r="G1223" s="42" t="s">
        <v>86</v>
      </c>
      <c r="H1223" s="42" t="s">
        <v>111</v>
      </c>
      <c r="I1223" s="43">
        <v>302</v>
      </c>
      <c r="J1223" s="42">
        <v>2030</v>
      </c>
      <c r="K1223" s="44">
        <v>1</v>
      </c>
      <c r="L1223" s="45" t="s">
        <v>85</v>
      </c>
      <c r="R1223" s="33">
        <v>1.0615638561577099</v>
      </c>
      <c r="S1223" s="33">
        <v>0.13688032293806149</v>
      </c>
      <c r="T1223" s="33">
        <v>0.643174374263765</v>
      </c>
      <c r="U1223" s="33">
        <v>0.28150915895588335</v>
      </c>
      <c r="V1223" s="33">
        <v>1.1584502107824592</v>
      </c>
      <c r="W1223" s="33">
        <v>0.90068941983171436</v>
      </c>
      <c r="X1223" s="33">
        <v>0.25776079095074494</v>
      </c>
      <c r="Y1223" s="30"/>
    </row>
    <row r="1224" spans="1:25">
      <c r="A1224" s="30" t="s">
        <v>144</v>
      </c>
      <c r="B1224" s="4" t="s">
        <v>346</v>
      </c>
      <c r="C1224" s="42">
        <v>1</v>
      </c>
      <c r="D1224" s="42" t="s">
        <v>393</v>
      </c>
      <c r="E1224" s="43" t="s">
        <v>5</v>
      </c>
      <c r="F1224" s="42" t="s">
        <v>88</v>
      </c>
      <c r="G1224" s="42" t="s">
        <v>86</v>
      </c>
      <c r="H1224" s="42" t="s">
        <v>111</v>
      </c>
      <c r="I1224" s="43">
        <v>303</v>
      </c>
      <c r="J1224" s="42">
        <v>2030</v>
      </c>
      <c r="K1224" s="44">
        <v>1</v>
      </c>
      <c r="L1224" s="45" t="s">
        <v>85</v>
      </c>
      <c r="R1224" s="33">
        <v>0.76162353610487854</v>
      </c>
      <c r="S1224" s="33">
        <v>3.3603836227542989E-2</v>
      </c>
      <c r="T1224" s="33">
        <v>0.7280196998773355</v>
      </c>
      <c r="U1224" s="33">
        <v>0</v>
      </c>
      <c r="V1224" s="33">
        <v>0.21418161138853403</v>
      </c>
      <c r="W1224" s="33">
        <v>0.15827094644128595</v>
      </c>
      <c r="X1224" s="33">
        <v>5.5910664947248091E-2</v>
      </c>
      <c r="Y1224" s="30"/>
    </row>
    <row r="1225" spans="1:25">
      <c r="A1225" s="30" t="s">
        <v>144</v>
      </c>
      <c r="B1225" s="4" t="s">
        <v>347</v>
      </c>
      <c r="C1225" s="42">
        <v>1</v>
      </c>
      <c r="D1225" s="42" t="s">
        <v>393</v>
      </c>
      <c r="E1225" s="43" t="s">
        <v>5</v>
      </c>
      <c r="F1225" s="42" t="s">
        <v>88</v>
      </c>
      <c r="G1225" s="42" t="s">
        <v>86</v>
      </c>
      <c r="H1225" s="42" t="s">
        <v>111</v>
      </c>
      <c r="I1225" s="43">
        <v>304</v>
      </c>
      <c r="J1225" s="42">
        <v>2030</v>
      </c>
      <c r="K1225" s="44">
        <v>1</v>
      </c>
      <c r="L1225" s="45" t="s">
        <v>85</v>
      </c>
      <c r="R1225" s="33">
        <v>0.15813959990116488</v>
      </c>
      <c r="S1225" s="33">
        <v>5.7615568655877353E-3</v>
      </c>
      <c r="T1225" s="33">
        <v>0.15237804303557714</v>
      </c>
      <c r="U1225" s="33">
        <v>0</v>
      </c>
      <c r="V1225" s="33">
        <v>0.27029145771779095</v>
      </c>
      <c r="W1225" s="33">
        <v>0.25281599836348706</v>
      </c>
      <c r="X1225" s="33">
        <v>1.7475459354303891E-2</v>
      </c>
      <c r="Y1225" s="30"/>
    </row>
    <row r="1226" spans="1:25">
      <c r="A1226" s="30" t="s">
        <v>144</v>
      </c>
      <c r="B1226" s="4" t="s">
        <v>348</v>
      </c>
      <c r="C1226" s="42">
        <v>1</v>
      </c>
      <c r="D1226" s="42" t="s">
        <v>393</v>
      </c>
      <c r="E1226" s="43" t="s">
        <v>5</v>
      </c>
      <c r="F1226" s="42" t="s">
        <v>88</v>
      </c>
      <c r="G1226" s="42" t="s">
        <v>86</v>
      </c>
      <c r="H1226" s="42" t="s">
        <v>111</v>
      </c>
      <c r="I1226" s="43">
        <v>305</v>
      </c>
      <c r="J1226" s="42">
        <v>2030</v>
      </c>
      <c r="K1226" s="44">
        <v>1</v>
      </c>
      <c r="L1226" s="45" t="s">
        <v>85</v>
      </c>
      <c r="R1226" s="33">
        <v>0.79084152474738867</v>
      </c>
      <c r="S1226" s="33">
        <v>6.6964045524371157E-2</v>
      </c>
      <c r="T1226" s="33">
        <v>0.5786811386113635</v>
      </c>
      <c r="U1226" s="33">
        <v>0.14519634061165398</v>
      </c>
      <c r="V1226" s="33">
        <v>5.6396469168923366E-2</v>
      </c>
      <c r="W1226" s="33">
        <v>2.4475170325141665E-2</v>
      </c>
      <c r="X1226" s="33">
        <v>3.1921298843781705E-2</v>
      </c>
      <c r="Y1226" s="30"/>
    </row>
    <row r="1227" spans="1:25">
      <c r="A1227" s="30" t="s">
        <v>144</v>
      </c>
      <c r="B1227" s="4" t="s">
        <v>349</v>
      </c>
      <c r="C1227" s="42">
        <v>1</v>
      </c>
      <c r="D1227" s="42" t="s">
        <v>393</v>
      </c>
      <c r="E1227" s="43" t="s">
        <v>5</v>
      </c>
      <c r="F1227" s="42" t="s">
        <v>88</v>
      </c>
      <c r="G1227" s="42" t="s">
        <v>86</v>
      </c>
      <c r="H1227" s="42" t="s">
        <v>111</v>
      </c>
      <c r="I1227" s="43">
        <v>306</v>
      </c>
      <c r="J1227" s="42">
        <v>2030</v>
      </c>
      <c r="K1227" s="44">
        <v>1</v>
      </c>
      <c r="L1227" s="45" t="s">
        <v>85</v>
      </c>
      <c r="R1227" s="33">
        <v>1.3668446133051402</v>
      </c>
      <c r="S1227" s="33">
        <v>5.9445233606555958E-2</v>
      </c>
      <c r="T1227" s="33">
        <v>1.1894269056925559</v>
      </c>
      <c r="U1227" s="33">
        <v>0.11797247400602845</v>
      </c>
      <c r="V1227" s="33">
        <v>0.14432992187770138</v>
      </c>
      <c r="W1227" s="33">
        <v>0.11333121661577047</v>
      </c>
      <c r="X1227" s="33">
        <v>3.0998705261930902E-2</v>
      </c>
      <c r="Y1227" s="30"/>
    </row>
    <row r="1228" spans="1:25">
      <c r="A1228" s="30" t="s">
        <v>144</v>
      </c>
      <c r="B1228" s="4" t="s">
        <v>350</v>
      </c>
      <c r="C1228" s="42">
        <v>1</v>
      </c>
      <c r="D1228" s="42" t="s">
        <v>393</v>
      </c>
      <c r="E1228" s="43" t="s">
        <v>5</v>
      </c>
      <c r="F1228" s="42" t="s">
        <v>88</v>
      </c>
      <c r="G1228" s="42" t="s">
        <v>86</v>
      </c>
      <c r="H1228" s="42" t="s">
        <v>111</v>
      </c>
      <c r="I1228" s="43">
        <v>307</v>
      </c>
      <c r="J1228" s="42">
        <v>2030</v>
      </c>
      <c r="K1228" s="44">
        <v>1</v>
      </c>
      <c r="L1228" s="45" t="s">
        <v>85</v>
      </c>
      <c r="R1228" s="33">
        <v>0.6622101273219938</v>
      </c>
      <c r="S1228" s="33">
        <v>3.74743904303034E-2</v>
      </c>
      <c r="T1228" s="33">
        <v>0.62473573689169037</v>
      </c>
      <c r="U1228" s="33">
        <v>0</v>
      </c>
      <c r="V1228" s="33">
        <v>0.18673081569093825</v>
      </c>
      <c r="W1228" s="33">
        <v>0.1259163068847865</v>
      </c>
      <c r="X1228" s="33">
        <v>6.081450880615176E-2</v>
      </c>
      <c r="Y1228" s="30"/>
    </row>
    <row r="1229" spans="1:25">
      <c r="A1229" s="30" t="s">
        <v>144</v>
      </c>
      <c r="B1229" s="4" t="s">
        <v>351</v>
      </c>
      <c r="C1229" s="42">
        <v>1</v>
      </c>
      <c r="D1229" s="42" t="s">
        <v>393</v>
      </c>
      <c r="E1229" s="43" t="s">
        <v>5</v>
      </c>
      <c r="F1229" s="42" t="s">
        <v>88</v>
      </c>
      <c r="G1229" s="42" t="s">
        <v>86</v>
      </c>
      <c r="H1229" s="42" t="s">
        <v>111</v>
      </c>
      <c r="I1229" s="43">
        <v>308</v>
      </c>
      <c r="J1229" s="42">
        <v>2030</v>
      </c>
      <c r="K1229" s="44">
        <v>1</v>
      </c>
      <c r="L1229" s="45" t="s">
        <v>85</v>
      </c>
      <c r="R1229" s="33">
        <v>1.3642275987549313</v>
      </c>
      <c r="S1229" s="33">
        <v>4.7151644467949526E-2</v>
      </c>
      <c r="T1229" s="33">
        <v>1.3170759542869817</v>
      </c>
      <c r="U1229" s="33">
        <v>0</v>
      </c>
      <c r="V1229" s="33">
        <v>0.55472269134102947</v>
      </c>
      <c r="W1229" s="33">
        <v>0.50378113882333841</v>
      </c>
      <c r="X1229" s="33">
        <v>5.0941552517691058E-2</v>
      </c>
      <c r="Y1229" s="30"/>
    </row>
    <row r="1230" spans="1:25">
      <c r="A1230" s="30" t="s">
        <v>445</v>
      </c>
      <c r="B1230" s="4" t="s">
        <v>353</v>
      </c>
      <c r="C1230" s="42">
        <v>1</v>
      </c>
      <c r="D1230" s="42" t="s">
        <v>393</v>
      </c>
      <c r="E1230" s="43" t="s">
        <v>6</v>
      </c>
      <c r="F1230" s="42" t="s">
        <v>51</v>
      </c>
      <c r="G1230" s="42" t="s">
        <v>86</v>
      </c>
      <c r="H1230" s="42" t="s">
        <v>111</v>
      </c>
      <c r="I1230" s="43" t="s">
        <v>85</v>
      </c>
      <c r="J1230" s="42">
        <v>2030</v>
      </c>
      <c r="K1230" s="44">
        <v>1</v>
      </c>
      <c r="L1230" s="45" t="s">
        <v>85</v>
      </c>
      <c r="R1230" s="33">
        <v>2.6466474510738758</v>
      </c>
      <c r="S1230" s="33">
        <v>0.15363325936291469</v>
      </c>
      <c r="T1230" s="33">
        <v>2.1547580498445611</v>
      </c>
      <c r="U1230" s="33">
        <v>0.33825614186639963</v>
      </c>
      <c r="V1230" s="33">
        <v>3.0073848298395571</v>
      </c>
      <c r="W1230" s="33">
        <v>1.7656644565112551</v>
      </c>
      <c r="X1230" s="33">
        <v>1.2417203733283022</v>
      </c>
      <c r="Y1230" s="30"/>
    </row>
    <row r="1231" spans="1:25">
      <c r="A1231" s="30" t="s">
        <v>144</v>
      </c>
      <c r="B1231" s="4" t="s">
        <v>354</v>
      </c>
      <c r="C1231" s="42">
        <v>1</v>
      </c>
      <c r="D1231" s="42" t="s">
        <v>393</v>
      </c>
      <c r="E1231" s="43" t="s">
        <v>6</v>
      </c>
      <c r="F1231" s="42" t="s">
        <v>51</v>
      </c>
      <c r="G1231" s="42" t="s">
        <v>86</v>
      </c>
      <c r="H1231" s="42" t="s">
        <v>111</v>
      </c>
      <c r="I1231" s="43">
        <v>301</v>
      </c>
      <c r="J1231" s="42">
        <v>2030</v>
      </c>
      <c r="K1231" s="44">
        <v>1</v>
      </c>
      <c r="L1231" s="45" t="s">
        <v>85</v>
      </c>
      <c r="R1231" s="33">
        <v>0.38313473114805746</v>
      </c>
      <c r="S1231" s="33">
        <v>1.8860920811042688E-2</v>
      </c>
      <c r="T1231" s="33">
        <v>0.36427381033701478</v>
      </c>
      <c r="U1231" s="33">
        <v>0</v>
      </c>
      <c r="V1231" s="33">
        <v>1.6988484003767765</v>
      </c>
      <c r="W1231" s="33">
        <v>0.8962308935212917</v>
      </c>
      <c r="X1231" s="33">
        <v>0.80261750685548494</v>
      </c>
      <c r="Y1231" s="30"/>
    </row>
    <row r="1232" spans="1:25">
      <c r="A1232" s="30" t="s">
        <v>144</v>
      </c>
      <c r="B1232" s="4" t="s">
        <v>355</v>
      </c>
      <c r="C1232" s="42">
        <v>1</v>
      </c>
      <c r="D1232" s="42" t="s">
        <v>393</v>
      </c>
      <c r="E1232" s="43" t="s">
        <v>6</v>
      </c>
      <c r="F1232" s="42" t="s">
        <v>51</v>
      </c>
      <c r="G1232" s="42" t="s">
        <v>86</v>
      </c>
      <c r="H1232" s="42" t="s">
        <v>111</v>
      </c>
      <c r="I1232" s="43">
        <v>302</v>
      </c>
      <c r="J1232" s="42">
        <v>2030</v>
      </c>
      <c r="K1232" s="44">
        <v>1</v>
      </c>
      <c r="L1232" s="45" t="s">
        <v>85</v>
      </c>
      <c r="R1232" s="33">
        <v>0.40208286536064558</v>
      </c>
      <c r="S1232" s="33">
        <v>4.5180527264687673E-2</v>
      </c>
      <c r="T1232" s="33">
        <v>0.19648996483171627</v>
      </c>
      <c r="U1232" s="33">
        <v>0.16041237326424163</v>
      </c>
      <c r="V1232" s="33">
        <v>0.56962298532562428</v>
      </c>
      <c r="W1232" s="33">
        <v>0.33306437218048052</v>
      </c>
      <c r="X1232" s="33">
        <v>0.23655861314514381</v>
      </c>
      <c r="Y1232" s="30"/>
    </row>
    <row r="1233" spans="1:25">
      <c r="A1233" s="30" t="s">
        <v>144</v>
      </c>
      <c r="B1233" s="4" t="s">
        <v>356</v>
      </c>
      <c r="C1233" s="42">
        <v>1</v>
      </c>
      <c r="D1233" s="42" t="s">
        <v>393</v>
      </c>
      <c r="E1233" s="43" t="s">
        <v>6</v>
      </c>
      <c r="F1233" s="42" t="s">
        <v>51</v>
      </c>
      <c r="G1233" s="42" t="s">
        <v>86</v>
      </c>
      <c r="H1233" s="42" t="s">
        <v>111</v>
      </c>
      <c r="I1233" s="43">
        <v>303</v>
      </c>
      <c r="J1233" s="42">
        <v>2030</v>
      </c>
      <c r="K1233" s="44">
        <v>1</v>
      </c>
      <c r="L1233" s="45" t="s">
        <v>85</v>
      </c>
      <c r="R1233" s="33">
        <v>0.24843927167016139</v>
      </c>
      <c r="S1233" s="33">
        <v>1.1445123368356968E-2</v>
      </c>
      <c r="T1233" s="33">
        <v>0.23699414830180443</v>
      </c>
      <c r="U1233" s="33">
        <v>0</v>
      </c>
      <c r="V1233" s="33">
        <v>0.10964529013392223</v>
      </c>
      <c r="W1233" s="33">
        <v>6.3314206453841823E-2</v>
      </c>
      <c r="X1233" s="33">
        <v>4.6331083680080404E-2</v>
      </c>
      <c r="Y1233" s="30"/>
    </row>
    <row r="1234" spans="1:25">
      <c r="A1234" s="30" t="s">
        <v>144</v>
      </c>
      <c r="B1234" s="4" t="s">
        <v>357</v>
      </c>
      <c r="C1234" s="42">
        <v>1</v>
      </c>
      <c r="D1234" s="42" t="s">
        <v>393</v>
      </c>
      <c r="E1234" s="43" t="s">
        <v>6</v>
      </c>
      <c r="F1234" s="42" t="s">
        <v>51</v>
      </c>
      <c r="G1234" s="42" t="s">
        <v>86</v>
      </c>
      <c r="H1234" s="42" t="s">
        <v>111</v>
      </c>
      <c r="I1234" s="43">
        <v>304</v>
      </c>
      <c r="J1234" s="42">
        <v>2030</v>
      </c>
      <c r="K1234" s="44">
        <v>1</v>
      </c>
      <c r="L1234" s="45" t="s">
        <v>85</v>
      </c>
      <c r="R1234" s="33">
        <v>9.0406178052749975E-2</v>
      </c>
      <c r="S1234" s="33">
        <v>3.7629567252295821E-3</v>
      </c>
      <c r="T1234" s="33">
        <v>8.6643221327520392E-2</v>
      </c>
      <c r="U1234" s="33">
        <v>0</v>
      </c>
      <c r="V1234" s="33">
        <v>0.17903852273652879</v>
      </c>
      <c r="W1234" s="33">
        <v>0.16137781598618398</v>
      </c>
      <c r="X1234" s="33">
        <v>1.7660706750344812E-2</v>
      </c>
      <c r="Y1234" s="30"/>
    </row>
    <row r="1235" spans="1:25">
      <c r="A1235" s="30" t="s">
        <v>144</v>
      </c>
      <c r="B1235" s="4" t="s">
        <v>358</v>
      </c>
      <c r="C1235" s="42">
        <v>1</v>
      </c>
      <c r="D1235" s="42" t="s">
        <v>393</v>
      </c>
      <c r="E1235" s="43" t="s">
        <v>6</v>
      </c>
      <c r="F1235" s="42" t="s">
        <v>51</v>
      </c>
      <c r="G1235" s="42" t="s">
        <v>86</v>
      </c>
      <c r="H1235" s="42" t="s">
        <v>111</v>
      </c>
      <c r="I1235" s="43">
        <v>305</v>
      </c>
      <c r="J1235" s="42">
        <v>2030</v>
      </c>
      <c r="K1235" s="44">
        <v>1</v>
      </c>
      <c r="L1235" s="45" t="s">
        <v>85</v>
      </c>
      <c r="R1235" s="33">
        <v>0.26043872846369442</v>
      </c>
      <c r="S1235" s="33">
        <v>1.9649232130517502E-2</v>
      </c>
      <c r="T1235" s="33">
        <v>0.15910332878947137</v>
      </c>
      <c r="U1235" s="33">
        <v>8.1686167543705543E-2</v>
      </c>
      <c r="V1235" s="33">
        <v>3.6770037124610355E-2</v>
      </c>
      <c r="W1235" s="33">
        <v>9.037040078906166E-3</v>
      </c>
      <c r="X1235" s="33">
        <v>2.7732997045704189E-2</v>
      </c>
      <c r="Y1235" s="30"/>
    </row>
    <row r="1236" spans="1:25">
      <c r="A1236" s="30" t="s">
        <v>144</v>
      </c>
      <c r="B1236" s="4" t="s">
        <v>359</v>
      </c>
      <c r="C1236" s="42">
        <v>1</v>
      </c>
      <c r="D1236" s="42" t="s">
        <v>393</v>
      </c>
      <c r="E1236" s="43" t="s">
        <v>6</v>
      </c>
      <c r="F1236" s="42" t="s">
        <v>51</v>
      </c>
      <c r="G1236" s="42" t="s">
        <v>86</v>
      </c>
      <c r="H1236" s="42" t="s">
        <v>111</v>
      </c>
      <c r="I1236" s="43">
        <v>306</v>
      </c>
      <c r="J1236" s="42">
        <v>2030</v>
      </c>
      <c r="K1236" s="44">
        <v>1</v>
      </c>
      <c r="L1236" s="45" t="s">
        <v>85</v>
      </c>
      <c r="R1236" s="33">
        <v>0.65019826926960544</v>
      </c>
      <c r="S1236" s="33">
        <v>2.8080264317454778E-2</v>
      </c>
      <c r="T1236" s="33">
        <v>0.52596040389369814</v>
      </c>
      <c r="U1236" s="33">
        <v>9.615760105845246E-2</v>
      </c>
      <c r="V1236" s="33">
        <v>9.0151616474160298E-2</v>
      </c>
      <c r="W1236" s="33">
        <v>5.9619705369723663E-2</v>
      </c>
      <c r="X1236" s="33">
        <v>3.0531911104436631E-2</v>
      </c>
      <c r="Y1236" s="30"/>
    </row>
    <row r="1237" spans="1:25">
      <c r="A1237" s="30" t="s">
        <v>144</v>
      </c>
      <c r="B1237" s="4" t="s">
        <v>360</v>
      </c>
      <c r="C1237" s="42">
        <v>1</v>
      </c>
      <c r="D1237" s="42" t="s">
        <v>393</v>
      </c>
      <c r="E1237" s="43" t="s">
        <v>6</v>
      </c>
      <c r="F1237" s="42" t="s">
        <v>51</v>
      </c>
      <c r="G1237" s="42" t="s">
        <v>86</v>
      </c>
      <c r="H1237" s="42" t="s">
        <v>111</v>
      </c>
      <c r="I1237" s="43">
        <v>307</v>
      </c>
      <c r="J1237" s="42">
        <v>2030</v>
      </c>
      <c r="K1237" s="44">
        <v>1</v>
      </c>
      <c r="L1237" s="45" t="s">
        <v>85</v>
      </c>
      <c r="R1237" s="33">
        <v>0.16326396916294347</v>
      </c>
      <c r="S1237" s="33">
        <v>9.597825302803684E-3</v>
      </c>
      <c r="T1237" s="33">
        <v>0.1536661438601398</v>
      </c>
      <c r="U1237" s="33">
        <v>0</v>
      </c>
      <c r="V1237" s="33">
        <v>7.4806611351250663E-2</v>
      </c>
      <c r="W1237" s="33">
        <v>3.5501762828183625E-2</v>
      </c>
      <c r="X1237" s="33">
        <v>3.9304848523067044E-2</v>
      </c>
      <c r="Y1237" s="30"/>
    </row>
    <row r="1238" spans="1:25">
      <c r="A1238" s="30" t="s">
        <v>144</v>
      </c>
      <c r="B1238" s="4" t="s">
        <v>361</v>
      </c>
      <c r="C1238" s="42">
        <v>1</v>
      </c>
      <c r="D1238" s="42" t="s">
        <v>393</v>
      </c>
      <c r="E1238" s="43" t="s">
        <v>6</v>
      </c>
      <c r="F1238" s="42" t="s">
        <v>51</v>
      </c>
      <c r="G1238" s="42" t="s">
        <v>86</v>
      </c>
      <c r="H1238" s="42" t="s">
        <v>111</v>
      </c>
      <c r="I1238" s="43">
        <v>308</v>
      </c>
      <c r="J1238" s="42">
        <v>2030</v>
      </c>
      <c r="K1238" s="44">
        <v>1</v>
      </c>
      <c r="L1238" s="45" t="s">
        <v>85</v>
      </c>
      <c r="R1238" s="33">
        <v>0.4486834379460175</v>
      </c>
      <c r="S1238" s="33">
        <v>1.7056409442821805E-2</v>
      </c>
      <c r="T1238" s="33">
        <v>0.43162702850319568</v>
      </c>
      <c r="U1238" s="33">
        <v>0</v>
      </c>
      <c r="V1238" s="33">
        <v>0.24850136631668382</v>
      </c>
      <c r="W1238" s="33">
        <v>0.2075186600926435</v>
      </c>
      <c r="X1238" s="33">
        <v>4.0982706224040315E-2</v>
      </c>
      <c r="Y1238" s="30"/>
    </row>
    <row r="1239" spans="1:25">
      <c r="A1239" s="30" t="s">
        <v>446</v>
      </c>
      <c r="B1239" s="4" t="s">
        <v>363</v>
      </c>
      <c r="C1239" s="42">
        <v>1</v>
      </c>
      <c r="D1239" s="42" t="s">
        <v>393</v>
      </c>
      <c r="E1239" s="43" t="s">
        <v>28</v>
      </c>
      <c r="F1239" s="42" t="s">
        <v>56</v>
      </c>
      <c r="G1239" s="42" t="s">
        <v>84</v>
      </c>
      <c r="H1239" s="42" t="s">
        <v>111</v>
      </c>
      <c r="I1239" s="43" t="s">
        <v>85</v>
      </c>
      <c r="J1239" s="42">
        <v>2030</v>
      </c>
      <c r="K1239" s="44">
        <v>1</v>
      </c>
      <c r="L1239" s="45" t="s">
        <v>85</v>
      </c>
      <c r="R1239" s="33">
        <v>55.131705124163823</v>
      </c>
      <c r="S1239" s="33">
        <v>6.1335613694722051</v>
      </c>
      <c r="T1239" s="33">
        <v>43.94283464305569</v>
      </c>
      <c r="U1239" s="33">
        <v>5.0553091116359283</v>
      </c>
      <c r="V1239" s="33">
        <v>52.690402487373035</v>
      </c>
      <c r="W1239" s="33">
        <v>35.823978877890781</v>
      </c>
      <c r="X1239" s="33">
        <v>16.866423609482251</v>
      </c>
      <c r="Y1239" s="30"/>
    </row>
    <row r="1240" spans="1:25">
      <c r="A1240" s="30" t="s">
        <v>144</v>
      </c>
      <c r="B1240" s="4" t="s">
        <v>364</v>
      </c>
      <c r="C1240" s="42">
        <v>1</v>
      </c>
      <c r="D1240" s="42" t="s">
        <v>393</v>
      </c>
      <c r="E1240" s="43" t="s">
        <v>28</v>
      </c>
      <c r="F1240" s="42" t="s">
        <v>56</v>
      </c>
      <c r="G1240" s="42" t="s">
        <v>84</v>
      </c>
      <c r="H1240" s="42" t="s">
        <v>111</v>
      </c>
      <c r="I1240" s="43">
        <v>301</v>
      </c>
      <c r="J1240" s="42">
        <v>2030</v>
      </c>
      <c r="K1240" s="44">
        <v>1</v>
      </c>
      <c r="L1240" s="45" t="s">
        <v>85</v>
      </c>
      <c r="R1240" s="33">
        <v>13.016050615760584</v>
      </c>
      <c r="S1240" s="33">
        <v>1.1147946053366027</v>
      </c>
      <c r="T1240" s="33">
        <v>11.901256010423982</v>
      </c>
      <c r="U1240" s="33">
        <v>0</v>
      </c>
      <c r="V1240" s="33">
        <v>31.520538681387833</v>
      </c>
      <c r="W1240" s="33">
        <v>20.197312266941228</v>
      </c>
      <c r="X1240" s="33">
        <v>11.323226414446605</v>
      </c>
      <c r="Y1240" s="30"/>
    </row>
    <row r="1241" spans="1:25">
      <c r="A1241" s="30" t="s">
        <v>144</v>
      </c>
      <c r="B1241" s="4" t="s">
        <v>365</v>
      </c>
      <c r="C1241" s="42">
        <v>1</v>
      </c>
      <c r="D1241" s="42" t="s">
        <v>393</v>
      </c>
      <c r="E1241" s="43" t="s">
        <v>28</v>
      </c>
      <c r="F1241" s="42" t="s">
        <v>56</v>
      </c>
      <c r="G1241" s="42" t="s">
        <v>84</v>
      </c>
      <c r="H1241" s="42" t="s">
        <v>111</v>
      </c>
      <c r="I1241" s="43">
        <v>302</v>
      </c>
      <c r="J1241" s="42">
        <v>2030</v>
      </c>
      <c r="K1241" s="44">
        <v>1</v>
      </c>
      <c r="L1241" s="45" t="s">
        <v>85</v>
      </c>
      <c r="R1241" s="33">
        <v>11.265153787870869</v>
      </c>
      <c r="S1241" s="33">
        <v>2.401285804450259</v>
      </c>
      <c r="T1241" s="33">
        <v>5.750876267269649</v>
      </c>
      <c r="U1241" s="33">
        <v>3.1129917161509608</v>
      </c>
      <c r="V1241" s="33">
        <v>9.7457877128851393</v>
      </c>
      <c r="W1241" s="33">
        <v>7.005009889750748</v>
      </c>
      <c r="X1241" s="33">
        <v>2.7407778231343904</v>
      </c>
      <c r="Y1241" s="30"/>
    </row>
    <row r="1242" spans="1:25">
      <c r="A1242" s="30" t="s">
        <v>144</v>
      </c>
      <c r="B1242" s="4" t="s">
        <v>366</v>
      </c>
      <c r="C1242" s="42">
        <v>1</v>
      </c>
      <c r="D1242" s="42" t="s">
        <v>393</v>
      </c>
      <c r="E1242" s="43" t="s">
        <v>28</v>
      </c>
      <c r="F1242" s="42" t="s">
        <v>56</v>
      </c>
      <c r="G1242" s="42" t="s">
        <v>84</v>
      </c>
      <c r="H1242" s="42" t="s">
        <v>111</v>
      </c>
      <c r="I1242" s="43">
        <v>303</v>
      </c>
      <c r="J1242" s="42">
        <v>2030</v>
      </c>
      <c r="K1242" s="44">
        <v>1</v>
      </c>
      <c r="L1242" s="45" t="s">
        <v>85</v>
      </c>
      <c r="R1242" s="33">
        <v>3.6825379288055982</v>
      </c>
      <c r="S1242" s="33">
        <v>0.30726483553452855</v>
      </c>
      <c r="T1242" s="33">
        <v>3.3752730932710695</v>
      </c>
      <c r="U1242" s="33">
        <v>0</v>
      </c>
      <c r="V1242" s="33">
        <v>1.7402884982621787</v>
      </c>
      <c r="W1242" s="33">
        <v>1.1189185594772035</v>
      </c>
      <c r="X1242" s="33">
        <v>0.62136993878497515</v>
      </c>
      <c r="Y1242" s="30"/>
    </row>
    <row r="1243" spans="1:25">
      <c r="A1243" s="30" t="s">
        <v>144</v>
      </c>
      <c r="B1243" s="4" t="s">
        <v>367</v>
      </c>
      <c r="C1243" s="42">
        <v>1</v>
      </c>
      <c r="D1243" s="42" t="s">
        <v>393</v>
      </c>
      <c r="E1243" s="43" t="s">
        <v>28</v>
      </c>
      <c r="F1243" s="42" t="s">
        <v>56</v>
      </c>
      <c r="G1243" s="42" t="s">
        <v>84</v>
      </c>
      <c r="H1243" s="42" t="s">
        <v>111</v>
      </c>
      <c r="I1243" s="43">
        <v>304</v>
      </c>
      <c r="J1243" s="42">
        <v>2030</v>
      </c>
      <c r="K1243" s="44">
        <v>1</v>
      </c>
      <c r="L1243" s="45" t="s">
        <v>85</v>
      </c>
      <c r="R1243" s="33">
        <v>1.772671760233854</v>
      </c>
      <c r="S1243" s="33">
        <v>0.11381949151289279</v>
      </c>
      <c r="T1243" s="33">
        <v>1.6588522687209613</v>
      </c>
      <c r="U1243" s="33">
        <v>0</v>
      </c>
      <c r="V1243" s="33">
        <v>2.4400748218324968</v>
      </c>
      <c r="W1243" s="33">
        <v>2.1881505410033886</v>
      </c>
      <c r="X1243" s="33">
        <v>0.25192428082910839</v>
      </c>
      <c r="Y1243" s="30"/>
    </row>
    <row r="1244" spans="1:25">
      <c r="A1244" s="30" t="s">
        <v>144</v>
      </c>
      <c r="B1244" s="4" t="s">
        <v>368</v>
      </c>
      <c r="C1244" s="42">
        <v>1</v>
      </c>
      <c r="D1244" s="42" t="s">
        <v>393</v>
      </c>
      <c r="E1244" s="43" t="s">
        <v>28</v>
      </c>
      <c r="F1244" s="42" t="s">
        <v>56</v>
      </c>
      <c r="G1244" s="42" t="s">
        <v>84</v>
      </c>
      <c r="H1244" s="42" t="s">
        <v>111</v>
      </c>
      <c r="I1244" s="43">
        <v>305</v>
      </c>
      <c r="J1244" s="42">
        <v>2030</v>
      </c>
      <c r="K1244" s="44">
        <v>1</v>
      </c>
      <c r="L1244" s="45" t="s">
        <v>85</v>
      </c>
      <c r="R1244" s="33">
        <v>5.4639205448075323</v>
      </c>
      <c r="S1244" s="33">
        <v>0.72871475651668138</v>
      </c>
      <c r="T1244" s="33">
        <v>3.5853821749334758</v>
      </c>
      <c r="U1244" s="33">
        <v>1.1498236133573754</v>
      </c>
      <c r="V1244" s="33">
        <v>0.62311030721725913</v>
      </c>
      <c r="W1244" s="33">
        <v>0.22339354580809073</v>
      </c>
      <c r="X1244" s="33">
        <v>0.3997167614091684</v>
      </c>
      <c r="Y1244" s="30"/>
    </row>
    <row r="1245" spans="1:25">
      <c r="A1245" s="30" t="s">
        <v>144</v>
      </c>
      <c r="B1245" s="4" t="s">
        <v>369</v>
      </c>
      <c r="C1245" s="42">
        <v>1</v>
      </c>
      <c r="D1245" s="42" t="s">
        <v>393</v>
      </c>
      <c r="E1245" s="43" t="s">
        <v>28</v>
      </c>
      <c r="F1245" s="42" t="s">
        <v>56</v>
      </c>
      <c r="G1245" s="42" t="s">
        <v>84</v>
      </c>
      <c r="H1245" s="42" t="s">
        <v>111</v>
      </c>
      <c r="I1245" s="43">
        <v>306</v>
      </c>
      <c r="J1245" s="42">
        <v>2030</v>
      </c>
      <c r="K1245" s="44">
        <v>1</v>
      </c>
      <c r="L1245" s="45" t="s">
        <v>85</v>
      </c>
      <c r="R1245" s="33">
        <v>8.190287943958829</v>
      </c>
      <c r="S1245" s="33">
        <v>0.62007702714369239</v>
      </c>
      <c r="T1245" s="33">
        <v>6.7777171346875429</v>
      </c>
      <c r="U1245" s="33">
        <v>0.79249378212759236</v>
      </c>
      <c r="V1245" s="33">
        <v>1.3682655134813757</v>
      </c>
      <c r="W1245" s="33">
        <v>1.001244202804592</v>
      </c>
      <c r="X1245" s="33">
        <v>0.36702131067678373</v>
      </c>
      <c r="Y1245" s="30"/>
    </row>
    <row r="1246" spans="1:25">
      <c r="A1246" s="30" t="s">
        <v>144</v>
      </c>
      <c r="B1246" s="4" t="s">
        <v>370</v>
      </c>
      <c r="C1246" s="42">
        <v>1</v>
      </c>
      <c r="D1246" s="42" t="s">
        <v>393</v>
      </c>
      <c r="E1246" s="43" t="s">
        <v>28</v>
      </c>
      <c r="F1246" s="42" t="s">
        <v>56</v>
      </c>
      <c r="G1246" s="42" t="s">
        <v>84</v>
      </c>
      <c r="H1246" s="42" t="s">
        <v>111</v>
      </c>
      <c r="I1246" s="43">
        <v>307</v>
      </c>
      <c r="J1246" s="42">
        <v>2030</v>
      </c>
      <c r="K1246" s="44">
        <v>1</v>
      </c>
      <c r="L1246" s="45" t="s">
        <v>85</v>
      </c>
      <c r="R1246" s="33">
        <v>2.6593119698728316</v>
      </c>
      <c r="S1246" s="33">
        <v>0.2814572744793904</v>
      </c>
      <c r="T1246" s="33">
        <v>2.3778546953934412</v>
      </c>
      <c r="U1246" s="33">
        <v>0</v>
      </c>
      <c r="V1246" s="33">
        <v>1.289246971785085</v>
      </c>
      <c r="W1246" s="33">
        <v>0.73302249791901342</v>
      </c>
      <c r="X1246" s="33">
        <v>0.55622447386607154</v>
      </c>
      <c r="Y1246" s="30"/>
    </row>
    <row r="1247" spans="1:25">
      <c r="A1247" s="30" t="s">
        <v>144</v>
      </c>
      <c r="B1247" s="4" t="s">
        <v>371</v>
      </c>
      <c r="C1247" s="42">
        <v>1</v>
      </c>
      <c r="D1247" s="42" t="s">
        <v>393</v>
      </c>
      <c r="E1247" s="43" t="s">
        <v>28</v>
      </c>
      <c r="F1247" s="42" t="s">
        <v>56</v>
      </c>
      <c r="G1247" s="42" t="s">
        <v>84</v>
      </c>
      <c r="H1247" s="42" t="s">
        <v>111</v>
      </c>
      <c r="I1247" s="43">
        <v>308</v>
      </c>
      <c r="J1247" s="42">
        <v>2030</v>
      </c>
      <c r="K1247" s="44">
        <v>1</v>
      </c>
      <c r="L1247" s="45" t="s">
        <v>85</v>
      </c>
      <c r="R1247" s="33">
        <v>9.0817705728537277</v>
      </c>
      <c r="S1247" s="33">
        <v>0.56614757449815711</v>
      </c>
      <c r="T1247" s="33">
        <v>8.5156229983555711</v>
      </c>
      <c r="U1247" s="33">
        <v>0</v>
      </c>
      <c r="V1247" s="33">
        <v>3.9630899805216666</v>
      </c>
      <c r="W1247" s="33">
        <v>3.356927374186518</v>
      </c>
      <c r="X1247" s="33">
        <v>0.60616260633514885</v>
      </c>
      <c r="Y1247" s="30"/>
    </row>
    <row r="1248" spans="1:25">
      <c r="A1248" s="30" t="s">
        <v>447</v>
      </c>
      <c r="B1248" s="4" t="s">
        <v>373</v>
      </c>
      <c r="C1248" s="42">
        <v>1</v>
      </c>
      <c r="D1248" s="42" t="s">
        <v>393</v>
      </c>
      <c r="E1248" s="43" t="s">
        <v>7</v>
      </c>
      <c r="F1248" s="42" t="s">
        <v>65</v>
      </c>
      <c r="G1248" s="42" t="s">
        <v>84</v>
      </c>
      <c r="H1248" s="42" t="s">
        <v>111</v>
      </c>
      <c r="I1248" s="43" t="s">
        <v>85</v>
      </c>
      <c r="J1248" s="42">
        <v>2030</v>
      </c>
      <c r="K1248" s="44">
        <v>1</v>
      </c>
      <c r="L1248" s="45" t="s">
        <v>85</v>
      </c>
      <c r="R1248" s="33">
        <v>26.265161415085636</v>
      </c>
      <c r="S1248" s="33">
        <v>1.6783338661154965</v>
      </c>
      <c r="T1248" s="33">
        <v>23.142854133086558</v>
      </c>
      <c r="U1248" s="33">
        <v>1.4439734158835786</v>
      </c>
      <c r="V1248" s="33">
        <v>22.119175863837796</v>
      </c>
      <c r="W1248" s="33">
        <v>1.4851234564160618</v>
      </c>
      <c r="X1248" s="33">
        <v>20.634052407421734</v>
      </c>
      <c r="Y1248" s="30"/>
    </row>
    <row r="1249" spans="1:25">
      <c r="A1249" s="30" t="s">
        <v>144</v>
      </c>
      <c r="B1249" s="4" t="s">
        <v>374</v>
      </c>
      <c r="C1249" s="42">
        <v>1</v>
      </c>
      <c r="D1249" s="42" t="s">
        <v>393</v>
      </c>
      <c r="E1249" s="43" t="s">
        <v>7</v>
      </c>
      <c r="F1249" s="42" t="s">
        <v>65</v>
      </c>
      <c r="G1249" s="42" t="s">
        <v>84</v>
      </c>
      <c r="H1249" s="42" t="s">
        <v>111</v>
      </c>
      <c r="I1249" s="43">
        <v>301</v>
      </c>
      <c r="J1249" s="42">
        <v>2030</v>
      </c>
      <c r="K1249" s="44">
        <v>1</v>
      </c>
      <c r="L1249" s="45" t="s">
        <v>85</v>
      </c>
      <c r="R1249" s="33">
        <v>1.9831850863980494</v>
      </c>
      <c r="S1249" s="33">
        <v>0.11614575765327842</v>
      </c>
      <c r="T1249" s="33">
        <v>1.8670393287447709</v>
      </c>
      <c r="U1249" s="33">
        <v>0</v>
      </c>
      <c r="V1249" s="33">
        <v>13.751762545668088</v>
      </c>
      <c r="W1249" s="33">
        <v>0.51872979517128959</v>
      </c>
      <c r="X1249" s="33">
        <v>13.233032750496799</v>
      </c>
      <c r="Y1249" s="30"/>
    </row>
    <row r="1250" spans="1:25">
      <c r="A1250" s="30" t="s">
        <v>144</v>
      </c>
      <c r="B1250" s="4" t="s">
        <v>375</v>
      </c>
      <c r="C1250" s="42">
        <v>1</v>
      </c>
      <c r="D1250" s="42" t="s">
        <v>393</v>
      </c>
      <c r="E1250" s="43" t="s">
        <v>7</v>
      </c>
      <c r="F1250" s="42" t="s">
        <v>65</v>
      </c>
      <c r="G1250" s="42" t="s">
        <v>84</v>
      </c>
      <c r="H1250" s="42" t="s">
        <v>111</v>
      </c>
      <c r="I1250" s="43">
        <v>302</v>
      </c>
      <c r="J1250" s="42">
        <v>2030</v>
      </c>
      <c r="K1250" s="44">
        <v>1</v>
      </c>
      <c r="L1250" s="45" t="s">
        <v>85</v>
      </c>
      <c r="R1250" s="33">
        <v>1.9593914668067915</v>
      </c>
      <c r="S1250" s="33">
        <v>0.30799070862060252</v>
      </c>
      <c r="T1250" s="33">
        <v>1.2236652184394043</v>
      </c>
      <c r="U1250" s="33">
        <v>0.42773553974678474</v>
      </c>
      <c r="V1250" s="33">
        <v>4.0722157683215761</v>
      </c>
      <c r="W1250" s="33">
        <v>0.25361903804164909</v>
      </c>
      <c r="X1250" s="33">
        <v>3.8185967302799266</v>
      </c>
      <c r="Y1250" s="30"/>
    </row>
    <row r="1251" spans="1:25">
      <c r="A1251" s="30" t="s">
        <v>144</v>
      </c>
      <c r="B1251" s="4" t="s">
        <v>376</v>
      </c>
      <c r="C1251" s="42">
        <v>1</v>
      </c>
      <c r="D1251" s="42" t="s">
        <v>393</v>
      </c>
      <c r="E1251" s="43" t="s">
        <v>7</v>
      </c>
      <c r="F1251" s="42" t="s">
        <v>65</v>
      </c>
      <c r="G1251" s="42" t="s">
        <v>84</v>
      </c>
      <c r="H1251" s="42" t="s">
        <v>111</v>
      </c>
      <c r="I1251" s="43">
        <v>303</v>
      </c>
      <c r="J1251" s="42">
        <v>2030</v>
      </c>
      <c r="K1251" s="44">
        <v>1</v>
      </c>
      <c r="L1251" s="45" t="s">
        <v>85</v>
      </c>
      <c r="R1251" s="33">
        <v>2.429894521730565</v>
      </c>
      <c r="S1251" s="33">
        <v>0.12558158239160055</v>
      </c>
      <c r="T1251" s="33">
        <v>2.3043129393389643</v>
      </c>
      <c r="U1251" s="33">
        <v>0</v>
      </c>
      <c r="V1251" s="33">
        <v>0.92844408616251339</v>
      </c>
      <c r="W1251" s="33">
        <v>6.8264197607271704E-2</v>
      </c>
      <c r="X1251" s="33">
        <v>0.86017988855524163</v>
      </c>
      <c r="Y1251" s="30"/>
    </row>
    <row r="1252" spans="1:25">
      <c r="A1252" s="30" t="s">
        <v>144</v>
      </c>
      <c r="B1252" s="4" t="s">
        <v>377</v>
      </c>
      <c r="C1252" s="42">
        <v>1</v>
      </c>
      <c r="D1252" s="42" t="s">
        <v>393</v>
      </c>
      <c r="E1252" s="43" t="s">
        <v>7</v>
      </c>
      <c r="F1252" s="42" t="s">
        <v>65</v>
      </c>
      <c r="G1252" s="42" t="s">
        <v>84</v>
      </c>
      <c r="H1252" s="42" t="s">
        <v>111</v>
      </c>
      <c r="I1252" s="43">
        <v>304</v>
      </c>
      <c r="J1252" s="42">
        <v>2030</v>
      </c>
      <c r="K1252" s="44">
        <v>1</v>
      </c>
      <c r="L1252" s="45" t="s">
        <v>85</v>
      </c>
      <c r="R1252" s="33">
        <v>0.39124287998116591</v>
      </c>
      <c r="S1252" s="33">
        <v>1.5826559895912556E-2</v>
      </c>
      <c r="T1252" s="33">
        <v>0.37541632008525339</v>
      </c>
      <c r="U1252" s="33">
        <v>0</v>
      </c>
      <c r="V1252" s="33">
        <v>0.39853666089484518</v>
      </c>
      <c r="W1252" s="33">
        <v>7.9603835562923247E-2</v>
      </c>
      <c r="X1252" s="33">
        <v>0.31893282533192191</v>
      </c>
      <c r="Y1252" s="30"/>
    </row>
    <row r="1253" spans="1:25">
      <c r="A1253" s="30" t="s">
        <v>144</v>
      </c>
      <c r="B1253" s="4" t="s">
        <v>378</v>
      </c>
      <c r="C1253" s="42">
        <v>1</v>
      </c>
      <c r="D1253" s="42" t="s">
        <v>393</v>
      </c>
      <c r="E1253" s="43" t="s">
        <v>7</v>
      </c>
      <c r="F1253" s="42" t="s">
        <v>65</v>
      </c>
      <c r="G1253" s="42" t="s">
        <v>84</v>
      </c>
      <c r="H1253" s="42" t="s">
        <v>111</v>
      </c>
      <c r="I1253" s="43">
        <v>305</v>
      </c>
      <c r="J1253" s="42">
        <v>2030</v>
      </c>
      <c r="K1253" s="44">
        <v>1</v>
      </c>
      <c r="L1253" s="45" t="s">
        <v>85</v>
      </c>
      <c r="R1253" s="33">
        <v>3.857781478801722</v>
      </c>
      <c r="S1253" s="33">
        <v>0.37590155173706541</v>
      </c>
      <c r="T1253" s="33">
        <v>2.9206079998123213</v>
      </c>
      <c r="U1253" s="33">
        <v>0.56127192725233488</v>
      </c>
      <c r="V1253" s="33">
        <v>0.36245068525991697</v>
      </c>
      <c r="W1253" s="33">
        <v>1.7967970037491066E-2</v>
      </c>
      <c r="X1253" s="33">
        <v>0.34448271522242591</v>
      </c>
      <c r="Y1253" s="30"/>
    </row>
    <row r="1254" spans="1:25">
      <c r="A1254" s="30" t="s">
        <v>144</v>
      </c>
      <c r="B1254" s="4" t="s">
        <v>379</v>
      </c>
      <c r="C1254" s="42">
        <v>1</v>
      </c>
      <c r="D1254" s="42" t="s">
        <v>393</v>
      </c>
      <c r="E1254" s="43" t="s">
        <v>7</v>
      </c>
      <c r="F1254" s="42" t="s">
        <v>65</v>
      </c>
      <c r="G1254" s="42" t="s">
        <v>84</v>
      </c>
      <c r="H1254" s="42" t="s">
        <v>111</v>
      </c>
      <c r="I1254" s="43">
        <v>306</v>
      </c>
      <c r="J1254" s="42">
        <v>2030</v>
      </c>
      <c r="K1254" s="44">
        <v>1</v>
      </c>
      <c r="L1254" s="45" t="s">
        <v>85</v>
      </c>
      <c r="R1254" s="33">
        <v>6.3167539216913804</v>
      </c>
      <c r="S1254" s="33">
        <v>0.31780058506812447</v>
      </c>
      <c r="T1254" s="33">
        <v>5.5439873877387962</v>
      </c>
      <c r="U1254" s="33">
        <v>0.45496594888445913</v>
      </c>
      <c r="V1254" s="33">
        <v>0.56508386749671047</v>
      </c>
      <c r="W1254" s="33">
        <v>7.3583946812613668E-2</v>
      </c>
      <c r="X1254" s="33">
        <v>0.49149992068409681</v>
      </c>
      <c r="Y1254" s="30"/>
    </row>
    <row r="1255" spans="1:25">
      <c r="A1255" s="30" t="s">
        <v>144</v>
      </c>
      <c r="B1255" s="4" t="s">
        <v>380</v>
      </c>
      <c r="C1255" s="42">
        <v>1</v>
      </c>
      <c r="D1255" s="42" t="s">
        <v>393</v>
      </c>
      <c r="E1255" s="43" t="s">
        <v>7</v>
      </c>
      <c r="F1255" s="42" t="s">
        <v>65</v>
      </c>
      <c r="G1255" s="42" t="s">
        <v>84</v>
      </c>
      <c r="H1255" s="42" t="s">
        <v>111</v>
      </c>
      <c r="I1255" s="43">
        <v>307</v>
      </c>
      <c r="J1255" s="42">
        <v>2030</v>
      </c>
      <c r="K1255" s="44">
        <v>1</v>
      </c>
      <c r="L1255" s="45" t="s">
        <v>85</v>
      </c>
      <c r="R1255" s="33">
        <v>1.2853294593291629</v>
      </c>
      <c r="S1255" s="33">
        <v>9.4243867279457411E-2</v>
      </c>
      <c r="T1255" s="33">
        <v>1.1910855920497054</v>
      </c>
      <c r="U1255" s="33">
        <v>0</v>
      </c>
      <c r="V1255" s="33">
        <v>0.82637825052540881</v>
      </c>
      <c r="W1255" s="33">
        <v>4.0254744746981916E-2</v>
      </c>
      <c r="X1255" s="33">
        <v>0.78612350577842693</v>
      </c>
      <c r="Y1255" s="30"/>
    </row>
    <row r="1256" spans="1:25">
      <c r="A1256" s="30" t="s">
        <v>144</v>
      </c>
      <c r="B1256" s="4" t="s">
        <v>381</v>
      </c>
      <c r="C1256" s="42">
        <v>1</v>
      </c>
      <c r="D1256" s="42" t="s">
        <v>393</v>
      </c>
      <c r="E1256" s="43" t="s">
        <v>7</v>
      </c>
      <c r="F1256" s="42" t="s">
        <v>65</v>
      </c>
      <c r="G1256" s="42" t="s">
        <v>84</v>
      </c>
      <c r="H1256" s="42" t="s">
        <v>111</v>
      </c>
      <c r="I1256" s="43">
        <v>308</v>
      </c>
      <c r="J1256" s="42">
        <v>2030</v>
      </c>
      <c r="K1256" s="44">
        <v>1</v>
      </c>
      <c r="L1256" s="45" t="s">
        <v>85</v>
      </c>
      <c r="R1256" s="33">
        <v>8.0415826003467981</v>
      </c>
      <c r="S1256" s="33">
        <v>0.32484325346945508</v>
      </c>
      <c r="T1256" s="33">
        <v>7.7167393468773433</v>
      </c>
      <c r="U1256" s="33">
        <v>0</v>
      </c>
      <c r="V1256" s="33">
        <v>1.2143039995087397</v>
      </c>
      <c r="W1256" s="33">
        <v>0.4330999284358415</v>
      </c>
      <c r="X1256" s="33">
        <v>0.78120407107289813</v>
      </c>
      <c r="Y1256" s="30"/>
    </row>
    <row r="1257" spans="1:25">
      <c r="A1257" s="30" t="s">
        <v>448</v>
      </c>
      <c r="B1257" s="4" t="s">
        <v>383</v>
      </c>
      <c r="C1257" s="42">
        <v>1</v>
      </c>
      <c r="D1257" s="42" t="s">
        <v>393</v>
      </c>
      <c r="E1257" s="43" t="s">
        <v>4</v>
      </c>
      <c r="F1257" s="42" t="s">
        <v>66</v>
      </c>
      <c r="G1257" s="42" t="s">
        <v>84</v>
      </c>
      <c r="H1257" s="42" t="s">
        <v>111</v>
      </c>
      <c r="I1257" s="43" t="s">
        <v>85</v>
      </c>
      <c r="J1257" s="42">
        <v>2030</v>
      </c>
      <c r="K1257" s="44">
        <v>1</v>
      </c>
      <c r="L1257" s="45" t="s">
        <v>85</v>
      </c>
      <c r="R1257" s="33">
        <v>113.65051979039134</v>
      </c>
      <c r="S1257" s="33">
        <v>9.832867046106875</v>
      </c>
      <c r="T1257" s="33">
        <v>94.750634103555456</v>
      </c>
      <c r="U1257" s="33">
        <v>9.0670186407290139</v>
      </c>
      <c r="V1257" s="33">
        <v>34.437136838724825</v>
      </c>
      <c r="W1257" s="33">
        <v>8.1392286281540596</v>
      </c>
      <c r="X1257" s="33">
        <v>26.297908210570764</v>
      </c>
      <c r="Y1257" s="30"/>
    </row>
    <row r="1258" spans="1:25">
      <c r="A1258" s="30" t="s">
        <v>144</v>
      </c>
      <c r="B1258" s="4" t="s">
        <v>384</v>
      </c>
      <c r="C1258" s="42">
        <v>1</v>
      </c>
      <c r="D1258" s="42" t="s">
        <v>393</v>
      </c>
      <c r="E1258" s="43" t="s">
        <v>4</v>
      </c>
      <c r="F1258" s="42" t="s">
        <v>66</v>
      </c>
      <c r="G1258" s="42" t="s">
        <v>84</v>
      </c>
      <c r="H1258" s="42" t="s">
        <v>111</v>
      </c>
      <c r="I1258" s="43">
        <v>301</v>
      </c>
      <c r="J1258" s="42">
        <v>2030</v>
      </c>
      <c r="K1258" s="44">
        <v>1</v>
      </c>
      <c r="L1258" s="45" t="s">
        <v>85</v>
      </c>
      <c r="R1258" s="33">
        <v>17.961303152778399</v>
      </c>
      <c r="S1258" s="33">
        <v>1.4051324395859988</v>
      </c>
      <c r="T1258" s="33">
        <v>16.556170713192401</v>
      </c>
      <c r="U1258" s="33">
        <v>0</v>
      </c>
      <c r="V1258" s="33">
        <v>8.2013226952402523</v>
      </c>
      <c r="W1258" s="33">
        <v>3.2858225629525721</v>
      </c>
      <c r="X1258" s="33">
        <v>4.9155001322876801</v>
      </c>
      <c r="Y1258" s="30"/>
    </row>
    <row r="1259" spans="1:25">
      <c r="A1259" s="30" t="s">
        <v>144</v>
      </c>
      <c r="B1259" s="4" t="s">
        <v>385</v>
      </c>
      <c r="C1259" s="42">
        <v>1</v>
      </c>
      <c r="D1259" s="42" t="s">
        <v>393</v>
      </c>
      <c r="E1259" s="43" t="s">
        <v>4</v>
      </c>
      <c r="F1259" s="42" t="s">
        <v>66</v>
      </c>
      <c r="G1259" s="42" t="s">
        <v>84</v>
      </c>
      <c r="H1259" s="42" t="s">
        <v>111</v>
      </c>
      <c r="I1259" s="43">
        <v>302</v>
      </c>
      <c r="J1259" s="42">
        <v>2030</v>
      </c>
      <c r="K1259" s="44">
        <v>1</v>
      </c>
      <c r="L1259" s="45" t="s">
        <v>85</v>
      </c>
      <c r="R1259" s="33">
        <v>12.035760714705292</v>
      </c>
      <c r="S1259" s="33">
        <v>2.2807043430513856</v>
      </c>
      <c r="T1259" s="33">
        <v>6.4198352152137304</v>
      </c>
      <c r="U1259" s="33">
        <v>3.3352211564401752</v>
      </c>
      <c r="V1259" s="33">
        <v>16.772084639520347</v>
      </c>
      <c r="W1259" s="33">
        <v>0.97824439393993246</v>
      </c>
      <c r="X1259" s="33">
        <v>15.793840245580416</v>
      </c>
      <c r="Y1259" s="30"/>
    </row>
    <row r="1260" spans="1:25">
      <c r="A1260" s="30" t="s">
        <v>144</v>
      </c>
      <c r="B1260" s="4" t="s">
        <v>386</v>
      </c>
      <c r="C1260" s="42">
        <v>1</v>
      </c>
      <c r="D1260" s="42" t="s">
        <v>393</v>
      </c>
      <c r="E1260" s="43" t="s">
        <v>4</v>
      </c>
      <c r="F1260" s="42" t="s">
        <v>66</v>
      </c>
      <c r="G1260" s="42" t="s">
        <v>84</v>
      </c>
      <c r="H1260" s="42" t="s">
        <v>111</v>
      </c>
      <c r="I1260" s="43">
        <v>303</v>
      </c>
      <c r="J1260" s="42">
        <v>2030</v>
      </c>
      <c r="K1260" s="44">
        <v>1</v>
      </c>
      <c r="L1260" s="45" t="s">
        <v>85</v>
      </c>
      <c r="R1260" s="33">
        <v>10.76601361583713</v>
      </c>
      <c r="S1260" s="33">
        <v>0.78088768083430782</v>
      </c>
      <c r="T1260" s="33">
        <v>9.9851259350028219</v>
      </c>
      <c r="U1260" s="33">
        <v>0</v>
      </c>
      <c r="V1260" s="33">
        <v>1.6384187179208038</v>
      </c>
      <c r="W1260" s="33">
        <v>0.75415448858836365</v>
      </c>
      <c r="X1260" s="33">
        <v>0.88426422933244031</v>
      </c>
      <c r="Y1260" s="30"/>
    </row>
    <row r="1261" spans="1:25">
      <c r="A1261" s="30" t="s">
        <v>144</v>
      </c>
      <c r="B1261" s="4" t="s">
        <v>387</v>
      </c>
      <c r="C1261" s="42">
        <v>1</v>
      </c>
      <c r="D1261" s="42" t="s">
        <v>393</v>
      </c>
      <c r="E1261" s="43" t="s">
        <v>4</v>
      </c>
      <c r="F1261" s="42" t="s">
        <v>66</v>
      </c>
      <c r="G1261" s="42" t="s">
        <v>84</v>
      </c>
      <c r="H1261" s="42" t="s">
        <v>111</v>
      </c>
      <c r="I1261" s="43">
        <v>304</v>
      </c>
      <c r="J1261" s="42">
        <v>2030</v>
      </c>
      <c r="K1261" s="44">
        <v>1</v>
      </c>
      <c r="L1261" s="45" t="s">
        <v>85</v>
      </c>
      <c r="R1261" s="33">
        <v>3.274612276475569</v>
      </c>
      <c r="S1261" s="33">
        <v>0.1770801106355539</v>
      </c>
      <c r="T1261" s="33">
        <v>3.0975321658400152</v>
      </c>
      <c r="U1261" s="33">
        <v>0</v>
      </c>
      <c r="V1261" s="33">
        <v>0.96400110101833669</v>
      </c>
      <c r="W1261" s="33">
        <v>0.60008130229257761</v>
      </c>
      <c r="X1261" s="33">
        <v>0.36391979872575902</v>
      </c>
      <c r="Y1261" s="30"/>
    </row>
    <row r="1262" spans="1:25">
      <c r="A1262" s="30" t="s">
        <v>144</v>
      </c>
      <c r="B1262" s="4" t="s">
        <v>388</v>
      </c>
      <c r="C1262" s="42">
        <v>1</v>
      </c>
      <c r="D1262" s="42" t="s">
        <v>393</v>
      </c>
      <c r="E1262" s="43" t="s">
        <v>4</v>
      </c>
      <c r="F1262" s="42" t="s">
        <v>66</v>
      </c>
      <c r="G1262" s="42" t="s">
        <v>84</v>
      </c>
      <c r="H1262" s="42" t="s">
        <v>111</v>
      </c>
      <c r="I1262" s="43">
        <v>305</v>
      </c>
      <c r="J1262" s="42">
        <v>2030</v>
      </c>
      <c r="K1262" s="44">
        <v>1</v>
      </c>
      <c r="L1262" s="45" t="s">
        <v>85</v>
      </c>
      <c r="R1262" s="33">
        <v>17.526187286257198</v>
      </c>
      <c r="S1262" s="33">
        <v>1.9657244006484815</v>
      </c>
      <c r="T1262" s="33">
        <v>12.093570113984674</v>
      </c>
      <c r="U1262" s="33">
        <v>3.4668927716240421</v>
      </c>
      <c r="V1262" s="33">
        <v>1.3862177191914091</v>
      </c>
      <c r="W1262" s="33">
        <v>0.14259044717128327</v>
      </c>
      <c r="X1262" s="33">
        <v>1.2436272720201258</v>
      </c>
      <c r="Y1262" s="30"/>
    </row>
    <row r="1263" spans="1:25">
      <c r="A1263" s="30" t="s">
        <v>144</v>
      </c>
      <c r="B1263" s="4" t="s">
        <v>389</v>
      </c>
      <c r="C1263" s="42">
        <v>1</v>
      </c>
      <c r="D1263" s="42" t="s">
        <v>393</v>
      </c>
      <c r="E1263" s="43" t="s">
        <v>4</v>
      </c>
      <c r="F1263" s="42" t="s">
        <v>66</v>
      </c>
      <c r="G1263" s="42" t="s">
        <v>84</v>
      </c>
      <c r="H1263" s="42" t="s">
        <v>111</v>
      </c>
      <c r="I1263" s="43">
        <v>306</v>
      </c>
      <c r="J1263" s="42">
        <v>2030</v>
      </c>
      <c r="K1263" s="44">
        <v>1</v>
      </c>
      <c r="L1263" s="45" t="s">
        <v>85</v>
      </c>
      <c r="R1263" s="33">
        <v>21.954531216919843</v>
      </c>
      <c r="S1263" s="33">
        <v>1.3874478667640506</v>
      </c>
      <c r="T1263" s="33">
        <v>18.302178637490996</v>
      </c>
      <c r="U1263" s="33">
        <v>2.2649047126647965</v>
      </c>
      <c r="V1263" s="33">
        <v>1.347598136971164</v>
      </c>
      <c r="W1263" s="33">
        <v>0.41623965560413784</v>
      </c>
      <c r="X1263" s="33">
        <v>0.93135848136702615</v>
      </c>
      <c r="Y1263" s="30"/>
    </row>
    <row r="1264" spans="1:25">
      <c r="A1264" s="30" t="s">
        <v>144</v>
      </c>
      <c r="B1264" s="4" t="s">
        <v>390</v>
      </c>
      <c r="C1264" s="42">
        <v>1</v>
      </c>
      <c r="D1264" s="42" t="s">
        <v>393</v>
      </c>
      <c r="E1264" s="43" t="s">
        <v>4</v>
      </c>
      <c r="F1264" s="42" t="s">
        <v>66</v>
      </c>
      <c r="G1264" s="42" t="s">
        <v>84</v>
      </c>
      <c r="H1264" s="42" t="s">
        <v>111</v>
      </c>
      <c r="I1264" s="43">
        <v>307</v>
      </c>
      <c r="J1264" s="42">
        <v>2030</v>
      </c>
      <c r="K1264" s="44">
        <v>1</v>
      </c>
      <c r="L1264" s="45" t="s">
        <v>85</v>
      </c>
      <c r="R1264" s="33">
        <v>5.1220686759760623</v>
      </c>
      <c r="S1264" s="33">
        <v>0.48168517734987515</v>
      </c>
      <c r="T1264" s="33">
        <v>4.6403834986261874</v>
      </c>
      <c r="U1264" s="33">
        <v>0</v>
      </c>
      <c r="V1264" s="33">
        <v>0.80588495871520505</v>
      </c>
      <c r="W1264" s="33">
        <v>0.28275681494608357</v>
      </c>
      <c r="X1264" s="33">
        <v>0.52312814376912142</v>
      </c>
      <c r="Y1264" s="30"/>
    </row>
    <row r="1265" spans="1:25">
      <c r="A1265" s="30" t="s">
        <v>144</v>
      </c>
      <c r="B1265" s="4" t="s">
        <v>391</v>
      </c>
      <c r="C1265" s="42">
        <v>1</v>
      </c>
      <c r="D1265" s="42" t="s">
        <v>393</v>
      </c>
      <c r="E1265" s="43" t="s">
        <v>4</v>
      </c>
      <c r="F1265" s="42" t="s">
        <v>66</v>
      </c>
      <c r="G1265" s="42" t="s">
        <v>84</v>
      </c>
      <c r="H1265" s="42" t="s">
        <v>111</v>
      </c>
      <c r="I1265" s="43">
        <v>308</v>
      </c>
      <c r="J1265" s="42">
        <v>2030</v>
      </c>
      <c r="K1265" s="44">
        <v>1</v>
      </c>
      <c r="L1265" s="45" t="s">
        <v>85</v>
      </c>
      <c r="R1265" s="33">
        <v>25.010042851441852</v>
      </c>
      <c r="S1265" s="33">
        <v>1.3542050272372201</v>
      </c>
      <c r="T1265" s="33">
        <v>23.655837824204632</v>
      </c>
      <c r="U1265" s="33">
        <v>0</v>
      </c>
      <c r="V1265" s="33">
        <v>3.3216088701473003</v>
      </c>
      <c r="W1265" s="33">
        <v>1.6793389626591086</v>
      </c>
      <c r="X1265" s="33">
        <v>1.6422699074881917</v>
      </c>
      <c r="Y1265" s="30"/>
    </row>
    <row r="1266" spans="1:25">
      <c r="A1266" s="30" t="s">
        <v>449</v>
      </c>
      <c r="B1266" s="4" t="s">
        <v>109</v>
      </c>
      <c r="C1266" s="42">
        <v>1</v>
      </c>
      <c r="D1266" s="42" t="s">
        <v>393</v>
      </c>
      <c r="E1266" s="43" t="s">
        <v>39</v>
      </c>
      <c r="F1266" s="42" t="s">
        <v>63</v>
      </c>
      <c r="G1266" s="42" t="s">
        <v>84</v>
      </c>
      <c r="H1266" s="42" t="s">
        <v>111</v>
      </c>
      <c r="I1266" s="43" t="s">
        <v>85</v>
      </c>
      <c r="J1266" s="42">
        <v>2050</v>
      </c>
      <c r="K1266" s="44">
        <v>1</v>
      </c>
      <c r="L1266" s="45" t="s">
        <v>85</v>
      </c>
      <c r="R1266" s="33">
        <v>18.55966661410238</v>
      </c>
      <c r="S1266" s="33">
        <v>1.269821780764502</v>
      </c>
      <c r="T1266" s="33">
        <v>16.433290574536723</v>
      </c>
      <c r="U1266" s="33">
        <v>0.85655425880115277</v>
      </c>
      <c r="V1266" s="33">
        <v>12.496477778740001</v>
      </c>
      <c r="W1266" s="33">
        <v>4.4605297296858968</v>
      </c>
      <c r="X1266" s="33">
        <v>8.0359480490541042</v>
      </c>
      <c r="Y1266" s="30"/>
    </row>
    <row r="1267" spans="1:25">
      <c r="A1267" s="30" t="s">
        <v>144</v>
      </c>
      <c r="B1267" s="4" t="s">
        <v>113</v>
      </c>
      <c r="C1267" s="42">
        <v>1</v>
      </c>
      <c r="D1267" s="42" t="s">
        <v>393</v>
      </c>
      <c r="E1267" s="43" t="s">
        <v>39</v>
      </c>
      <c r="F1267" s="42" t="s">
        <v>63</v>
      </c>
      <c r="G1267" s="42" t="s">
        <v>84</v>
      </c>
      <c r="H1267" s="42" t="s">
        <v>111</v>
      </c>
      <c r="I1267" s="43">
        <v>301</v>
      </c>
      <c r="J1267" s="42">
        <v>2050</v>
      </c>
      <c r="K1267" s="44">
        <v>1</v>
      </c>
      <c r="L1267" s="45" t="s">
        <v>85</v>
      </c>
      <c r="R1267" s="33">
        <v>3.6654061665179301</v>
      </c>
      <c r="S1267" s="33">
        <v>0.19261542064376069</v>
      </c>
      <c r="T1267" s="33">
        <v>3.4727907458741694</v>
      </c>
      <c r="U1267" s="33">
        <v>0</v>
      </c>
      <c r="V1267" s="33">
        <v>7.6407703076640399</v>
      </c>
      <c r="W1267" s="33">
        <v>2.2289993137630355</v>
      </c>
      <c r="X1267" s="33">
        <v>5.4117709939010039</v>
      </c>
      <c r="Y1267" s="30"/>
    </row>
    <row r="1268" spans="1:25">
      <c r="A1268" s="30" t="s">
        <v>144</v>
      </c>
      <c r="B1268" s="4" t="s">
        <v>114</v>
      </c>
      <c r="C1268" s="42">
        <v>1</v>
      </c>
      <c r="D1268" s="42" t="s">
        <v>393</v>
      </c>
      <c r="E1268" s="43" t="s">
        <v>39</v>
      </c>
      <c r="F1268" s="42" t="s">
        <v>63</v>
      </c>
      <c r="G1268" s="42" t="s">
        <v>84</v>
      </c>
      <c r="H1268" s="42" t="s">
        <v>111</v>
      </c>
      <c r="I1268" s="43">
        <v>302</v>
      </c>
      <c r="J1268" s="42">
        <v>2050</v>
      </c>
      <c r="K1268" s="44">
        <v>1</v>
      </c>
      <c r="L1268" s="45" t="s">
        <v>85</v>
      </c>
      <c r="R1268" s="33">
        <v>1.9938951918453534</v>
      </c>
      <c r="S1268" s="33">
        <v>0.3145909551098251</v>
      </c>
      <c r="T1268" s="33">
        <v>1.2741443562693149</v>
      </c>
      <c r="U1268" s="33">
        <v>0.40515988046621326</v>
      </c>
      <c r="V1268" s="33">
        <v>1.7665708089301848</v>
      </c>
      <c r="W1268" s="33">
        <v>0.64386851685723223</v>
      </c>
      <c r="X1268" s="33">
        <v>1.1227022920729526</v>
      </c>
      <c r="Y1268" s="30"/>
    </row>
    <row r="1269" spans="1:25">
      <c r="A1269" s="30" t="s">
        <v>144</v>
      </c>
      <c r="B1269" s="4" t="s">
        <v>115</v>
      </c>
      <c r="C1269" s="42">
        <v>1</v>
      </c>
      <c r="D1269" s="42" t="s">
        <v>393</v>
      </c>
      <c r="E1269" s="43" t="s">
        <v>39</v>
      </c>
      <c r="F1269" s="42" t="s">
        <v>63</v>
      </c>
      <c r="G1269" s="42" t="s">
        <v>84</v>
      </c>
      <c r="H1269" s="42" t="s">
        <v>111</v>
      </c>
      <c r="I1269" s="43">
        <v>303</v>
      </c>
      <c r="J1269" s="42">
        <v>2050</v>
      </c>
      <c r="K1269" s="44">
        <v>1</v>
      </c>
      <c r="L1269" s="45" t="s">
        <v>85</v>
      </c>
      <c r="R1269" s="33">
        <v>1.7309675605446526</v>
      </c>
      <c r="S1269" s="33">
        <v>8.6682591244215623E-2</v>
      </c>
      <c r="T1269" s="33">
        <v>1.6442849693004369</v>
      </c>
      <c r="U1269" s="33">
        <v>0</v>
      </c>
      <c r="V1269" s="33">
        <v>0.51009284474907612</v>
      </c>
      <c r="W1269" s="33">
        <v>0.15505845339755961</v>
      </c>
      <c r="X1269" s="33">
        <v>0.35503439135151654</v>
      </c>
      <c r="Y1269" s="30"/>
    </row>
    <row r="1270" spans="1:25">
      <c r="A1270" s="30" t="s">
        <v>144</v>
      </c>
      <c r="B1270" s="4" t="s">
        <v>116</v>
      </c>
      <c r="C1270" s="42">
        <v>1</v>
      </c>
      <c r="D1270" s="42" t="s">
        <v>393</v>
      </c>
      <c r="E1270" s="43" t="s">
        <v>39</v>
      </c>
      <c r="F1270" s="42" t="s">
        <v>63</v>
      </c>
      <c r="G1270" s="42" t="s">
        <v>84</v>
      </c>
      <c r="H1270" s="42" t="s">
        <v>111</v>
      </c>
      <c r="I1270" s="43">
        <v>304</v>
      </c>
      <c r="J1270" s="42">
        <v>2050</v>
      </c>
      <c r="K1270" s="44">
        <v>1</v>
      </c>
      <c r="L1270" s="45" t="s">
        <v>85</v>
      </c>
      <c r="R1270" s="33">
        <v>0.60387402615156338</v>
      </c>
      <c r="S1270" s="33">
        <v>2.4810698873075306E-2</v>
      </c>
      <c r="T1270" s="33">
        <v>0.57906332727848808</v>
      </c>
      <c r="U1270" s="33">
        <v>0</v>
      </c>
      <c r="V1270" s="33">
        <v>0.79628613648647173</v>
      </c>
      <c r="W1270" s="33">
        <v>0.66698727531411206</v>
      </c>
      <c r="X1270" s="33">
        <v>0.1292988611723597</v>
      </c>
      <c r="Y1270" s="30"/>
    </row>
    <row r="1271" spans="1:25">
      <c r="A1271" s="30" t="s">
        <v>144</v>
      </c>
      <c r="B1271" s="4" t="s">
        <v>117</v>
      </c>
      <c r="C1271" s="42">
        <v>1</v>
      </c>
      <c r="D1271" s="42" t="s">
        <v>393</v>
      </c>
      <c r="E1271" s="43" t="s">
        <v>39</v>
      </c>
      <c r="F1271" s="42" t="s">
        <v>63</v>
      </c>
      <c r="G1271" s="42" t="s">
        <v>84</v>
      </c>
      <c r="H1271" s="42" t="s">
        <v>111</v>
      </c>
      <c r="I1271" s="43">
        <v>305</v>
      </c>
      <c r="J1271" s="42">
        <v>2050</v>
      </c>
      <c r="K1271" s="44">
        <v>1</v>
      </c>
      <c r="L1271" s="45" t="s">
        <v>85</v>
      </c>
      <c r="R1271" s="33">
        <v>2.7799768221004353</v>
      </c>
      <c r="S1271" s="33">
        <v>0.28766572522732931</v>
      </c>
      <c r="T1271" s="33">
        <v>2.1856059157942096</v>
      </c>
      <c r="U1271" s="33">
        <v>0.30670518107889627</v>
      </c>
      <c r="V1271" s="33">
        <v>0.23367186269039189</v>
      </c>
      <c r="W1271" s="33">
        <v>3.3346812182067788E-2</v>
      </c>
      <c r="X1271" s="33">
        <v>0.20032505050832411</v>
      </c>
      <c r="Y1271" s="30"/>
    </row>
    <row r="1272" spans="1:25">
      <c r="A1272" s="30" t="s">
        <v>144</v>
      </c>
      <c r="B1272" s="4" t="s">
        <v>118</v>
      </c>
      <c r="C1272" s="42">
        <v>1</v>
      </c>
      <c r="D1272" s="42" t="s">
        <v>393</v>
      </c>
      <c r="E1272" s="43" t="s">
        <v>39</v>
      </c>
      <c r="F1272" s="42" t="s">
        <v>63</v>
      </c>
      <c r="G1272" s="42" t="s">
        <v>84</v>
      </c>
      <c r="H1272" s="42" t="s">
        <v>111</v>
      </c>
      <c r="I1272" s="43">
        <v>306</v>
      </c>
      <c r="J1272" s="42">
        <v>2050</v>
      </c>
      <c r="K1272" s="44">
        <v>1</v>
      </c>
      <c r="L1272" s="45" t="s">
        <v>85</v>
      </c>
      <c r="R1272" s="33">
        <v>2.2869596850141649</v>
      </c>
      <c r="S1272" s="33">
        <v>0.11956825815434918</v>
      </c>
      <c r="T1272" s="33">
        <v>2.0227022296037727</v>
      </c>
      <c r="U1272" s="33">
        <v>0.14468919725604318</v>
      </c>
      <c r="V1272" s="33">
        <v>0.26769429668991801</v>
      </c>
      <c r="W1272" s="33">
        <v>7.1355346805761916E-2</v>
      </c>
      <c r="X1272" s="33">
        <v>0.19633894988415609</v>
      </c>
      <c r="Y1272" s="30"/>
    </row>
    <row r="1273" spans="1:25">
      <c r="A1273" s="30" t="s">
        <v>144</v>
      </c>
      <c r="B1273" s="4" t="s">
        <v>119</v>
      </c>
      <c r="C1273" s="42">
        <v>1</v>
      </c>
      <c r="D1273" s="42" t="s">
        <v>393</v>
      </c>
      <c r="E1273" s="43" t="s">
        <v>39</v>
      </c>
      <c r="F1273" s="42" t="s">
        <v>63</v>
      </c>
      <c r="G1273" s="42" t="s">
        <v>84</v>
      </c>
      <c r="H1273" s="42" t="s">
        <v>111</v>
      </c>
      <c r="I1273" s="43">
        <v>307</v>
      </c>
      <c r="J1273" s="42">
        <v>2050</v>
      </c>
      <c r="K1273" s="44">
        <v>1</v>
      </c>
      <c r="L1273" s="45" t="s">
        <v>85</v>
      </c>
      <c r="R1273" s="33">
        <v>1.1094397735599526</v>
      </c>
      <c r="S1273" s="33">
        <v>6.8661640214253264E-2</v>
      </c>
      <c r="T1273" s="33">
        <v>1.0407781333456994</v>
      </c>
      <c r="U1273" s="33">
        <v>0</v>
      </c>
      <c r="V1273" s="33">
        <v>0.35730489957936085</v>
      </c>
      <c r="W1273" s="33">
        <v>7.1915129101619291E-2</v>
      </c>
      <c r="X1273" s="33">
        <v>0.28538977047774156</v>
      </c>
      <c r="Y1273" s="30"/>
    </row>
    <row r="1274" spans="1:25">
      <c r="A1274" s="30" t="s">
        <v>144</v>
      </c>
      <c r="B1274" s="4" t="s">
        <v>120</v>
      </c>
      <c r="C1274" s="42">
        <v>1</v>
      </c>
      <c r="D1274" s="42" t="s">
        <v>393</v>
      </c>
      <c r="E1274" s="43" t="s">
        <v>39</v>
      </c>
      <c r="F1274" s="42" t="s">
        <v>63</v>
      </c>
      <c r="G1274" s="42" t="s">
        <v>84</v>
      </c>
      <c r="H1274" s="42" t="s">
        <v>111</v>
      </c>
      <c r="I1274" s="43">
        <v>308</v>
      </c>
      <c r="J1274" s="42">
        <v>2050</v>
      </c>
      <c r="K1274" s="44">
        <v>1</v>
      </c>
      <c r="L1274" s="45" t="s">
        <v>85</v>
      </c>
      <c r="R1274" s="33">
        <v>4.3891473883683254</v>
      </c>
      <c r="S1274" s="33">
        <v>0.1752264912976936</v>
      </c>
      <c r="T1274" s="33">
        <v>4.2139208970706319</v>
      </c>
      <c r="U1274" s="33">
        <v>0</v>
      </c>
      <c r="V1274" s="33">
        <v>0.92408662195055769</v>
      </c>
      <c r="W1274" s="33">
        <v>0.58899888226450769</v>
      </c>
      <c r="X1274" s="33">
        <v>0.33508773968604999</v>
      </c>
      <c r="Y1274" s="30"/>
    </row>
    <row r="1275" spans="1:25">
      <c r="A1275" s="30" t="s">
        <v>450</v>
      </c>
      <c r="B1275" s="4" t="s">
        <v>122</v>
      </c>
      <c r="C1275" s="42">
        <v>1</v>
      </c>
      <c r="D1275" s="42" t="s">
        <v>393</v>
      </c>
      <c r="E1275" s="43" t="s">
        <v>37</v>
      </c>
      <c r="F1275" s="42" t="s">
        <v>52</v>
      </c>
      <c r="G1275" s="42" t="s">
        <v>84</v>
      </c>
      <c r="H1275" s="42" t="s">
        <v>111</v>
      </c>
      <c r="I1275" s="43" t="s">
        <v>85</v>
      </c>
      <c r="J1275" s="42">
        <v>2050</v>
      </c>
      <c r="K1275" s="44">
        <v>1</v>
      </c>
      <c r="L1275" s="45" t="s">
        <v>85</v>
      </c>
      <c r="R1275" s="33">
        <v>37.136179906478937</v>
      </c>
      <c r="S1275" s="33">
        <v>2.2088826604996545</v>
      </c>
      <c r="T1275" s="33">
        <v>33.412713215139121</v>
      </c>
      <c r="U1275" s="33">
        <v>1.5145840308401601</v>
      </c>
      <c r="V1275" s="33">
        <v>15.52577925693347</v>
      </c>
      <c r="W1275" s="33">
        <v>2.3679801448998083</v>
      </c>
      <c r="X1275" s="33">
        <v>13.157799112033661</v>
      </c>
      <c r="Y1275" s="30"/>
    </row>
    <row r="1276" spans="1:25">
      <c r="A1276" s="30" t="s">
        <v>144</v>
      </c>
      <c r="B1276" s="4" t="s">
        <v>123</v>
      </c>
      <c r="C1276" s="42">
        <v>1</v>
      </c>
      <c r="D1276" s="42" t="s">
        <v>393</v>
      </c>
      <c r="E1276" s="43" t="s">
        <v>37</v>
      </c>
      <c r="F1276" s="42" t="s">
        <v>52</v>
      </c>
      <c r="G1276" s="42" t="s">
        <v>84</v>
      </c>
      <c r="H1276" s="42" t="s">
        <v>111</v>
      </c>
      <c r="I1276" s="43">
        <v>301</v>
      </c>
      <c r="J1276" s="42">
        <v>2050</v>
      </c>
      <c r="K1276" s="44">
        <v>1</v>
      </c>
      <c r="L1276" s="45" t="s">
        <v>85</v>
      </c>
      <c r="R1276" s="33">
        <v>4.8155006582177702</v>
      </c>
      <c r="S1276" s="33">
        <v>0.24569251114989271</v>
      </c>
      <c r="T1276" s="33">
        <v>4.5698081470678771</v>
      </c>
      <c r="U1276" s="33">
        <v>0</v>
      </c>
      <c r="V1276" s="33">
        <v>9.6141799085142523</v>
      </c>
      <c r="W1276" s="33">
        <v>1.1528767927950436</v>
      </c>
      <c r="X1276" s="33">
        <v>8.4613031157192093</v>
      </c>
      <c r="Y1276" s="30"/>
    </row>
    <row r="1277" spans="1:25">
      <c r="A1277" s="30" t="s">
        <v>144</v>
      </c>
      <c r="B1277" s="4" t="s">
        <v>124</v>
      </c>
      <c r="C1277" s="42">
        <v>1</v>
      </c>
      <c r="D1277" s="42" t="s">
        <v>393</v>
      </c>
      <c r="E1277" s="43" t="s">
        <v>37</v>
      </c>
      <c r="F1277" s="42" t="s">
        <v>52</v>
      </c>
      <c r="G1277" s="42" t="s">
        <v>84</v>
      </c>
      <c r="H1277" s="42" t="s">
        <v>111</v>
      </c>
      <c r="I1277" s="43">
        <v>302</v>
      </c>
      <c r="J1277" s="42">
        <v>2050</v>
      </c>
      <c r="K1277" s="44">
        <v>1</v>
      </c>
      <c r="L1277" s="45" t="s">
        <v>85</v>
      </c>
      <c r="R1277" s="33">
        <v>1.9853190224045176</v>
      </c>
      <c r="S1277" s="33">
        <v>0.30271996443008314</v>
      </c>
      <c r="T1277" s="33">
        <v>1.3017736699759181</v>
      </c>
      <c r="U1277" s="33">
        <v>0.38082538799851645</v>
      </c>
      <c r="V1277" s="33">
        <v>2.4519775092741791</v>
      </c>
      <c r="W1277" s="33">
        <v>0.26475306927765213</v>
      </c>
      <c r="X1277" s="33">
        <v>2.1872244399965268</v>
      </c>
      <c r="Y1277" s="30"/>
    </row>
    <row r="1278" spans="1:25">
      <c r="A1278" s="30" t="s">
        <v>144</v>
      </c>
      <c r="B1278" s="4" t="s">
        <v>125</v>
      </c>
      <c r="C1278" s="42">
        <v>1</v>
      </c>
      <c r="D1278" s="42" t="s">
        <v>393</v>
      </c>
      <c r="E1278" s="43" t="s">
        <v>37</v>
      </c>
      <c r="F1278" s="42" t="s">
        <v>52</v>
      </c>
      <c r="G1278" s="42" t="s">
        <v>84</v>
      </c>
      <c r="H1278" s="42" t="s">
        <v>111</v>
      </c>
      <c r="I1278" s="43">
        <v>303</v>
      </c>
      <c r="J1278" s="42">
        <v>2050</v>
      </c>
      <c r="K1278" s="44">
        <v>1</v>
      </c>
      <c r="L1278" s="45" t="s">
        <v>85</v>
      </c>
      <c r="R1278" s="33">
        <v>3.2787873546977711</v>
      </c>
      <c r="S1278" s="33">
        <v>0.16423366393699743</v>
      </c>
      <c r="T1278" s="33">
        <v>3.1145536907607738</v>
      </c>
      <c r="U1278" s="33">
        <v>0</v>
      </c>
      <c r="V1278" s="33">
        <v>0.6002262144253302</v>
      </c>
      <c r="W1278" s="33">
        <v>8.9186137503082949E-2</v>
      </c>
      <c r="X1278" s="33">
        <v>0.51104007692224729</v>
      </c>
      <c r="Y1278" s="30"/>
    </row>
    <row r="1279" spans="1:25">
      <c r="A1279" s="30" t="s">
        <v>144</v>
      </c>
      <c r="B1279" s="4" t="s">
        <v>126</v>
      </c>
      <c r="C1279" s="42">
        <v>1</v>
      </c>
      <c r="D1279" s="42" t="s">
        <v>393</v>
      </c>
      <c r="E1279" s="43" t="s">
        <v>37</v>
      </c>
      <c r="F1279" s="42" t="s">
        <v>52</v>
      </c>
      <c r="G1279" s="42" t="s">
        <v>84</v>
      </c>
      <c r="H1279" s="42" t="s">
        <v>111</v>
      </c>
      <c r="I1279" s="43">
        <v>304</v>
      </c>
      <c r="J1279" s="42">
        <v>2050</v>
      </c>
      <c r="K1279" s="44">
        <v>1</v>
      </c>
      <c r="L1279" s="45" t="s">
        <v>85</v>
      </c>
      <c r="R1279" s="33">
        <v>1.152052963605201</v>
      </c>
      <c r="S1279" s="33">
        <v>4.3946184803384192E-2</v>
      </c>
      <c r="T1279" s="33">
        <v>1.1081067788018168</v>
      </c>
      <c r="U1279" s="33">
        <v>0</v>
      </c>
      <c r="V1279" s="33">
        <v>0.40899309230317793</v>
      </c>
      <c r="W1279" s="33">
        <v>0.21359418552255818</v>
      </c>
      <c r="X1279" s="33">
        <v>0.19539890678061977</v>
      </c>
      <c r="Y1279" s="30"/>
    </row>
    <row r="1280" spans="1:25">
      <c r="A1280" s="30" t="s">
        <v>144</v>
      </c>
      <c r="B1280" s="4" t="s">
        <v>127</v>
      </c>
      <c r="C1280" s="42">
        <v>1</v>
      </c>
      <c r="D1280" s="42" t="s">
        <v>393</v>
      </c>
      <c r="E1280" s="43" t="s">
        <v>37</v>
      </c>
      <c r="F1280" s="42" t="s">
        <v>52</v>
      </c>
      <c r="G1280" s="42" t="s">
        <v>84</v>
      </c>
      <c r="H1280" s="42" t="s">
        <v>111</v>
      </c>
      <c r="I1280" s="43">
        <v>305</v>
      </c>
      <c r="J1280" s="42">
        <v>2050</v>
      </c>
      <c r="K1280" s="44">
        <v>1</v>
      </c>
      <c r="L1280" s="45" t="s">
        <v>85</v>
      </c>
      <c r="R1280" s="33">
        <v>6.6695309301762862</v>
      </c>
      <c r="S1280" s="33">
        <v>0.61928772334364102</v>
      </c>
      <c r="T1280" s="33">
        <v>5.2676032992308066</v>
      </c>
      <c r="U1280" s="33">
        <v>0.78263990760183821</v>
      </c>
      <c r="V1280" s="33">
        <v>0.40917993587098517</v>
      </c>
      <c r="W1280" s="33">
        <v>2.9236039821929006E-2</v>
      </c>
      <c r="X1280" s="33">
        <v>0.37994389604905615</v>
      </c>
      <c r="Y1280" s="30"/>
    </row>
    <row r="1281" spans="1:25">
      <c r="A1281" s="30" t="s">
        <v>144</v>
      </c>
      <c r="B1281" s="4" t="s">
        <v>128</v>
      </c>
      <c r="C1281" s="42">
        <v>1</v>
      </c>
      <c r="D1281" s="42" t="s">
        <v>393</v>
      </c>
      <c r="E1281" s="43" t="s">
        <v>37</v>
      </c>
      <c r="F1281" s="42" t="s">
        <v>52</v>
      </c>
      <c r="G1281" s="42" t="s">
        <v>84</v>
      </c>
      <c r="H1281" s="42" t="s">
        <v>111</v>
      </c>
      <c r="I1281" s="43">
        <v>306</v>
      </c>
      <c r="J1281" s="42">
        <v>2050</v>
      </c>
      <c r="K1281" s="44">
        <v>1</v>
      </c>
      <c r="L1281" s="45" t="s">
        <v>85</v>
      </c>
      <c r="R1281" s="33">
        <v>6.5713754160313007</v>
      </c>
      <c r="S1281" s="33">
        <v>0.31120767097467972</v>
      </c>
      <c r="T1281" s="33">
        <v>5.9090490098168154</v>
      </c>
      <c r="U1281" s="33">
        <v>0.35111873523980552</v>
      </c>
      <c r="V1281" s="33">
        <v>0.39053720714212659</v>
      </c>
      <c r="W1281" s="33">
        <v>7.0460906066837151E-2</v>
      </c>
      <c r="X1281" s="33">
        <v>0.32007630107528945</v>
      </c>
      <c r="Y1281" s="30"/>
    </row>
    <row r="1282" spans="1:25">
      <c r="A1282" s="30" t="s">
        <v>144</v>
      </c>
      <c r="B1282" s="4" t="s">
        <v>129</v>
      </c>
      <c r="C1282" s="42">
        <v>1</v>
      </c>
      <c r="D1282" s="42" t="s">
        <v>393</v>
      </c>
      <c r="E1282" s="43" t="s">
        <v>37</v>
      </c>
      <c r="F1282" s="42" t="s">
        <v>52</v>
      </c>
      <c r="G1282" s="42" t="s">
        <v>84</v>
      </c>
      <c r="H1282" s="42" t="s">
        <v>111</v>
      </c>
      <c r="I1282" s="43">
        <v>307</v>
      </c>
      <c r="J1282" s="42">
        <v>2050</v>
      </c>
      <c r="K1282" s="44">
        <v>1</v>
      </c>
      <c r="L1282" s="45" t="s">
        <v>85</v>
      </c>
      <c r="R1282" s="33">
        <v>2.763482549664924</v>
      </c>
      <c r="S1282" s="33">
        <v>0.15725748801005857</v>
      </c>
      <c r="T1282" s="33">
        <v>2.6062250616548654</v>
      </c>
      <c r="U1282" s="33">
        <v>0</v>
      </c>
      <c r="V1282" s="33">
        <v>0.4868117910519949</v>
      </c>
      <c r="W1282" s="33">
        <v>6.5193900961885973E-2</v>
      </c>
      <c r="X1282" s="33">
        <v>0.42161789009010892</v>
      </c>
      <c r="Y1282" s="30"/>
    </row>
    <row r="1283" spans="1:25">
      <c r="A1283" s="30" t="s">
        <v>144</v>
      </c>
      <c r="B1283" s="4" t="s">
        <v>130</v>
      </c>
      <c r="C1283" s="42">
        <v>1</v>
      </c>
      <c r="D1283" s="42" t="s">
        <v>393</v>
      </c>
      <c r="E1283" s="43" t="s">
        <v>37</v>
      </c>
      <c r="F1283" s="42" t="s">
        <v>52</v>
      </c>
      <c r="G1283" s="42" t="s">
        <v>84</v>
      </c>
      <c r="H1283" s="42" t="s">
        <v>111</v>
      </c>
      <c r="I1283" s="43">
        <v>308</v>
      </c>
      <c r="J1283" s="42">
        <v>2050</v>
      </c>
      <c r="K1283" s="44">
        <v>1</v>
      </c>
      <c r="L1283" s="45" t="s">
        <v>85</v>
      </c>
      <c r="R1283" s="33">
        <v>9.9001310116811716</v>
      </c>
      <c r="S1283" s="33">
        <v>0.36453745385091768</v>
      </c>
      <c r="T1283" s="33">
        <v>9.5355935578302535</v>
      </c>
      <c r="U1283" s="33">
        <v>0</v>
      </c>
      <c r="V1283" s="33">
        <v>1.1638735983514223</v>
      </c>
      <c r="W1283" s="33">
        <v>0.48267911295082</v>
      </c>
      <c r="X1283" s="33">
        <v>0.68119448540060246</v>
      </c>
      <c r="Y1283" s="30"/>
    </row>
    <row r="1284" spans="1:25">
      <c r="A1284" s="30" t="s">
        <v>451</v>
      </c>
      <c r="B1284" s="4" t="s">
        <v>132</v>
      </c>
      <c r="C1284" s="42">
        <v>1</v>
      </c>
      <c r="D1284" s="42" t="s">
        <v>393</v>
      </c>
      <c r="E1284" s="43" t="s">
        <v>36</v>
      </c>
      <c r="F1284" s="42" t="s">
        <v>41</v>
      </c>
      <c r="G1284" s="42" t="s">
        <v>86</v>
      </c>
      <c r="H1284" s="42" t="s">
        <v>111</v>
      </c>
      <c r="I1284" s="43" t="s">
        <v>85</v>
      </c>
      <c r="J1284" s="42">
        <v>2050</v>
      </c>
      <c r="K1284" s="44">
        <v>1</v>
      </c>
      <c r="L1284" s="45" t="s">
        <v>85</v>
      </c>
      <c r="R1284" s="33">
        <v>4.0960119473340608</v>
      </c>
      <c r="S1284" s="33">
        <v>0.18015263955805205</v>
      </c>
      <c r="T1284" s="33">
        <v>3.4605294340102812</v>
      </c>
      <c r="U1284" s="33">
        <v>0.45532987376572764</v>
      </c>
      <c r="V1284" s="33">
        <v>6.1500013444125061</v>
      </c>
      <c r="W1284" s="33">
        <v>5.8014971525580243</v>
      </c>
      <c r="X1284" s="33">
        <v>0.34850419185448173</v>
      </c>
      <c r="Y1284" s="30"/>
    </row>
    <row r="1285" spans="1:25">
      <c r="A1285" s="30" t="s">
        <v>144</v>
      </c>
      <c r="B1285" s="4" t="s">
        <v>133</v>
      </c>
      <c r="C1285" s="42">
        <v>1</v>
      </c>
      <c r="D1285" s="42" t="s">
        <v>393</v>
      </c>
      <c r="E1285" s="43" t="s">
        <v>36</v>
      </c>
      <c r="F1285" s="42" t="s">
        <v>41</v>
      </c>
      <c r="G1285" s="42" t="s">
        <v>86</v>
      </c>
      <c r="H1285" s="42" t="s">
        <v>111</v>
      </c>
      <c r="I1285" s="43">
        <v>301</v>
      </c>
      <c r="J1285" s="42">
        <v>2050</v>
      </c>
      <c r="K1285" s="44">
        <v>1</v>
      </c>
      <c r="L1285" s="45" t="s">
        <v>85</v>
      </c>
      <c r="R1285" s="33">
        <v>0.96861230535202236</v>
      </c>
      <c r="S1285" s="33">
        <v>3.6303262405778518E-2</v>
      </c>
      <c r="T1285" s="33">
        <v>0.93230904294624384</v>
      </c>
      <c r="U1285" s="33">
        <v>0</v>
      </c>
      <c r="V1285" s="33">
        <v>3.6979844074384851</v>
      </c>
      <c r="W1285" s="33">
        <v>3.4702003767287151</v>
      </c>
      <c r="X1285" s="33">
        <v>0.22778403070977016</v>
      </c>
      <c r="Y1285" s="30"/>
    </row>
    <row r="1286" spans="1:25">
      <c r="A1286" s="30" t="s">
        <v>144</v>
      </c>
      <c r="B1286" s="4" t="s">
        <v>134</v>
      </c>
      <c r="C1286" s="42">
        <v>1</v>
      </c>
      <c r="D1286" s="42" t="s">
        <v>393</v>
      </c>
      <c r="E1286" s="43" t="s">
        <v>36</v>
      </c>
      <c r="F1286" s="42" t="s">
        <v>41</v>
      </c>
      <c r="G1286" s="42" t="s">
        <v>86</v>
      </c>
      <c r="H1286" s="42" t="s">
        <v>111</v>
      </c>
      <c r="I1286" s="43">
        <v>302</v>
      </c>
      <c r="J1286" s="42">
        <v>2050</v>
      </c>
      <c r="K1286" s="44">
        <v>1</v>
      </c>
      <c r="L1286" s="45" t="s">
        <v>85</v>
      </c>
      <c r="R1286" s="33">
        <v>0.61464270119152431</v>
      </c>
      <c r="S1286" s="33">
        <v>5.252806636403435E-2</v>
      </c>
      <c r="T1286" s="33">
        <v>0.29674459064253433</v>
      </c>
      <c r="U1286" s="33">
        <v>0.26537004418495563</v>
      </c>
      <c r="V1286" s="33">
        <v>0.94644370180169168</v>
      </c>
      <c r="W1286" s="33">
        <v>0.89251598073671612</v>
      </c>
      <c r="X1286" s="33">
        <v>5.3927721064975558E-2</v>
      </c>
      <c r="Y1286" s="30"/>
    </row>
    <row r="1287" spans="1:25">
      <c r="A1287" s="30" t="s">
        <v>144</v>
      </c>
      <c r="B1287" s="4" t="s">
        <v>135</v>
      </c>
      <c r="C1287" s="42">
        <v>1</v>
      </c>
      <c r="D1287" s="42" t="s">
        <v>393</v>
      </c>
      <c r="E1287" s="43" t="s">
        <v>36</v>
      </c>
      <c r="F1287" s="42" t="s">
        <v>41</v>
      </c>
      <c r="G1287" s="42" t="s">
        <v>86</v>
      </c>
      <c r="H1287" s="42" t="s">
        <v>111</v>
      </c>
      <c r="I1287" s="43">
        <v>303</v>
      </c>
      <c r="J1287" s="42">
        <v>2050</v>
      </c>
      <c r="K1287" s="44">
        <v>1</v>
      </c>
      <c r="L1287" s="45" t="s">
        <v>85</v>
      </c>
      <c r="R1287" s="33">
        <v>0.42944531186194645</v>
      </c>
      <c r="S1287" s="33">
        <v>1.6385268500624273E-2</v>
      </c>
      <c r="T1287" s="33">
        <v>0.41306004336132218</v>
      </c>
      <c r="U1287" s="33">
        <v>0</v>
      </c>
      <c r="V1287" s="33">
        <v>0.21004903998296512</v>
      </c>
      <c r="W1287" s="33">
        <v>0.19480560123984428</v>
      </c>
      <c r="X1287" s="33">
        <v>1.5243438743120829E-2</v>
      </c>
      <c r="Y1287" s="30"/>
    </row>
    <row r="1288" spans="1:25">
      <c r="A1288" s="30" t="s">
        <v>144</v>
      </c>
      <c r="B1288" s="4" t="s">
        <v>136</v>
      </c>
      <c r="C1288" s="42">
        <v>1</v>
      </c>
      <c r="D1288" s="42" t="s">
        <v>393</v>
      </c>
      <c r="E1288" s="43" t="s">
        <v>36</v>
      </c>
      <c r="F1288" s="42" t="s">
        <v>41</v>
      </c>
      <c r="G1288" s="42" t="s">
        <v>86</v>
      </c>
      <c r="H1288" s="42" t="s">
        <v>111</v>
      </c>
      <c r="I1288" s="43">
        <v>304</v>
      </c>
      <c r="J1288" s="42">
        <v>2050</v>
      </c>
      <c r="K1288" s="44">
        <v>1</v>
      </c>
      <c r="L1288" s="45" t="s">
        <v>85</v>
      </c>
      <c r="R1288" s="33">
        <v>9.1727401379685866E-2</v>
      </c>
      <c r="S1288" s="33">
        <v>2.7862567828576164E-3</v>
      </c>
      <c r="T1288" s="33">
        <v>8.8941144596828253E-2</v>
      </c>
      <c r="U1288" s="33">
        <v>0</v>
      </c>
      <c r="V1288" s="33">
        <v>0.35232423189019357</v>
      </c>
      <c r="W1288" s="33">
        <v>0.34285450628958536</v>
      </c>
      <c r="X1288" s="33">
        <v>9.4697256006082177E-3</v>
      </c>
      <c r="Y1288" s="30"/>
    </row>
    <row r="1289" spans="1:25">
      <c r="A1289" s="30" t="s">
        <v>144</v>
      </c>
      <c r="B1289" s="4" t="s">
        <v>137</v>
      </c>
      <c r="C1289" s="42">
        <v>1</v>
      </c>
      <c r="D1289" s="42" t="s">
        <v>393</v>
      </c>
      <c r="E1289" s="43" t="s">
        <v>36</v>
      </c>
      <c r="F1289" s="42" t="s">
        <v>41</v>
      </c>
      <c r="G1289" s="42" t="s">
        <v>86</v>
      </c>
      <c r="H1289" s="42" t="s">
        <v>111</v>
      </c>
      <c r="I1289" s="43">
        <v>305</v>
      </c>
      <c r="J1289" s="42">
        <v>2050</v>
      </c>
      <c r="K1289" s="44">
        <v>1</v>
      </c>
      <c r="L1289" s="45" t="s">
        <v>85</v>
      </c>
      <c r="R1289" s="33">
        <v>0.25336393482781588</v>
      </c>
      <c r="S1289" s="33">
        <v>1.5142037443707781E-2</v>
      </c>
      <c r="T1289" s="33">
        <v>0.15142817831252239</v>
      </c>
      <c r="U1289" s="33">
        <v>8.6793719071585701E-2</v>
      </c>
      <c r="V1289" s="33">
        <v>2.2006014410278853E-2</v>
      </c>
      <c r="W1289" s="33">
        <v>1.5765022220949099E-2</v>
      </c>
      <c r="X1289" s="33">
        <v>6.2409921893297549E-3</v>
      </c>
      <c r="Y1289" s="30"/>
    </row>
    <row r="1290" spans="1:25">
      <c r="A1290" s="30" t="s">
        <v>144</v>
      </c>
      <c r="B1290" s="4" t="s">
        <v>138</v>
      </c>
      <c r="C1290" s="42">
        <v>1</v>
      </c>
      <c r="D1290" s="42" t="s">
        <v>393</v>
      </c>
      <c r="E1290" s="43" t="s">
        <v>36</v>
      </c>
      <c r="F1290" s="42" t="s">
        <v>41</v>
      </c>
      <c r="G1290" s="42" t="s">
        <v>86</v>
      </c>
      <c r="H1290" s="42" t="s">
        <v>111</v>
      </c>
      <c r="I1290" s="43">
        <v>306</v>
      </c>
      <c r="J1290" s="42">
        <v>2050</v>
      </c>
      <c r="K1290" s="44">
        <v>1</v>
      </c>
      <c r="L1290" s="45" t="s">
        <v>85</v>
      </c>
      <c r="R1290" s="33">
        <v>0.59430409021964581</v>
      </c>
      <c r="S1290" s="33">
        <v>1.9604375890277581E-2</v>
      </c>
      <c r="T1290" s="33">
        <v>0.47153360382018195</v>
      </c>
      <c r="U1290" s="33">
        <v>0.10316611050918632</v>
      </c>
      <c r="V1290" s="33">
        <v>9.9169996746163488E-2</v>
      </c>
      <c r="W1290" s="33">
        <v>9.2383744625683759E-2</v>
      </c>
      <c r="X1290" s="33">
        <v>6.7862521204797291E-3</v>
      </c>
      <c r="Y1290" s="30"/>
    </row>
    <row r="1291" spans="1:25">
      <c r="A1291" s="30" t="s">
        <v>144</v>
      </c>
      <c r="B1291" s="4" t="s">
        <v>139</v>
      </c>
      <c r="C1291" s="42">
        <v>1</v>
      </c>
      <c r="D1291" s="42" t="s">
        <v>393</v>
      </c>
      <c r="E1291" s="43" t="s">
        <v>36</v>
      </c>
      <c r="F1291" s="42" t="s">
        <v>41</v>
      </c>
      <c r="G1291" s="42" t="s">
        <v>86</v>
      </c>
      <c r="H1291" s="42" t="s">
        <v>111</v>
      </c>
      <c r="I1291" s="43">
        <v>307</v>
      </c>
      <c r="J1291" s="42">
        <v>2050</v>
      </c>
      <c r="K1291" s="44">
        <v>1</v>
      </c>
      <c r="L1291" s="45" t="s">
        <v>85</v>
      </c>
      <c r="R1291" s="33">
        <v>0.31902934433966185</v>
      </c>
      <c r="S1291" s="33">
        <v>1.3365778493487931E-2</v>
      </c>
      <c r="T1291" s="33">
        <v>0.30566356584617393</v>
      </c>
      <c r="U1291" s="33">
        <v>0</v>
      </c>
      <c r="V1291" s="33">
        <v>0.12738945608471625</v>
      </c>
      <c r="W1291" s="33">
        <v>0.11571677211188237</v>
      </c>
      <c r="X1291" s="33">
        <v>1.1672683972833869E-2</v>
      </c>
      <c r="Y1291" s="30"/>
    </row>
    <row r="1292" spans="1:25">
      <c r="A1292" s="30" t="s">
        <v>144</v>
      </c>
      <c r="B1292" s="4" t="s">
        <v>140</v>
      </c>
      <c r="C1292" s="42">
        <v>1</v>
      </c>
      <c r="D1292" s="42" t="s">
        <v>393</v>
      </c>
      <c r="E1292" s="43" t="s">
        <v>36</v>
      </c>
      <c r="F1292" s="42" t="s">
        <v>41</v>
      </c>
      <c r="G1292" s="42" t="s">
        <v>86</v>
      </c>
      <c r="H1292" s="42" t="s">
        <v>111</v>
      </c>
      <c r="I1292" s="43">
        <v>308</v>
      </c>
      <c r="J1292" s="42">
        <v>2050</v>
      </c>
      <c r="K1292" s="44">
        <v>1</v>
      </c>
      <c r="L1292" s="45" t="s">
        <v>85</v>
      </c>
      <c r="R1292" s="33">
        <v>0.82488685816175811</v>
      </c>
      <c r="S1292" s="33">
        <v>2.4037593677284013E-2</v>
      </c>
      <c r="T1292" s="33">
        <v>0.80084926448447413</v>
      </c>
      <c r="U1292" s="33">
        <v>0</v>
      </c>
      <c r="V1292" s="33">
        <v>0.69463449605801175</v>
      </c>
      <c r="W1292" s="33">
        <v>0.67725514860464819</v>
      </c>
      <c r="X1292" s="33">
        <v>1.7379347453363565E-2</v>
      </c>
      <c r="Y1292" s="30"/>
    </row>
    <row r="1293" spans="1:25">
      <c r="A1293" s="30" t="s">
        <v>452</v>
      </c>
      <c r="B1293" s="4" t="s">
        <v>142</v>
      </c>
      <c r="C1293" s="42">
        <v>1</v>
      </c>
      <c r="D1293" s="42" t="s">
        <v>393</v>
      </c>
      <c r="E1293" s="43" t="s">
        <v>25</v>
      </c>
      <c r="F1293" s="42" t="s">
        <v>42</v>
      </c>
      <c r="G1293" s="42" t="s">
        <v>86</v>
      </c>
      <c r="H1293" s="42" t="s">
        <v>111</v>
      </c>
      <c r="I1293" s="43" t="s">
        <v>85</v>
      </c>
      <c r="J1293" s="42">
        <v>2050</v>
      </c>
      <c r="K1293" s="44">
        <v>1</v>
      </c>
      <c r="L1293" s="45" t="s">
        <v>85</v>
      </c>
      <c r="R1293" s="33">
        <v>0</v>
      </c>
      <c r="S1293" s="33">
        <v>0</v>
      </c>
      <c r="T1293" s="33">
        <v>0</v>
      </c>
      <c r="U1293" s="33">
        <v>0</v>
      </c>
      <c r="V1293" s="33" t="s">
        <v>144</v>
      </c>
      <c r="W1293" s="33" t="s">
        <v>144</v>
      </c>
      <c r="X1293" s="33">
        <v>0</v>
      </c>
      <c r="Y1293" s="30"/>
    </row>
    <row r="1294" spans="1:25">
      <c r="A1294" s="30" t="s">
        <v>144</v>
      </c>
      <c r="B1294" s="4" t="s">
        <v>143</v>
      </c>
      <c r="C1294" s="42">
        <v>1</v>
      </c>
      <c r="D1294" s="42" t="s">
        <v>393</v>
      </c>
      <c r="E1294" s="43" t="s">
        <v>25</v>
      </c>
      <c r="F1294" s="42" t="s">
        <v>42</v>
      </c>
      <c r="G1294" s="42" t="s">
        <v>86</v>
      </c>
      <c r="H1294" s="42" t="s">
        <v>111</v>
      </c>
      <c r="I1294" s="43">
        <v>301</v>
      </c>
      <c r="J1294" s="42">
        <v>2050</v>
      </c>
      <c r="K1294" s="44">
        <v>1</v>
      </c>
      <c r="L1294" s="45" t="s">
        <v>85</v>
      </c>
      <c r="R1294" s="33">
        <v>0</v>
      </c>
      <c r="S1294" s="33">
        <v>0</v>
      </c>
      <c r="T1294" s="33">
        <v>0</v>
      </c>
      <c r="U1294" s="33">
        <v>0</v>
      </c>
      <c r="V1294" s="33" t="s">
        <v>144</v>
      </c>
      <c r="W1294" s="33" t="s">
        <v>144</v>
      </c>
      <c r="X1294" s="33">
        <v>0</v>
      </c>
      <c r="Y1294" s="30"/>
    </row>
    <row r="1295" spans="1:25">
      <c r="A1295" s="30" t="s">
        <v>144</v>
      </c>
      <c r="B1295" s="4" t="s">
        <v>145</v>
      </c>
      <c r="C1295" s="42">
        <v>1</v>
      </c>
      <c r="D1295" s="42" t="s">
        <v>393</v>
      </c>
      <c r="E1295" s="43" t="s">
        <v>25</v>
      </c>
      <c r="F1295" s="42" t="s">
        <v>42</v>
      </c>
      <c r="G1295" s="42" t="s">
        <v>86</v>
      </c>
      <c r="H1295" s="42" t="s">
        <v>111</v>
      </c>
      <c r="I1295" s="43">
        <v>302</v>
      </c>
      <c r="J1295" s="42">
        <v>2050</v>
      </c>
      <c r="K1295" s="44">
        <v>1</v>
      </c>
      <c r="L1295" s="45" t="s">
        <v>85</v>
      </c>
      <c r="R1295" s="33">
        <v>0</v>
      </c>
      <c r="S1295" s="33">
        <v>0</v>
      </c>
      <c r="T1295" s="33">
        <v>0</v>
      </c>
      <c r="U1295" s="33">
        <v>0</v>
      </c>
      <c r="V1295" s="33" t="s">
        <v>144</v>
      </c>
      <c r="W1295" s="33" t="s">
        <v>144</v>
      </c>
      <c r="X1295" s="33">
        <v>0</v>
      </c>
      <c r="Y1295" s="30"/>
    </row>
    <row r="1296" spans="1:25">
      <c r="A1296" s="30" t="s">
        <v>144</v>
      </c>
      <c r="B1296" s="4" t="s">
        <v>146</v>
      </c>
      <c r="C1296" s="42">
        <v>1</v>
      </c>
      <c r="D1296" s="42" t="s">
        <v>393</v>
      </c>
      <c r="E1296" s="43" t="s">
        <v>25</v>
      </c>
      <c r="F1296" s="42" t="s">
        <v>42</v>
      </c>
      <c r="G1296" s="42" t="s">
        <v>86</v>
      </c>
      <c r="H1296" s="42" t="s">
        <v>111</v>
      </c>
      <c r="I1296" s="43">
        <v>303</v>
      </c>
      <c r="J1296" s="42">
        <v>2050</v>
      </c>
      <c r="K1296" s="44">
        <v>1</v>
      </c>
      <c r="L1296" s="45" t="s">
        <v>85</v>
      </c>
      <c r="R1296" s="33">
        <v>0</v>
      </c>
      <c r="S1296" s="33">
        <v>0</v>
      </c>
      <c r="T1296" s="33">
        <v>0</v>
      </c>
      <c r="U1296" s="33">
        <v>0</v>
      </c>
      <c r="V1296" s="33" t="s">
        <v>144</v>
      </c>
      <c r="W1296" s="33" t="s">
        <v>144</v>
      </c>
      <c r="X1296" s="33">
        <v>0</v>
      </c>
      <c r="Y1296" s="30"/>
    </row>
    <row r="1297" spans="1:25">
      <c r="A1297" s="30" t="s">
        <v>144</v>
      </c>
      <c r="B1297" s="4" t="s">
        <v>147</v>
      </c>
      <c r="C1297" s="42">
        <v>1</v>
      </c>
      <c r="D1297" s="42" t="s">
        <v>393</v>
      </c>
      <c r="E1297" s="43" t="s">
        <v>25</v>
      </c>
      <c r="F1297" s="42" t="s">
        <v>42</v>
      </c>
      <c r="G1297" s="42" t="s">
        <v>86</v>
      </c>
      <c r="H1297" s="42" t="s">
        <v>111</v>
      </c>
      <c r="I1297" s="43">
        <v>304</v>
      </c>
      <c r="J1297" s="42">
        <v>2050</v>
      </c>
      <c r="K1297" s="44">
        <v>1</v>
      </c>
      <c r="L1297" s="45" t="s">
        <v>85</v>
      </c>
      <c r="R1297" s="33">
        <v>0</v>
      </c>
      <c r="S1297" s="33">
        <v>0</v>
      </c>
      <c r="T1297" s="33">
        <v>0</v>
      </c>
      <c r="U1297" s="33">
        <v>0</v>
      </c>
      <c r="V1297" s="33" t="s">
        <v>144</v>
      </c>
      <c r="W1297" s="33" t="s">
        <v>144</v>
      </c>
      <c r="X1297" s="33">
        <v>0</v>
      </c>
      <c r="Y1297" s="30"/>
    </row>
    <row r="1298" spans="1:25">
      <c r="A1298" s="30" t="s">
        <v>144</v>
      </c>
      <c r="B1298" s="4" t="s">
        <v>148</v>
      </c>
      <c r="C1298" s="42">
        <v>1</v>
      </c>
      <c r="D1298" s="42" t="s">
        <v>393</v>
      </c>
      <c r="E1298" s="43" t="s">
        <v>25</v>
      </c>
      <c r="F1298" s="42" t="s">
        <v>42</v>
      </c>
      <c r="G1298" s="42" t="s">
        <v>86</v>
      </c>
      <c r="H1298" s="42" t="s">
        <v>111</v>
      </c>
      <c r="I1298" s="43">
        <v>305</v>
      </c>
      <c r="J1298" s="42">
        <v>2050</v>
      </c>
      <c r="K1298" s="44">
        <v>1</v>
      </c>
      <c r="L1298" s="45" t="s">
        <v>85</v>
      </c>
      <c r="R1298" s="33">
        <v>0</v>
      </c>
      <c r="S1298" s="33">
        <v>0</v>
      </c>
      <c r="T1298" s="33">
        <v>0</v>
      </c>
      <c r="U1298" s="33">
        <v>0</v>
      </c>
      <c r="V1298" s="33" t="s">
        <v>144</v>
      </c>
      <c r="W1298" s="33" t="s">
        <v>144</v>
      </c>
      <c r="X1298" s="33">
        <v>0</v>
      </c>
      <c r="Y1298" s="30"/>
    </row>
    <row r="1299" spans="1:25">
      <c r="A1299" s="30" t="s">
        <v>144</v>
      </c>
      <c r="B1299" s="4" t="s">
        <v>149</v>
      </c>
      <c r="C1299" s="42">
        <v>1</v>
      </c>
      <c r="D1299" s="42" t="s">
        <v>393</v>
      </c>
      <c r="E1299" s="43" t="s">
        <v>25</v>
      </c>
      <c r="F1299" s="42" t="s">
        <v>42</v>
      </c>
      <c r="G1299" s="42" t="s">
        <v>86</v>
      </c>
      <c r="H1299" s="42" t="s">
        <v>111</v>
      </c>
      <c r="I1299" s="43">
        <v>306</v>
      </c>
      <c r="J1299" s="42">
        <v>2050</v>
      </c>
      <c r="K1299" s="44">
        <v>1</v>
      </c>
      <c r="L1299" s="45" t="s">
        <v>85</v>
      </c>
      <c r="R1299" s="33">
        <v>0</v>
      </c>
      <c r="S1299" s="33">
        <v>0</v>
      </c>
      <c r="T1299" s="33">
        <v>0</v>
      </c>
      <c r="U1299" s="33">
        <v>0</v>
      </c>
      <c r="V1299" s="33" t="s">
        <v>144</v>
      </c>
      <c r="W1299" s="33" t="s">
        <v>144</v>
      </c>
      <c r="X1299" s="33">
        <v>0</v>
      </c>
      <c r="Y1299" s="30"/>
    </row>
    <row r="1300" spans="1:25">
      <c r="A1300" s="30" t="s">
        <v>144</v>
      </c>
      <c r="B1300" s="4" t="s">
        <v>150</v>
      </c>
      <c r="C1300" s="42">
        <v>1</v>
      </c>
      <c r="D1300" s="42" t="s">
        <v>393</v>
      </c>
      <c r="E1300" s="43" t="s">
        <v>25</v>
      </c>
      <c r="F1300" s="42" t="s">
        <v>42</v>
      </c>
      <c r="G1300" s="42" t="s">
        <v>86</v>
      </c>
      <c r="H1300" s="42" t="s">
        <v>111</v>
      </c>
      <c r="I1300" s="43">
        <v>307</v>
      </c>
      <c r="J1300" s="42">
        <v>2050</v>
      </c>
      <c r="K1300" s="44">
        <v>1</v>
      </c>
      <c r="L1300" s="45" t="s">
        <v>85</v>
      </c>
      <c r="R1300" s="33">
        <v>0</v>
      </c>
      <c r="S1300" s="33">
        <v>0</v>
      </c>
      <c r="T1300" s="33">
        <v>0</v>
      </c>
      <c r="U1300" s="33">
        <v>0</v>
      </c>
      <c r="V1300" s="33" t="s">
        <v>144</v>
      </c>
      <c r="W1300" s="33" t="s">
        <v>144</v>
      </c>
      <c r="X1300" s="33">
        <v>0</v>
      </c>
      <c r="Y1300" s="30"/>
    </row>
    <row r="1301" spans="1:25">
      <c r="A1301" s="30" t="s">
        <v>144</v>
      </c>
      <c r="B1301" s="4" t="s">
        <v>151</v>
      </c>
      <c r="C1301" s="42">
        <v>1</v>
      </c>
      <c r="D1301" s="42" t="s">
        <v>393</v>
      </c>
      <c r="E1301" s="43" t="s">
        <v>25</v>
      </c>
      <c r="F1301" s="42" t="s">
        <v>42</v>
      </c>
      <c r="G1301" s="42" t="s">
        <v>86</v>
      </c>
      <c r="H1301" s="42" t="s">
        <v>111</v>
      </c>
      <c r="I1301" s="43">
        <v>308</v>
      </c>
      <c r="J1301" s="42">
        <v>2050</v>
      </c>
      <c r="K1301" s="44">
        <v>1</v>
      </c>
      <c r="L1301" s="45" t="s">
        <v>85</v>
      </c>
      <c r="R1301" s="33">
        <v>0</v>
      </c>
      <c r="S1301" s="33">
        <v>0</v>
      </c>
      <c r="T1301" s="33">
        <v>0</v>
      </c>
      <c r="U1301" s="33">
        <v>0</v>
      </c>
      <c r="V1301" s="33" t="s">
        <v>144</v>
      </c>
      <c r="W1301" s="33" t="s">
        <v>144</v>
      </c>
      <c r="X1301" s="33">
        <v>0</v>
      </c>
      <c r="Y1301" s="30"/>
    </row>
    <row r="1302" spans="1:25">
      <c r="A1302" s="30" t="s">
        <v>453</v>
      </c>
      <c r="B1302" s="4" t="s">
        <v>153</v>
      </c>
      <c r="C1302" s="42">
        <v>1</v>
      </c>
      <c r="D1302" s="42" t="s">
        <v>393</v>
      </c>
      <c r="E1302" s="43" t="s">
        <v>34</v>
      </c>
      <c r="F1302" s="42" t="s">
        <v>59</v>
      </c>
      <c r="G1302" s="42" t="s">
        <v>86</v>
      </c>
      <c r="H1302" s="42" t="s">
        <v>111</v>
      </c>
      <c r="I1302" s="43" t="s">
        <v>85</v>
      </c>
      <c r="J1302" s="42">
        <v>2050</v>
      </c>
      <c r="K1302" s="44">
        <v>1</v>
      </c>
      <c r="L1302" s="45" t="s">
        <v>85</v>
      </c>
      <c r="R1302" s="33">
        <v>0.91526092782765911</v>
      </c>
      <c r="S1302" s="33">
        <v>0.18635683520566207</v>
      </c>
      <c r="T1302" s="33">
        <v>0.62812828116707298</v>
      </c>
      <c r="U1302" s="33">
        <v>0.10077581145492413</v>
      </c>
      <c r="V1302" s="33">
        <v>3.2199899041660025</v>
      </c>
      <c r="W1302" s="33">
        <v>2.5254091028808028</v>
      </c>
      <c r="X1302" s="33">
        <v>0.69458080128519972</v>
      </c>
      <c r="Y1302" s="30"/>
    </row>
    <row r="1303" spans="1:25">
      <c r="A1303" s="30" t="s">
        <v>144</v>
      </c>
      <c r="B1303" s="4" t="s">
        <v>154</v>
      </c>
      <c r="C1303" s="42">
        <v>1</v>
      </c>
      <c r="D1303" s="42" t="s">
        <v>393</v>
      </c>
      <c r="E1303" s="43" t="s">
        <v>34</v>
      </c>
      <c r="F1303" s="42" t="s">
        <v>59</v>
      </c>
      <c r="G1303" s="42" t="s">
        <v>86</v>
      </c>
      <c r="H1303" s="42" t="s">
        <v>111</v>
      </c>
      <c r="I1303" s="43">
        <v>301</v>
      </c>
      <c r="J1303" s="42">
        <v>2050</v>
      </c>
      <c r="K1303" s="44">
        <v>1</v>
      </c>
      <c r="L1303" s="45" t="s">
        <v>85</v>
      </c>
      <c r="R1303" s="33">
        <v>0.15338944245843616</v>
      </c>
      <c r="S1303" s="33">
        <v>3.2297495251693425E-2</v>
      </c>
      <c r="T1303" s="33">
        <v>0.12109194720674274</v>
      </c>
      <c r="U1303" s="33">
        <v>0</v>
      </c>
      <c r="V1303" s="33">
        <v>1.8710967291585499</v>
      </c>
      <c r="W1303" s="33">
        <v>1.3810671237778571</v>
      </c>
      <c r="X1303" s="33">
        <v>0.49002960538069279</v>
      </c>
      <c r="Y1303" s="30"/>
    </row>
    <row r="1304" spans="1:25">
      <c r="A1304" s="30" t="s">
        <v>144</v>
      </c>
      <c r="B1304" s="4" t="s">
        <v>155</v>
      </c>
      <c r="C1304" s="42">
        <v>1</v>
      </c>
      <c r="D1304" s="42" t="s">
        <v>393</v>
      </c>
      <c r="E1304" s="43" t="s">
        <v>34</v>
      </c>
      <c r="F1304" s="42" t="s">
        <v>59</v>
      </c>
      <c r="G1304" s="42" t="s">
        <v>86</v>
      </c>
      <c r="H1304" s="42" t="s">
        <v>111</v>
      </c>
      <c r="I1304" s="43">
        <v>302</v>
      </c>
      <c r="J1304" s="42">
        <v>2050</v>
      </c>
      <c r="K1304" s="44">
        <v>1</v>
      </c>
      <c r="L1304" s="45" t="s">
        <v>85</v>
      </c>
      <c r="R1304" s="33">
        <v>0.14552878460884722</v>
      </c>
      <c r="S1304" s="33">
        <v>5.1024748716812021E-2</v>
      </c>
      <c r="T1304" s="33">
        <v>4.6433348695180808E-2</v>
      </c>
      <c r="U1304" s="33">
        <v>4.8070687196854388E-2</v>
      </c>
      <c r="V1304" s="33">
        <v>0.36405478683585324</v>
      </c>
      <c r="W1304" s="33">
        <v>0.28630654191722105</v>
      </c>
      <c r="X1304" s="33">
        <v>7.7748244918632164E-2</v>
      </c>
      <c r="Y1304" s="30"/>
    </row>
    <row r="1305" spans="1:25">
      <c r="A1305" s="30" t="s">
        <v>144</v>
      </c>
      <c r="B1305" s="4" t="s">
        <v>156</v>
      </c>
      <c r="C1305" s="42">
        <v>1</v>
      </c>
      <c r="D1305" s="42" t="s">
        <v>393</v>
      </c>
      <c r="E1305" s="43" t="s">
        <v>34</v>
      </c>
      <c r="F1305" s="42" t="s">
        <v>59</v>
      </c>
      <c r="G1305" s="42" t="s">
        <v>86</v>
      </c>
      <c r="H1305" s="42" t="s">
        <v>111</v>
      </c>
      <c r="I1305" s="43">
        <v>303</v>
      </c>
      <c r="J1305" s="42">
        <v>2050</v>
      </c>
      <c r="K1305" s="44">
        <v>1</v>
      </c>
      <c r="L1305" s="45" t="s">
        <v>85</v>
      </c>
      <c r="R1305" s="33">
        <v>5.0159386314556381E-2</v>
      </c>
      <c r="S1305" s="33">
        <v>1.0236905625037892E-2</v>
      </c>
      <c r="T1305" s="33">
        <v>3.9922480689518487E-2</v>
      </c>
      <c r="U1305" s="33">
        <v>0</v>
      </c>
      <c r="V1305" s="33">
        <v>0.10232840353441892</v>
      </c>
      <c r="W1305" s="33">
        <v>7.6684533828734025E-2</v>
      </c>
      <c r="X1305" s="33">
        <v>2.5643869705684896E-2</v>
      </c>
      <c r="Y1305" s="30"/>
    </row>
    <row r="1306" spans="1:25">
      <c r="A1306" s="30" t="s">
        <v>144</v>
      </c>
      <c r="B1306" s="4" t="s">
        <v>157</v>
      </c>
      <c r="C1306" s="42">
        <v>1</v>
      </c>
      <c r="D1306" s="42" t="s">
        <v>393</v>
      </c>
      <c r="E1306" s="43" t="s">
        <v>34</v>
      </c>
      <c r="F1306" s="42" t="s">
        <v>59</v>
      </c>
      <c r="G1306" s="42" t="s">
        <v>86</v>
      </c>
      <c r="H1306" s="42" t="s">
        <v>111</v>
      </c>
      <c r="I1306" s="43">
        <v>304</v>
      </c>
      <c r="J1306" s="42">
        <v>2050</v>
      </c>
      <c r="K1306" s="44">
        <v>1</v>
      </c>
      <c r="L1306" s="45" t="s">
        <v>85</v>
      </c>
      <c r="R1306" s="33">
        <v>4.3923984888997313E-2</v>
      </c>
      <c r="S1306" s="33">
        <v>6.5857184933750586E-3</v>
      </c>
      <c r="T1306" s="33">
        <v>3.7338266395622252E-2</v>
      </c>
      <c r="U1306" s="33">
        <v>0</v>
      </c>
      <c r="V1306" s="33">
        <v>0.2282397249889476</v>
      </c>
      <c r="W1306" s="33">
        <v>0.21680132121778042</v>
      </c>
      <c r="X1306" s="33">
        <v>1.1438403771167173E-2</v>
      </c>
      <c r="Y1306" s="30"/>
    </row>
    <row r="1307" spans="1:25">
      <c r="A1307" s="30" t="s">
        <v>144</v>
      </c>
      <c r="B1307" s="4" t="s">
        <v>158</v>
      </c>
      <c r="C1307" s="42">
        <v>1</v>
      </c>
      <c r="D1307" s="42" t="s">
        <v>393</v>
      </c>
      <c r="E1307" s="43" t="s">
        <v>34</v>
      </c>
      <c r="F1307" s="42" t="s">
        <v>59</v>
      </c>
      <c r="G1307" s="42" t="s">
        <v>86</v>
      </c>
      <c r="H1307" s="42" t="s">
        <v>111</v>
      </c>
      <c r="I1307" s="43">
        <v>305</v>
      </c>
      <c r="J1307" s="42">
        <v>2050</v>
      </c>
      <c r="K1307" s="44">
        <v>1</v>
      </c>
      <c r="L1307" s="45" t="s">
        <v>85</v>
      </c>
      <c r="R1307" s="33">
        <v>8.9883426780204695E-2</v>
      </c>
      <c r="S1307" s="33">
        <v>1.9813772829651462E-2</v>
      </c>
      <c r="T1307" s="33">
        <v>4.8027559740683977E-2</v>
      </c>
      <c r="U1307" s="33">
        <v>2.2042094209869263E-2</v>
      </c>
      <c r="V1307" s="33">
        <v>2.9288137566948241E-2</v>
      </c>
      <c r="W1307" s="33">
        <v>1.1897287493800826E-2</v>
      </c>
      <c r="X1307" s="33">
        <v>1.7390850073147415E-2</v>
      </c>
      <c r="Y1307" s="30"/>
    </row>
    <row r="1308" spans="1:25">
      <c r="A1308" s="30" t="s">
        <v>144</v>
      </c>
      <c r="B1308" s="4" t="s">
        <v>159</v>
      </c>
      <c r="C1308" s="42">
        <v>1</v>
      </c>
      <c r="D1308" s="42" t="s">
        <v>393</v>
      </c>
      <c r="E1308" s="43" t="s">
        <v>34</v>
      </c>
      <c r="F1308" s="42" t="s">
        <v>59</v>
      </c>
      <c r="G1308" s="42" t="s">
        <v>86</v>
      </c>
      <c r="H1308" s="42" t="s">
        <v>111</v>
      </c>
      <c r="I1308" s="43">
        <v>306</v>
      </c>
      <c r="J1308" s="42">
        <v>2050</v>
      </c>
      <c r="K1308" s="44">
        <v>1</v>
      </c>
      <c r="L1308" s="45" t="s">
        <v>85</v>
      </c>
      <c r="R1308" s="33">
        <v>0.19714220045754219</v>
      </c>
      <c r="S1308" s="33">
        <v>2.874165308527335E-2</v>
      </c>
      <c r="T1308" s="33">
        <v>0.13773751732406836</v>
      </c>
      <c r="U1308" s="33">
        <v>3.0663030048200479E-2</v>
      </c>
      <c r="V1308" s="33">
        <v>9.8953177947041504E-2</v>
      </c>
      <c r="W1308" s="33">
        <v>7.9988379348920738E-2</v>
      </c>
      <c r="X1308" s="33">
        <v>1.8964798598120773E-2</v>
      </c>
      <c r="Y1308" s="30"/>
    </row>
    <row r="1309" spans="1:25">
      <c r="A1309" s="30" t="s">
        <v>144</v>
      </c>
      <c r="B1309" s="4" t="s">
        <v>160</v>
      </c>
      <c r="C1309" s="42">
        <v>1</v>
      </c>
      <c r="D1309" s="42" t="s">
        <v>393</v>
      </c>
      <c r="E1309" s="43" t="s">
        <v>34</v>
      </c>
      <c r="F1309" s="42" t="s">
        <v>59</v>
      </c>
      <c r="G1309" s="42" t="s">
        <v>86</v>
      </c>
      <c r="H1309" s="42" t="s">
        <v>111</v>
      </c>
      <c r="I1309" s="43">
        <v>307</v>
      </c>
      <c r="J1309" s="42">
        <v>2050</v>
      </c>
      <c r="K1309" s="44">
        <v>1</v>
      </c>
      <c r="L1309" s="45" t="s">
        <v>85</v>
      </c>
      <c r="R1309" s="33">
        <v>4.213897561557723E-2</v>
      </c>
      <c r="S1309" s="33">
        <v>1.025967294365919E-2</v>
      </c>
      <c r="T1309" s="33">
        <v>3.187930267191804E-2</v>
      </c>
      <c r="U1309" s="33">
        <v>0</v>
      </c>
      <c r="V1309" s="33">
        <v>9.2513922711915469E-2</v>
      </c>
      <c r="W1309" s="33">
        <v>6.967309208893778E-2</v>
      </c>
      <c r="X1309" s="33">
        <v>2.2840830622977683E-2</v>
      </c>
      <c r="Y1309" s="30"/>
    </row>
    <row r="1310" spans="1:25">
      <c r="A1310" s="30" t="s">
        <v>144</v>
      </c>
      <c r="B1310" s="4" t="s">
        <v>161</v>
      </c>
      <c r="C1310" s="42">
        <v>1</v>
      </c>
      <c r="D1310" s="42" t="s">
        <v>393</v>
      </c>
      <c r="E1310" s="43" t="s">
        <v>34</v>
      </c>
      <c r="F1310" s="42" t="s">
        <v>59</v>
      </c>
      <c r="G1310" s="42" t="s">
        <v>86</v>
      </c>
      <c r="H1310" s="42" t="s">
        <v>111</v>
      </c>
      <c r="I1310" s="43">
        <v>308</v>
      </c>
      <c r="J1310" s="42">
        <v>2050</v>
      </c>
      <c r="K1310" s="44">
        <v>1</v>
      </c>
      <c r="L1310" s="45" t="s">
        <v>85</v>
      </c>
      <c r="R1310" s="33">
        <v>0.193094726703498</v>
      </c>
      <c r="S1310" s="33">
        <v>2.7396868260159656E-2</v>
      </c>
      <c r="T1310" s="33">
        <v>0.16569785844333834</v>
      </c>
      <c r="U1310" s="33">
        <v>0</v>
      </c>
      <c r="V1310" s="33">
        <v>0.43351502142232801</v>
      </c>
      <c r="W1310" s="33">
        <v>0.4029908232075512</v>
      </c>
      <c r="X1310" s="33">
        <v>3.0524198214776789E-2</v>
      </c>
      <c r="Y1310" s="30"/>
    </row>
    <row r="1311" spans="1:25">
      <c r="A1311" s="30" t="s">
        <v>454</v>
      </c>
      <c r="B1311" s="4" t="s">
        <v>163</v>
      </c>
      <c r="C1311" s="42">
        <v>1</v>
      </c>
      <c r="D1311" s="42" t="s">
        <v>393</v>
      </c>
      <c r="E1311" s="43" t="s">
        <v>33</v>
      </c>
      <c r="F1311" s="42" t="s">
        <v>43</v>
      </c>
      <c r="G1311" s="42" t="s">
        <v>84</v>
      </c>
      <c r="H1311" s="42" t="s">
        <v>111</v>
      </c>
      <c r="I1311" s="43" t="s">
        <v>85</v>
      </c>
      <c r="J1311" s="42">
        <v>2050</v>
      </c>
      <c r="K1311" s="44">
        <v>1</v>
      </c>
      <c r="L1311" s="45" t="s">
        <v>85</v>
      </c>
      <c r="R1311" s="33">
        <v>19.872111680634404</v>
      </c>
      <c r="S1311" s="33">
        <v>1.072764520814498</v>
      </c>
      <c r="T1311" s="33">
        <v>17.918339166263099</v>
      </c>
      <c r="U1311" s="33">
        <v>0.88100799355680548</v>
      </c>
      <c r="V1311" s="33">
        <v>9.9854657428645766</v>
      </c>
      <c r="W1311" s="33">
        <v>4.226447143134604</v>
      </c>
      <c r="X1311" s="33">
        <v>5.7590185997299725</v>
      </c>
      <c r="Y1311" s="30"/>
    </row>
    <row r="1312" spans="1:25">
      <c r="A1312" s="30" t="s">
        <v>144</v>
      </c>
      <c r="B1312" s="4" t="s">
        <v>164</v>
      </c>
      <c r="C1312" s="42">
        <v>1</v>
      </c>
      <c r="D1312" s="42" t="s">
        <v>393</v>
      </c>
      <c r="E1312" s="43" t="s">
        <v>33</v>
      </c>
      <c r="F1312" s="42" t="s">
        <v>43</v>
      </c>
      <c r="G1312" s="42" t="s">
        <v>84</v>
      </c>
      <c r="H1312" s="42" t="s">
        <v>111</v>
      </c>
      <c r="I1312" s="43">
        <v>301</v>
      </c>
      <c r="J1312" s="42">
        <v>2050</v>
      </c>
      <c r="K1312" s="44">
        <v>1</v>
      </c>
      <c r="L1312" s="45" t="s">
        <v>85</v>
      </c>
      <c r="R1312" s="33">
        <v>4.3960615936360563</v>
      </c>
      <c r="S1312" s="33">
        <v>0.19401768092845501</v>
      </c>
      <c r="T1312" s="33">
        <v>4.2020439127076017</v>
      </c>
      <c r="U1312" s="33">
        <v>0</v>
      </c>
      <c r="V1312" s="33">
        <v>6.4344356915457652</v>
      </c>
      <c r="W1312" s="33">
        <v>2.4138697188450209</v>
      </c>
      <c r="X1312" s="33">
        <v>4.0205659727007443</v>
      </c>
      <c r="Y1312" s="30"/>
    </row>
    <row r="1313" spans="1:25">
      <c r="A1313" s="30" t="s">
        <v>144</v>
      </c>
      <c r="B1313" s="4" t="s">
        <v>165</v>
      </c>
      <c r="C1313" s="42">
        <v>1</v>
      </c>
      <c r="D1313" s="42" t="s">
        <v>393</v>
      </c>
      <c r="E1313" s="43" t="s">
        <v>33</v>
      </c>
      <c r="F1313" s="42" t="s">
        <v>43</v>
      </c>
      <c r="G1313" s="42" t="s">
        <v>84</v>
      </c>
      <c r="H1313" s="42" t="s">
        <v>111</v>
      </c>
      <c r="I1313" s="43">
        <v>302</v>
      </c>
      <c r="J1313" s="42">
        <v>2050</v>
      </c>
      <c r="K1313" s="44">
        <v>1</v>
      </c>
      <c r="L1313" s="45" t="s">
        <v>85</v>
      </c>
      <c r="R1313" s="33">
        <v>1.6810956103006678</v>
      </c>
      <c r="S1313" s="33">
        <v>0.22755050699291821</v>
      </c>
      <c r="T1313" s="33">
        <v>1.0863278940645862</v>
      </c>
      <c r="U1313" s="33">
        <v>0.36721720924316337</v>
      </c>
      <c r="V1313" s="33">
        <v>1.3343813219670198</v>
      </c>
      <c r="W1313" s="33">
        <v>0.52672035028098785</v>
      </c>
      <c r="X1313" s="33">
        <v>0.80766097168603179</v>
      </c>
      <c r="Y1313" s="30"/>
    </row>
    <row r="1314" spans="1:25">
      <c r="A1314" s="30" t="s">
        <v>144</v>
      </c>
      <c r="B1314" s="4" t="s">
        <v>166</v>
      </c>
      <c r="C1314" s="42">
        <v>1</v>
      </c>
      <c r="D1314" s="42" t="s">
        <v>393</v>
      </c>
      <c r="E1314" s="43" t="s">
        <v>33</v>
      </c>
      <c r="F1314" s="42" t="s">
        <v>43</v>
      </c>
      <c r="G1314" s="42" t="s">
        <v>84</v>
      </c>
      <c r="H1314" s="42" t="s">
        <v>111</v>
      </c>
      <c r="I1314" s="43">
        <v>303</v>
      </c>
      <c r="J1314" s="42">
        <v>2050</v>
      </c>
      <c r="K1314" s="44">
        <v>1</v>
      </c>
      <c r="L1314" s="45" t="s">
        <v>85</v>
      </c>
      <c r="R1314" s="33">
        <v>2.1856830690864641</v>
      </c>
      <c r="S1314" s="33">
        <v>9.6266919145315641E-2</v>
      </c>
      <c r="T1314" s="33">
        <v>2.0894161499411483</v>
      </c>
      <c r="U1314" s="33">
        <v>0</v>
      </c>
      <c r="V1314" s="33">
        <v>0.34271924962408418</v>
      </c>
      <c r="W1314" s="33">
        <v>0.1553582726566656</v>
      </c>
      <c r="X1314" s="33">
        <v>0.1873609769674186</v>
      </c>
      <c r="Y1314" s="30"/>
    </row>
    <row r="1315" spans="1:25">
      <c r="A1315" s="30" t="s">
        <v>144</v>
      </c>
      <c r="B1315" s="4" t="s">
        <v>167</v>
      </c>
      <c r="C1315" s="42">
        <v>1</v>
      </c>
      <c r="D1315" s="42" t="s">
        <v>393</v>
      </c>
      <c r="E1315" s="43" t="s">
        <v>33</v>
      </c>
      <c r="F1315" s="42" t="s">
        <v>43</v>
      </c>
      <c r="G1315" s="42" t="s">
        <v>84</v>
      </c>
      <c r="H1315" s="42" t="s">
        <v>111</v>
      </c>
      <c r="I1315" s="43">
        <v>304</v>
      </c>
      <c r="J1315" s="42">
        <v>2050</v>
      </c>
      <c r="K1315" s="44">
        <v>1</v>
      </c>
      <c r="L1315" s="45" t="s">
        <v>85</v>
      </c>
      <c r="R1315" s="33">
        <v>0.61109655987224598</v>
      </c>
      <c r="S1315" s="33">
        <v>2.1478195065948284E-2</v>
      </c>
      <c r="T1315" s="33">
        <v>0.5896183648062977</v>
      </c>
      <c r="U1315" s="33">
        <v>0</v>
      </c>
      <c r="V1315" s="33">
        <v>0.47644298760903459</v>
      </c>
      <c r="W1315" s="33">
        <v>0.36048256767781833</v>
      </c>
      <c r="X1315" s="33">
        <v>0.11596041993121625</v>
      </c>
      <c r="Y1315" s="30"/>
    </row>
    <row r="1316" spans="1:25">
      <c r="A1316" s="30" t="s">
        <v>144</v>
      </c>
      <c r="B1316" s="4" t="s">
        <v>168</v>
      </c>
      <c r="C1316" s="42">
        <v>1</v>
      </c>
      <c r="D1316" s="42" t="s">
        <v>393</v>
      </c>
      <c r="E1316" s="43" t="s">
        <v>33</v>
      </c>
      <c r="F1316" s="42" t="s">
        <v>43</v>
      </c>
      <c r="G1316" s="42" t="s">
        <v>84</v>
      </c>
      <c r="H1316" s="42" t="s">
        <v>111</v>
      </c>
      <c r="I1316" s="43">
        <v>305</v>
      </c>
      <c r="J1316" s="42">
        <v>2050</v>
      </c>
      <c r="K1316" s="44">
        <v>1</v>
      </c>
      <c r="L1316" s="45" t="s">
        <v>85</v>
      </c>
      <c r="R1316" s="33">
        <v>2.2259835985945302</v>
      </c>
      <c r="S1316" s="33">
        <v>0.18929826812839859</v>
      </c>
      <c r="T1316" s="33">
        <v>1.731799516623721</v>
      </c>
      <c r="U1316" s="33">
        <v>0.30488581384241059</v>
      </c>
      <c r="V1316" s="33">
        <v>0.14517052975726924</v>
      </c>
      <c r="W1316" s="33">
        <v>2.4709376843932082E-2</v>
      </c>
      <c r="X1316" s="33">
        <v>0.12046115291333717</v>
      </c>
      <c r="Y1316" s="30"/>
    </row>
    <row r="1317" spans="1:25">
      <c r="A1317" s="30" t="s">
        <v>144</v>
      </c>
      <c r="B1317" s="4" t="s">
        <v>169</v>
      </c>
      <c r="C1317" s="42">
        <v>1</v>
      </c>
      <c r="D1317" s="42" t="s">
        <v>393</v>
      </c>
      <c r="E1317" s="43" t="s">
        <v>33</v>
      </c>
      <c r="F1317" s="42" t="s">
        <v>43</v>
      </c>
      <c r="G1317" s="42" t="s">
        <v>84</v>
      </c>
      <c r="H1317" s="42" t="s">
        <v>111</v>
      </c>
      <c r="I1317" s="43">
        <v>306</v>
      </c>
      <c r="J1317" s="42">
        <v>2050</v>
      </c>
      <c r="K1317" s="44">
        <v>1</v>
      </c>
      <c r="L1317" s="45" t="s">
        <v>85</v>
      </c>
      <c r="R1317" s="33">
        <v>2.901730234761942</v>
      </c>
      <c r="S1317" s="33">
        <v>0.12542370407406767</v>
      </c>
      <c r="T1317" s="33">
        <v>2.5674015602166431</v>
      </c>
      <c r="U1317" s="33">
        <v>0.20890497047123149</v>
      </c>
      <c r="V1317" s="33">
        <v>0.20983982477400087</v>
      </c>
      <c r="W1317" s="33">
        <v>8.2416863083188213E-2</v>
      </c>
      <c r="X1317" s="33">
        <v>0.12742296169081266</v>
      </c>
      <c r="Y1317" s="30"/>
    </row>
    <row r="1318" spans="1:25">
      <c r="A1318" s="30" t="s">
        <v>144</v>
      </c>
      <c r="B1318" s="4" t="s">
        <v>170</v>
      </c>
      <c r="C1318" s="42">
        <v>1</v>
      </c>
      <c r="D1318" s="42" t="s">
        <v>393</v>
      </c>
      <c r="E1318" s="43" t="s">
        <v>33</v>
      </c>
      <c r="F1318" s="42" t="s">
        <v>43</v>
      </c>
      <c r="G1318" s="42" t="s">
        <v>84</v>
      </c>
      <c r="H1318" s="42" t="s">
        <v>111</v>
      </c>
      <c r="I1318" s="43">
        <v>307</v>
      </c>
      <c r="J1318" s="42">
        <v>2050</v>
      </c>
      <c r="K1318" s="44">
        <v>1</v>
      </c>
      <c r="L1318" s="45" t="s">
        <v>85</v>
      </c>
      <c r="R1318" s="33">
        <v>1.1989731475967129</v>
      </c>
      <c r="S1318" s="33">
        <v>6.2732324442670032E-2</v>
      </c>
      <c r="T1318" s="33">
        <v>1.1362408231540428</v>
      </c>
      <c r="U1318" s="33">
        <v>0</v>
      </c>
      <c r="V1318" s="33">
        <v>0.22564349600326966</v>
      </c>
      <c r="W1318" s="33">
        <v>7.6779140567389145E-2</v>
      </c>
      <c r="X1318" s="33">
        <v>0.1488643554358805</v>
      </c>
      <c r="Y1318" s="30"/>
    </row>
    <row r="1319" spans="1:25">
      <c r="A1319" s="30" t="s">
        <v>144</v>
      </c>
      <c r="B1319" s="4" t="s">
        <v>171</v>
      </c>
      <c r="C1319" s="42">
        <v>1</v>
      </c>
      <c r="D1319" s="42" t="s">
        <v>393</v>
      </c>
      <c r="E1319" s="43" t="s">
        <v>33</v>
      </c>
      <c r="F1319" s="42" t="s">
        <v>43</v>
      </c>
      <c r="G1319" s="42" t="s">
        <v>84</v>
      </c>
      <c r="H1319" s="42" t="s">
        <v>111</v>
      </c>
      <c r="I1319" s="43">
        <v>308</v>
      </c>
      <c r="J1319" s="42">
        <v>2050</v>
      </c>
      <c r="K1319" s="44">
        <v>1</v>
      </c>
      <c r="L1319" s="45" t="s">
        <v>85</v>
      </c>
      <c r="R1319" s="33">
        <v>4.6714878667857826</v>
      </c>
      <c r="S1319" s="33">
        <v>0.15599692203672472</v>
      </c>
      <c r="T1319" s="33">
        <v>4.5154909447490583</v>
      </c>
      <c r="U1319" s="33">
        <v>0</v>
      </c>
      <c r="V1319" s="33">
        <v>0.81683264158413316</v>
      </c>
      <c r="W1319" s="33">
        <v>0.58611085317960143</v>
      </c>
      <c r="X1319" s="33">
        <v>0.23072178840453167</v>
      </c>
      <c r="Y1319" s="30"/>
    </row>
    <row r="1320" spans="1:25">
      <c r="A1320" s="30" t="s">
        <v>455</v>
      </c>
      <c r="B1320" s="4" t="s">
        <v>173</v>
      </c>
      <c r="C1320" s="42">
        <v>1</v>
      </c>
      <c r="D1320" s="42" t="s">
        <v>393</v>
      </c>
      <c r="E1320" s="43" t="s">
        <v>31</v>
      </c>
      <c r="F1320" s="42" t="s">
        <v>53</v>
      </c>
      <c r="G1320" s="42" t="s">
        <v>86</v>
      </c>
      <c r="H1320" s="42" t="s">
        <v>111</v>
      </c>
      <c r="I1320" s="43" t="s">
        <v>85</v>
      </c>
      <c r="J1320" s="42">
        <v>2050</v>
      </c>
      <c r="K1320" s="44">
        <v>1</v>
      </c>
      <c r="L1320" s="45" t="s">
        <v>85</v>
      </c>
      <c r="R1320" s="33">
        <v>11.987384662199375</v>
      </c>
      <c r="S1320" s="33">
        <v>0.87535239010646493</v>
      </c>
      <c r="T1320" s="33">
        <v>10.356389377519836</v>
      </c>
      <c r="U1320" s="33">
        <v>0.75564289457307376</v>
      </c>
      <c r="V1320" s="33">
        <v>10.32931904140119</v>
      </c>
      <c r="W1320" s="33">
        <v>1.0655193216219643</v>
      </c>
      <c r="X1320" s="33">
        <v>9.2637997197792252</v>
      </c>
      <c r="Y1320" s="30"/>
    </row>
    <row r="1321" spans="1:25">
      <c r="A1321" s="30" t="s">
        <v>144</v>
      </c>
      <c r="B1321" s="4" t="s">
        <v>174</v>
      </c>
      <c r="C1321" s="42">
        <v>1</v>
      </c>
      <c r="D1321" s="42" t="s">
        <v>393</v>
      </c>
      <c r="E1321" s="43" t="s">
        <v>31</v>
      </c>
      <c r="F1321" s="42" t="s">
        <v>53</v>
      </c>
      <c r="G1321" s="42" t="s">
        <v>86</v>
      </c>
      <c r="H1321" s="42" t="s">
        <v>111</v>
      </c>
      <c r="I1321" s="43">
        <v>301</v>
      </c>
      <c r="J1321" s="42">
        <v>2050</v>
      </c>
      <c r="K1321" s="44">
        <v>1</v>
      </c>
      <c r="L1321" s="45" t="s">
        <v>85</v>
      </c>
      <c r="R1321" s="33">
        <v>1.5793816232979028</v>
      </c>
      <c r="S1321" s="33">
        <v>9.7326237157391443E-2</v>
      </c>
      <c r="T1321" s="33">
        <v>1.4820553861405112</v>
      </c>
      <c r="U1321" s="33">
        <v>0</v>
      </c>
      <c r="V1321" s="33">
        <v>6.383117375959638</v>
      </c>
      <c r="W1321" s="33">
        <v>0.45800399377427126</v>
      </c>
      <c r="X1321" s="33">
        <v>5.9251133821853665</v>
      </c>
      <c r="Y1321" s="30"/>
    </row>
    <row r="1322" spans="1:25">
      <c r="A1322" s="30" t="s">
        <v>144</v>
      </c>
      <c r="B1322" s="4" t="s">
        <v>175</v>
      </c>
      <c r="C1322" s="42">
        <v>1</v>
      </c>
      <c r="D1322" s="42" t="s">
        <v>393</v>
      </c>
      <c r="E1322" s="43" t="s">
        <v>31</v>
      </c>
      <c r="F1322" s="42" t="s">
        <v>53</v>
      </c>
      <c r="G1322" s="42" t="s">
        <v>86</v>
      </c>
      <c r="H1322" s="42" t="s">
        <v>111</v>
      </c>
      <c r="I1322" s="43">
        <v>302</v>
      </c>
      <c r="J1322" s="42">
        <v>2050</v>
      </c>
      <c r="K1322" s="44">
        <v>1</v>
      </c>
      <c r="L1322" s="45" t="s">
        <v>85</v>
      </c>
      <c r="R1322" s="33">
        <v>0.73774526139163088</v>
      </c>
      <c r="S1322" s="33">
        <v>0.12139400731725603</v>
      </c>
      <c r="T1322" s="33">
        <v>0.41413045398116682</v>
      </c>
      <c r="U1322" s="33">
        <v>0.20222080009320803</v>
      </c>
      <c r="V1322" s="33">
        <v>2.071793303966508</v>
      </c>
      <c r="W1322" s="33">
        <v>0.13826754456725893</v>
      </c>
      <c r="X1322" s="33">
        <v>1.9335257593992492</v>
      </c>
      <c r="Y1322" s="30"/>
    </row>
    <row r="1323" spans="1:25">
      <c r="A1323" s="30" t="s">
        <v>144</v>
      </c>
      <c r="B1323" s="4" t="s">
        <v>176</v>
      </c>
      <c r="C1323" s="42">
        <v>1</v>
      </c>
      <c r="D1323" s="42" t="s">
        <v>393</v>
      </c>
      <c r="E1323" s="43" t="s">
        <v>31</v>
      </c>
      <c r="F1323" s="42" t="s">
        <v>53</v>
      </c>
      <c r="G1323" s="42" t="s">
        <v>86</v>
      </c>
      <c r="H1323" s="42" t="s">
        <v>111</v>
      </c>
      <c r="I1323" s="43">
        <v>303</v>
      </c>
      <c r="J1323" s="42">
        <v>2050</v>
      </c>
      <c r="K1323" s="44">
        <v>1</v>
      </c>
      <c r="L1323" s="45" t="s">
        <v>85</v>
      </c>
      <c r="R1323" s="33">
        <v>1.1353399179180617</v>
      </c>
      <c r="S1323" s="33">
        <v>6.5631930758039053E-2</v>
      </c>
      <c r="T1323" s="33">
        <v>1.0697079871600226</v>
      </c>
      <c r="U1323" s="33">
        <v>0</v>
      </c>
      <c r="V1323" s="33">
        <v>0.37843236847042844</v>
      </c>
      <c r="W1323" s="33">
        <v>4.7442679519773955E-2</v>
      </c>
      <c r="X1323" s="33">
        <v>0.3309896889506545</v>
      </c>
      <c r="Y1323" s="30"/>
    </row>
    <row r="1324" spans="1:25">
      <c r="A1324" s="30" t="s">
        <v>144</v>
      </c>
      <c r="B1324" s="4" t="s">
        <v>177</v>
      </c>
      <c r="C1324" s="42">
        <v>1</v>
      </c>
      <c r="D1324" s="42" t="s">
        <v>393</v>
      </c>
      <c r="E1324" s="43" t="s">
        <v>31</v>
      </c>
      <c r="F1324" s="42" t="s">
        <v>53</v>
      </c>
      <c r="G1324" s="42" t="s">
        <v>86</v>
      </c>
      <c r="H1324" s="42" t="s">
        <v>111</v>
      </c>
      <c r="I1324" s="43">
        <v>304</v>
      </c>
      <c r="J1324" s="42">
        <v>2050</v>
      </c>
      <c r="K1324" s="44">
        <v>1</v>
      </c>
      <c r="L1324" s="45" t="s">
        <v>85</v>
      </c>
      <c r="R1324" s="33">
        <v>0.33810359756130848</v>
      </c>
      <c r="S1324" s="33">
        <v>1.5156804232846929E-2</v>
      </c>
      <c r="T1324" s="33">
        <v>0.32294679332846155</v>
      </c>
      <c r="U1324" s="33">
        <v>0</v>
      </c>
      <c r="V1324" s="33">
        <v>0.22400794457469761</v>
      </c>
      <c r="W1324" s="33">
        <v>0.10749461849258359</v>
      </c>
      <c r="X1324" s="33">
        <v>0.11651332608211402</v>
      </c>
      <c r="Y1324" s="30"/>
    </row>
    <row r="1325" spans="1:25">
      <c r="A1325" s="30" t="s">
        <v>144</v>
      </c>
      <c r="B1325" s="4" t="s">
        <v>178</v>
      </c>
      <c r="C1325" s="42">
        <v>1</v>
      </c>
      <c r="D1325" s="42" t="s">
        <v>393</v>
      </c>
      <c r="E1325" s="43" t="s">
        <v>31</v>
      </c>
      <c r="F1325" s="42" t="s">
        <v>53</v>
      </c>
      <c r="G1325" s="42" t="s">
        <v>86</v>
      </c>
      <c r="H1325" s="42" t="s">
        <v>111</v>
      </c>
      <c r="I1325" s="43">
        <v>305</v>
      </c>
      <c r="J1325" s="42">
        <v>2050</v>
      </c>
      <c r="K1325" s="44">
        <v>1</v>
      </c>
      <c r="L1325" s="45" t="s">
        <v>85</v>
      </c>
      <c r="R1325" s="33">
        <v>2.7955093160023097</v>
      </c>
      <c r="S1325" s="33">
        <v>0.29736208370217765</v>
      </c>
      <c r="T1325" s="33">
        <v>2.1118921490894356</v>
      </c>
      <c r="U1325" s="33">
        <v>0.3862550832106964</v>
      </c>
      <c r="V1325" s="33">
        <v>0.19021286652037145</v>
      </c>
      <c r="W1325" s="33">
        <v>1.8968864017932761E-2</v>
      </c>
      <c r="X1325" s="33">
        <v>0.17124400250243868</v>
      </c>
      <c r="Y1325" s="30"/>
    </row>
    <row r="1326" spans="1:25">
      <c r="A1326" s="30" t="s">
        <v>144</v>
      </c>
      <c r="B1326" s="4" t="s">
        <v>179</v>
      </c>
      <c r="C1326" s="42">
        <v>1</v>
      </c>
      <c r="D1326" s="42" t="s">
        <v>393</v>
      </c>
      <c r="E1326" s="43" t="s">
        <v>31</v>
      </c>
      <c r="F1326" s="42" t="s">
        <v>53</v>
      </c>
      <c r="G1326" s="42" t="s">
        <v>86</v>
      </c>
      <c r="H1326" s="42" t="s">
        <v>111</v>
      </c>
      <c r="I1326" s="43">
        <v>306</v>
      </c>
      <c r="J1326" s="42">
        <v>2050</v>
      </c>
      <c r="K1326" s="44">
        <v>1</v>
      </c>
      <c r="L1326" s="45" t="s">
        <v>85</v>
      </c>
      <c r="R1326" s="33">
        <v>2.0534289341054581</v>
      </c>
      <c r="S1326" s="33">
        <v>0.11273782233083532</v>
      </c>
      <c r="T1326" s="33">
        <v>1.7735241005054536</v>
      </c>
      <c r="U1326" s="33">
        <v>0.16716701126916927</v>
      </c>
      <c r="V1326" s="33">
        <v>0.25214147436637913</v>
      </c>
      <c r="W1326" s="33">
        <v>3.3820553127700145E-2</v>
      </c>
      <c r="X1326" s="33">
        <v>0.21832092123867897</v>
      </c>
      <c r="Y1326" s="30"/>
    </row>
    <row r="1327" spans="1:25">
      <c r="A1327" s="30" t="s">
        <v>144</v>
      </c>
      <c r="B1327" s="4" t="s">
        <v>180</v>
      </c>
      <c r="C1327" s="42">
        <v>1</v>
      </c>
      <c r="D1327" s="42" t="s">
        <v>393</v>
      </c>
      <c r="E1327" s="43" t="s">
        <v>31</v>
      </c>
      <c r="F1327" s="42" t="s">
        <v>53</v>
      </c>
      <c r="G1327" s="42" t="s">
        <v>86</v>
      </c>
      <c r="H1327" s="42" t="s">
        <v>111</v>
      </c>
      <c r="I1327" s="43">
        <v>307</v>
      </c>
      <c r="J1327" s="42">
        <v>2050</v>
      </c>
      <c r="K1327" s="44">
        <v>1</v>
      </c>
      <c r="L1327" s="45" t="s">
        <v>85</v>
      </c>
      <c r="R1327" s="33">
        <v>0.44078066108592834</v>
      </c>
      <c r="S1327" s="33">
        <v>3.4108659274406691E-2</v>
      </c>
      <c r="T1327" s="33">
        <v>0.40667200181152163</v>
      </c>
      <c r="U1327" s="33">
        <v>0</v>
      </c>
      <c r="V1327" s="33">
        <v>0.25336171494959397</v>
      </c>
      <c r="W1327" s="33">
        <v>1.9288076200680786E-2</v>
      </c>
      <c r="X1327" s="33">
        <v>0.23407363874891318</v>
      </c>
      <c r="Y1327" s="30"/>
    </row>
    <row r="1328" spans="1:25">
      <c r="A1328" s="30" t="s">
        <v>144</v>
      </c>
      <c r="B1328" s="4" t="s">
        <v>181</v>
      </c>
      <c r="C1328" s="42">
        <v>1</v>
      </c>
      <c r="D1328" s="42" t="s">
        <v>393</v>
      </c>
      <c r="E1328" s="43" t="s">
        <v>31</v>
      </c>
      <c r="F1328" s="42" t="s">
        <v>53</v>
      </c>
      <c r="G1328" s="42" t="s">
        <v>86</v>
      </c>
      <c r="H1328" s="42" t="s">
        <v>111</v>
      </c>
      <c r="I1328" s="43">
        <v>308</v>
      </c>
      <c r="J1328" s="42">
        <v>2050</v>
      </c>
      <c r="K1328" s="44">
        <v>1</v>
      </c>
      <c r="L1328" s="45" t="s">
        <v>85</v>
      </c>
      <c r="R1328" s="33">
        <v>2.9070953508367738</v>
      </c>
      <c r="S1328" s="33">
        <v>0.13163484533351186</v>
      </c>
      <c r="T1328" s="33">
        <v>2.7754605055032622</v>
      </c>
      <c r="U1328" s="33">
        <v>0</v>
      </c>
      <c r="V1328" s="33">
        <v>0.57625199259357385</v>
      </c>
      <c r="W1328" s="33">
        <v>0.2422329919217629</v>
      </c>
      <c r="X1328" s="33">
        <v>0.33401900067181101</v>
      </c>
      <c r="Y1328" s="30"/>
    </row>
    <row r="1329" spans="1:25">
      <c r="A1329" s="30" t="s">
        <v>456</v>
      </c>
      <c r="B1329" s="4" t="s">
        <v>183</v>
      </c>
      <c r="C1329" s="42">
        <v>1</v>
      </c>
      <c r="D1329" s="42" t="s">
        <v>393</v>
      </c>
      <c r="E1329" s="43" t="s">
        <v>30</v>
      </c>
      <c r="F1329" s="42" t="s">
        <v>44</v>
      </c>
      <c r="G1329" s="42" t="s">
        <v>86</v>
      </c>
      <c r="H1329" s="42" t="s">
        <v>111</v>
      </c>
      <c r="I1329" s="43" t="s">
        <v>85</v>
      </c>
      <c r="J1329" s="42">
        <v>2050</v>
      </c>
      <c r="K1329" s="44">
        <v>1</v>
      </c>
      <c r="L1329" s="45" t="s">
        <v>85</v>
      </c>
      <c r="R1329" s="33">
        <v>2.9005440193577412</v>
      </c>
      <c r="S1329" s="33">
        <v>0.13294756141287106</v>
      </c>
      <c r="T1329" s="33">
        <v>2.5813733504385081</v>
      </c>
      <c r="U1329" s="33">
        <v>0.18622310750636217</v>
      </c>
      <c r="V1329" s="33">
        <v>0.60823663704863373</v>
      </c>
      <c r="W1329" s="33">
        <v>8.9556428606760094E-2</v>
      </c>
      <c r="X1329" s="33">
        <v>0.51868020844187368</v>
      </c>
      <c r="Y1329" s="30"/>
    </row>
    <row r="1330" spans="1:25">
      <c r="A1330" s="30" t="s">
        <v>144</v>
      </c>
      <c r="B1330" s="4" t="s">
        <v>184</v>
      </c>
      <c r="C1330" s="42">
        <v>1</v>
      </c>
      <c r="D1330" s="42" t="s">
        <v>393</v>
      </c>
      <c r="E1330" s="43" t="s">
        <v>30</v>
      </c>
      <c r="F1330" s="42" t="s">
        <v>44</v>
      </c>
      <c r="G1330" s="42" t="s">
        <v>86</v>
      </c>
      <c r="H1330" s="42" t="s">
        <v>111</v>
      </c>
      <c r="I1330" s="43">
        <v>301</v>
      </c>
      <c r="J1330" s="42">
        <v>2050</v>
      </c>
      <c r="K1330" s="44">
        <v>1</v>
      </c>
      <c r="L1330" s="45" t="s">
        <v>85</v>
      </c>
      <c r="R1330" s="33">
        <v>0.65286344390395534</v>
      </c>
      <c r="S1330" s="33">
        <v>2.4807257165092914E-2</v>
      </c>
      <c r="T1330" s="33">
        <v>0.62805618673886243</v>
      </c>
      <c r="U1330" s="33">
        <v>0</v>
      </c>
      <c r="V1330" s="33">
        <v>0.41998806318516507</v>
      </c>
      <c r="W1330" s="33">
        <v>5.1626009049215757E-2</v>
      </c>
      <c r="X1330" s="33">
        <v>0.3683620541359493</v>
      </c>
      <c r="Y1330" s="30"/>
    </row>
    <row r="1331" spans="1:25">
      <c r="A1331" s="30" t="s">
        <v>144</v>
      </c>
      <c r="B1331" s="4" t="s">
        <v>185</v>
      </c>
      <c r="C1331" s="42">
        <v>1</v>
      </c>
      <c r="D1331" s="42" t="s">
        <v>393</v>
      </c>
      <c r="E1331" s="43" t="s">
        <v>30</v>
      </c>
      <c r="F1331" s="42" t="s">
        <v>44</v>
      </c>
      <c r="G1331" s="42" t="s">
        <v>86</v>
      </c>
      <c r="H1331" s="42" t="s">
        <v>111</v>
      </c>
      <c r="I1331" s="43">
        <v>302</v>
      </c>
      <c r="J1331" s="42">
        <v>2050</v>
      </c>
      <c r="K1331" s="44">
        <v>1</v>
      </c>
      <c r="L1331" s="45" t="s">
        <v>85</v>
      </c>
      <c r="R1331" s="33">
        <v>0.33187838045862789</v>
      </c>
      <c r="S1331" s="33">
        <v>3.4770322149941753E-2</v>
      </c>
      <c r="T1331" s="33">
        <v>0.2000516698231804</v>
      </c>
      <c r="U1331" s="33">
        <v>9.7056388485505726E-2</v>
      </c>
      <c r="V1331" s="33">
        <v>9.5951303561771673E-2</v>
      </c>
      <c r="W1331" s="33">
        <v>1.2779125865821795E-2</v>
      </c>
      <c r="X1331" s="33">
        <v>8.3172177695949881E-2</v>
      </c>
      <c r="Y1331" s="30"/>
    </row>
    <row r="1332" spans="1:25">
      <c r="A1332" s="30" t="s">
        <v>144</v>
      </c>
      <c r="B1332" s="4" t="s">
        <v>186</v>
      </c>
      <c r="C1332" s="42">
        <v>1</v>
      </c>
      <c r="D1332" s="42" t="s">
        <v>393</v>
      </c>
      <c r="E1332" s="43" t="s">
        <v>30</v>
      </c>
      <c r="F1332" s="42" t="s">
        <v>44</v>
      </c>
      <c r="G1332" s="42" t="s">
        <v>86</v>
      </c>
      <c r="H1332" s="42" t="s">
        <v>111</v>
      </c>
      <c r="I1332" s="43">
        <v>303</v>
      </c>
      <c r="J1332" s="42">
        <v>2050</v>
      </c>
      <c r="K1332" s="44">
        <v>1</v>
      </c>
      <c r="L1332" s="45" t="s">
        <v>85</v>
      </c>
      <c r="R1332" s="33">
        <v>0.33618862531687504</v>
      </c>
      <c r="S1332" s="33">
        <v>1.2606640823848684E-2</v>
      </c>
      <c r="T1332" s="33">
        <v>0.32358198449302639</v>
      </c>
      <c r="U1332" s="33">
        <v>0</v>
      </c>
      <c r="V1332" s="33">
        <v>2.0291366838840023E-2</v>
      </c>
      <c r="W1332" s="33">
        <v>4.3934621278135886E-3</v>
      </c>
      <c r="X1332" s="33">
        <v>1.5897904711026433E-2</v>
      </c>
      <c r="Y1332" s="30"/>
    </row>
    <row r="1333" spans="1:25">
      <c r="A1333" s="30" t="s">
        <v>144</v>
      </c>
      <c r="B1333" s="4" t="s">
        <v>187</v>
      </c>
      <c r="C1333" s="42">
        <v>1</v>
      </c>
      <c r="D1333" s="42" t="s">
        <v>393</v>
      </c>
      <c r="E1333" s="43" t="s">
        <v>30</v>
      </c>
      <c r="F1333" s="42" t="s">
        <v>44</v>
      </c>
      <c r="G1333" s="42" t="s">
        <v>86</v>
      </c>
      <c r="H1333" s="42" t="s">
        <v>111</v>
      </c>
      <c r="I1333" s="43">
        <v>304</v>
      </c>
      <c r="J1333" s="42">
        <v>2050</v>
      </c>
      <c r="K1333" s="44">
        <v>1</v>
      </c>
      <c r="L1333" s="45" t="s">
        <v>85</v>
      </c>
      <c r="R1333" s="33">
        <v>4.3375005805761577E-2</v>
      </c>
      <c r="S1333" s="33">
        <v>1.3240422358127069E-3</v>
      </c>
      <c r="T1333" s="33">
        <v>4.205096356994887E-2</v>
      </c>
      <c r="U1333" s="33">
        <v>0</v>
      </c>
      <c r="V1333" s="33">
        <v>1.2080244392578385E-2</v>
      </c>
      <c r="W1333" s="33">
        <v>5.1435085028068506E-3</v>
      </c>
      <c r="X1333" s="33">
        <v>6.9367358897715345E-3</v>
      </c>
      <c r="Y1333" s="30"/>
    </row>
    <row r="1334" spans="1:25">
      <c r="A1334" s="30" t="s">
        <v>144</v>
      </c>
      <c r="B1334" s="4" t="s">
        <v>188</v>
      </c>
      <c r="C1334" s="42">
        <v>1</v>
      </c>
      <c r="D1334" s="42" t="s">
        <v>393</v>
      </c>
      <c r="E1334" s="43" t="s">
        <v>30</v>
      </c>
      <c r="F1334" s="42" t="s">
        <v>44</v>
      </c>
      <c r="G1334" s="42" t="s">
        <v>86</v>
      </c>
      <c r="H1334" s="42" t="s">
        <v>111</v>
      </c>
      <c r="I1334" s="43">
        <v>305</v>
      </c>
      <c r="J1334" s="42">
        <v>2050</v>
      </c>
      <c r="K1334" s="44">
        <v>1</v>
      </c>
      <c r="L1334" s="45" t="s">
        <v>85</v>
      </c>
      <c r="R1334" s="33">
        <v>0.19341846348469258</v>
      </c>
      <c r="S1334" s="33">
        <v>1.3878178124121378E-2</v>
      </c>
      <c r="T1334" s="33">
        <v>0.14274730771781019</v>
      </c>
      <c r="U1334" s="33">
        <v>3.6792977642761023E-2</v>
      </c>
      <c r="V1334" s="33">
        <v>7.3641726521661861E-3</v>
      </c>
      <c r="W1334" s="33">
        <v>2.7663770432487255E-4</v>
      </c>
      <c r="X1334" s="33">
        <v>7.0875349478413136E-3</v>
      </c>
      <c r="Y1334" s="30"/>
    </row>
    <row r="1335" spans="1:25">
      <c r="A1335" s="30" t="s">
        <v>144</v>
      </c>
      <c r="B1335" s="4" t="s">
        <v>189</v>
      </c>
      <c r="C1335" s="42">
        <v>1</v>
      </c>
      <c r="D1335" s="42" t="s">
        <v>393</v>
      </c>
      <c r="E1335" s="43" t="s">
        <v>30</v>
      </c>
      <c r="F1335" s="42" t="s">
        <v>44</v>
      </c>
      <c r="G1335" s="42" t="s">
        <v>86</v>
      </c>
      <c r="H1335" s="42" t="s">
        <v>111</v>
      </c>
      <c r="I1335" s="43">
        <v>306</v>
      </c>
      <c r="J1335" s="42">
        <v>2050</v>
      </c>
      <c r="K1335" s="44">
        <v>1</v>
      </c>
      <c r="L1335" s="45" t="s">
        <v>85</v>
      </c>
      <c r="R1335" s="33">
        <v>0.51165582302876755</v>
      </c>
      <c r="S1335" s="33">
        <v>1.8621153346334605E-2</v>
      </c>
      <c r="T1335" s="33">
        <v>0.44066092830433745</v>
      </c>
      <c r="U1335" s="33">
        <v>5.2373741378095418E-2</v>
      </c>
      <c r="V1335" s="33">
        <v>1.0485348350082593E-2</v>
      </c>
      <c r="W1335" s="33">
        <v>1.9946452624759708E-3</v>
      </c>
      <c r="X1335" s="33">
        <v>8.4907030876066221E-3</v>
      </c>
      <c r="Y1335" s="30"/>
    </row>
    <row r="1336" spans="1:25">
      <c r="A1336" s="30" t="s">
        <v>144</v>
      </c>
      <c r="B1336" s="4" t="s">
        <v>190</v>
      </c>
      <c r="C1336" s="42">
        <v>1</v>
      </c>
      <c r="D1336" s="42" t="s">
        <v>393</v>
      </c>
      <c r="E1336" s="43" t="s">
        <v>30</v>
      </c>
      <c r="F1336" s="42" t="s">
        <v>44</v>
      </c>
      <c r="G1336" s="42" t="s">
        <v>86</v>
      </c>
      <c r="H1336" s="42" t="s">
        <v>111</v>
      </c>
      <c r="I1336" s="43">
        <v>307</v>
      </c>
      <c r="J1336" s="42">
        <v>2050</v>
      </c>
      <c r="K1336" s="44">
        <v>1</v>
      </c>
      <c r="L1336" s="45" t="s">
        <v>85</v>
      </c>
      <c r="R1336" s="33">
        <v>0.14988596838595694</v>
      </c>
      <c r="S1336" s="33">
        <v>7.2335220525705981E-3</v>
      </c>
      <c r="T1336" s="33">
        <v>0.14265244633338633</v>
      </c>
      <c r="U1336" s="33">
        <v>0</v>
      </c>
      <c r="V1336" s="33">
        <v>1.4071327566387843E-2</v>
      </c>
      <c r="W1336" s="33">
        <v>1.4633378873664172E-3</v>
      </c>
      <c r="X1336" s="33">
        <v>1.2607989679021426E-2</v>
      </c>
      <c r="Y1336" s="30"/>
    </row>
    <row r="1337" spans="1:25">
      <c r="A1337" s="30" t="s">
        <v>144</v>
      </c>
      <c r="B1337" s="4" t="s">
        <v>191</v>
      </c>
      <c r="C1337" s="42">
        <v>1</v>
      </c>
      <c r="D1337" s="42" t="s">
        <v>393</v>
      </c>
      <c r="E1337" s="43" t="s">
        <v>30</v>
      </c>
      <c r="F1337" s="42" t="s">
        <v>44</v>
      </c>
      <c r="G1337" s="42" t="s">
        <v>86</v>
      </c>
      <c r="H1337" s="42" t="s">
        <v>111</v>
      </c>
      <c r="I1337" s="43">
        <v>308</v>
      </c>
      <c r="J1337" s="42">
        <v>2050</v>
      </c>
      <c r="K1337" s="44">
        <v>1</v>
      </c>
      <c r="L1337" s="45" t="s">
        <v>85</v>
      </c>
      <c r="R1337" s="33">
        <v>0.68127830897310493</v>
      </c>
      <c r="S1337" s="33">
        <v>1.970644551514842E-2</v>
      </c>
      <c r="T1337" s="33">
        <v>0.66157186345795649</v>
      </c>
      <c r="U1337" s="33">
        <v>0</v>
      </c>
      <c r="V1337" s="33">
        <v>2.8004810501641955E-2</v>
      </c>
      <c r="W1337" s="33">
        <v>1.1879702206934848E-2</v>
      </c>
      <c r="X1337" s="33">
        <v>1.6125108294707105E-2</v>
      </c>
      <c r="Y1337" s="30"/>
    </row>
    <row r="1338" spans="1:25">
      <c r="A1338" s="30" t="s">
        <v>457</v>
      </c>
      <c r="B1338" s="4" t="s">
        <v>193</v>
      </c>
      <c r="C1338" s="42">
        <v>1</v>
      </c>
      <c r="D1338" s="42" t="s">
        <v>393</v>
      </c>
      <c r="E1338" s="43" t="s">
        <v>27</v>
      </c>
      <c r="F1338" s="42" t="s">
        <v>64</v>
      </c>
      <c r="G1338" s="42" t="s">
        <v>84</v>
      </c>
      <c r="H1338" s="42" t="s">
        <v>111</v>
      </c>
      <c r="I1338" s="43" t="s">
        <v>85</v>
      </c>
      <c r="J1338" s="42">
        <v>2050</v>
      </c>
      <c r="K1338" s="44">
        <v>1</v>
      </c>
      <c r="L1338" s="45" t="s">
        <v>85</v>
      </c>
      <c r="R1338" s="33">
        <v>17.435220507591751</v>
      </c>
      <c r="S1338" s="33">
        <v>1.0400130902112075</v>
      </c>
      <c r="T1338" s="33">
        <v>15.543165206195098</v>
      </c>
      <c r="U1338" s="33">
        <v>0.85204221118544632</v>
      </c>
      <c r="V1338" s="33">
        <v>13.360062453332249</v>
      </c>
      <c r="W1338" s="33">
        <v>0.8102009364988999</v>
      </c>
      <c r="X1338" s="33">
        <v>12.549861516833349</v>
      </c>
      <c r="Y1338" s="30"/>
    </row>
    <row r="1339" spans="1:25">
      <c r="A1339" s="30" t="s">
        <v>144</v>
      </c>
      <c r="B1339" s="4" t="s">
        <v>194</v>
      </c>
      <c r="C1339" s="42">
        <v>1</v>
      </c>
      <c r="D1339" s="42" t="s">
        <v>393</v>
      </c>
      <c r="E1339" s="43" t="s">
        <v>27</v>
      </c>
      <c r="F1339" s="42" t="s">
        <v>64</v>
      </c>
      <c r="G1339" s="42" t="s">
        <v>84</v>
      </c>
      <c r="H1339" s="42" t="s">
        <v>111</v>
      </c>
      <c r="I1339" s="43">
        <v>301</v>
      </c>
      <c r="J1339" s="42">
        <v>2050</v>
      </c>
      <c r="K1339" s="44">
        <v>1</v>
      </c>
      <c r="L1339" s="45" t="s">
        <v>85</v>
      </c>
      <c r="R1339" s="33">
        <v>2.034707791467155</v>
      </c>
      <c r="S1339" s="33">
        <v>9.1183794587986922E-2</v>
      </c>
      <c r="T1339" s="33">
        <v>1.943523996879168</v>
      </c>
      <c r="U1339" s="33">
        <v>0</v>
      </c>
      <c r="V1339" s="33">
        <v>8.4555282663755555</v>
      </c>
      <c r="W1339" s="33">
        <v>0.3381367028395092</v>
      </c>
      <c r="X1339" s="33">
        <v>8.1173915635360459</v>
      </c>
      <c r="Y1339" s="30"/>
    </row>
    <row r="1340" spans="1:25">
      <c r="A1340" s="30" t="s">
        <v>144</v>
      </c>
      <c r="B1340" s="4" t="s">
        <v>195</v>
      </c>
      <c r="C1340" s="42">
        <v>1</v>
      </c>
      <c r="D1340" s="42" t="s">
        <v>393</v>
      </c>
      <c r="E1340" s="43" t="s">
        <v>27</v>
      </c>
      <c r="F1340" s="42" t="s">
        <v>64</v>
      </c>
      <c r="G1340" s="42" t="s">
        <v>84</v>
      </c>
      <c r="H1340" s="42" t="s">
        <v>111</v>
      </c>
      <c r="I1340" s="43">
        <v>302</v>
      </c>
      <c r="J1340" s="42">
        <v>2050</v>
      </c>
      <c r="K1340" s="44">
        <v>1</v>
      </c>
      <c r="L1340" s="45" t="s">
        <v>85</v>
      </c>
      <c r="R1340" s="33">
        <v>1.6662712078711668</v>
      </c>
      <c r="S1340" s="33">
        <v>0.23481208555941663</v>
      </c>
      <c r="T1340" s="33">
        <v>1.1590493216948565</v>
      </c>
      <c r="U1340" s="33">
        <v>0.27240980061689352</v>
      </c>
      <c r="V1340" s="33">
        <v>2.3592162114050708</v>
      </c>
      <c r="W1340" s="33">
        <v>0.1582441444080194</v>
      </c>
      <c r="X1340" s="33">
        <v>2.2009720669970512</v>
      </c>
      <c r="Y1340" s="30"/>
    </row>
    <row r="1341" spans="1:25">
      <c r="A1341" s="30" t="s">
        <v>144</v>
      </c>
      <c r="B1341" s="4" t="s">
        <v>196</v>
      </c>
      <c r="C1341" s="42">
        <v>1</v>
      </c>
      <c r="D1341" s="42" t="s">
        <v>393</v>
      </c>
      <c r="E1341" s="43" t="s">
        <v>27</v>
      </c>
      <c r="F1341" s="42" t="s">
        <v>64</v>
      </c>
      <c r="G1341" s="42" t="s">
        <v>84</v>
      </c>
      <c r="H1341" s="42" t="s">
        <v>111</v>
      </c>
      <c r="I1341" s="43">
        <v>303</v>
      </c>
      <c r="J1341" s="42">
        <v>2050</v>
      </c>
      <c r="K1341" s="44">
        <v>1</v>
      </c>
      <c r="L1341" s="45" t="s">
        <v>85</v>
      </c>
      <c r="R1341" s="33">
        <v>2.2759354467869888</v>
      </c>
      <c r="S1341" s="33">
        <v>9.0170310782604013E-2</v>
      </c>
      <c r="T1341" s="33">
        <v>2.1857651360043846</v>
      </c>
      <c r="U1341" s="33">
        <v>0</v>
      </c>
      <c r="V1341" s="33">
        <v>0.67090004719691987</v>
      </c>
      <c r="W1341" s="33">
        <v>3.9807954318009833E-2</v>
      </c>
      <c r="X1341" s="33">
        <v>0.63109209287890999</v>
      </c>
      <c r="Y1341" s="30"/>
    </row>
    <row r="1342" spans="1:25">
      <c r="A1342" s="30" t="s">
        <v>144</v>
      </c>
      <c r="B1342" s="4" t="s">
        <v>197</v>
      </c>
      <c r="C1342" s="42">
        <v>1</v>
      </c>
      <c r="D1342" s="42" t="s">
        <v>393</v>
      </c>
      <c r="E1342" s="43" t="s">
        <v>27</v>
      </c>
      <c r="F1342" s="42" t="s">
        <v>64</v>
      </c>
      <c r="G1342" s="42" t="s">
        <v>84</v>
      </c>
      <c r="H1342" s="42" t="s">
        <v>111</v>
      </c>
      <c r="I1342" s="43">
        <v>304</v>
      </c>
      <c r="J1342" s="42">
        <v>2050</v>
      </c>
      <c r="K1342" s="44">
        <v>1</v>
      </c>
      <c r="L1342" s="45" t="s">
        <v>85</v>
      </c>
      <c r="R1342" s="33">
        <v>0.49244742314567602</v>
      </c>
      <c r="S1342" s="33">
        <v>1.6435354138661692E-2</v>
      </c>
      <c r="T1342" s="33">
        <v>0.47601206900701432</v>
      </c>
      <c r="U1342" s="33">
        <v>0</v>
      </c>
      <c r="V1342" s="33">
        <v>0.37605010998029575</v>
      </c>
      <c r="W1342" s="33">
        <v>6.4206181859170638E-2</v>
      </c>
      <c r="X1342" s="33">
        <v>0.3118439281211251</v>
      </c>
      <c r="Y1342" s="30"/>
    </row>
    <row r="1343" spans="1:25">
      <c r="A1343" s="30" t="s">
        <v>144</v>
      </c>
      <c r="B1343" s="4" t="s">
        <v>198</v>
      </c>
      <c r="C1343" s="42">
        <v>1</v>
      </c>
      <c r="D1343" s="42" t="s">
        <v>393</v>
      </c>
      <c r="E1343" s="43" t="s">
        <v>27</v>
      </c>
      <c r="F1343" s="42" t="s">
        <v>64</v>
      </c>
      <c r="G1343" s="42" t="s">
        <v>84</v>
      </c>
      <c r="H1343" s="42" t="s">
        <v>111</v>
      </c>
      <c r="I1343" s="43">
        <v>305</v>
      </c>
      <c r="J1343" s="42">
        <v>2050</v>
      </c>
      <c r="K1343" s="44">
        <v>1</v>
      </c>
      <c r="L1343" s="45" t="s">
        <v>85</v>
      </c>
      <c r="R1343" s="33">
        <v>3.7863470319000565</v>
      </c>
      <c r="S1343" s="33">
        <v>0.33579473515670261</v>
      </c>
      <c r="T1343" s="33">
        <v>3.0136747102663719</v>
      </c>
      <c r="U1343" s="33">
        <v>0.43687758647698222</v>
      </c>
      <c r="V1343" s="33">
        <v>0.28419166222176201</v>
      </c>
      <c r="W1343" s="33">
        <v>1.3548988631017989E-2</v>
      </c>
      <c r="X1343" s="33">
        <v>0.27064267359074401</v>
      </c>
      <c r="Y1343" s="30"/>
    </row>
    <row r="1344" spans="1:25">
      <c r="A1344" s="30" t="s">
        <v>144</v>
      </c>
      <c r="B1344" s="4" t="s">
        <v>199</v>
      </c>
      <c r="C1344" s="42">
        <v>1</v>
      </c>
      <c r="D1344" s="42" t="s">
        <v>393</v>
      </c>
      <c r="E1344" s="43" t="s">
        <v>27</v>
      </c>
      <c r="F1344" s="42" t="s">
        <v>64</v>
      </c>
      <c r="G1344" s="42" t="s">
        <v>84</v>
      </c>
      <c r="H1344" s="42" t="s">
        <v>111</v>
      </c>
      <c r="I1344" s="43">
        <v>306</v>
      </c>
      <c r="J1344" s="42">
        <v>2050</v>
      </c>
      <c r="K1344" s="44">
        <v>1</v>
      </c>
      <c r="L1344" s="45" t="s">
        <v>85</v>
      </c>
      <c r="R1344" s="33">
        <v>2.1505208109480782</v>
      </c>
      <c r="S1344" s="33">
        <v>9.4742592288725877E-2</v>
      </c>
      <c r="T1344" s="33">
        <v>1.9130233945677819</v>
      </c>
      <c r="U1344" s="33">
        <v>0.14275482409157061</v>
      </c>
      <c r="V1344" s="33">
        <v>0.27233253580660471</v>
      </c>
      <c r="W1344" s="33">
        <v>1.8758770196549528E-2</v>
      </c>
      <c r="X1344" s="33">
        <v>0.25357376561005518</v>
      </c>
      <c r="Y1344" s="30"/>
    </row>
    <row r="1345" spans="1:25">
      <c r="A1345" s="30" t="s">
        <v>144</v>
      </c>
      <c r="B1345" s="4" t="s">
        <v>200</v>
      </c>
      <c r="C1345" s="42">
        <v>1</v>
      </c>
      <c r="D1345" s="42" t="s">
        <v>393</v>
      </c>
      <c r="E1345" s="43" t="s">
        <v>27</v>
      </c>
      <c r="F1345" s="42" t="s">
        <v>64</v>
      </c>
      <c r="G1345" s="42" t="s">
        <v>84</v>
      </c>
      <c r="H1345" s="42" t="s">
        <v>111</v>
      </c>
      <c r="I1345" s="43">
        <v>307</v>
      </c>
      <c r="J1345" s="42">
        <v>2050</v>
      </c>
      <c r="K1345" s="44">
        <v>1</v>
      </c>
      <c r="L1345" s="45" t="s">
        <v>85</v>
      </c>
      <c r="R1345" s="33">
        <v>0.40565727035172927</v>
      </c>
      <c r="S1345" s="33">
        <v>2.2544449144386018E-2</v>
      </c>
      <c r="T1345" s="33">
        <v>0.38311282120734325</v>
      </c>
      <c r="U1345" s="33">
        <v>0</v>
      </c>
      <c r="V1345" s="33">
        <v>0.29086818430565198</v>
      </c>
      <c r="W1345" s="33">
        <v>8.1850373307003101E-3</v>
      </c>
      <c r="X1345" s="33">
        <v>0.28268314697495167</v>
      </c>
      <c r="Y1345" s="30"/>
    </row>
    <row r="1346" spans="1:25">
      <c r="A1346" s="30" t="s">
        <v>144</v>
      </c>
      <c r="B1346" s="4" t="s">
        <v>201</v>
      </c>
      <c r="C1346" s="42">
        <v>1</v>
      </c>
      <c r="D1346" s="42" t="s">
        <v>393</v>
      </c>
      <c r="E1346" s="43" t="s">
        <v>27</v>
      </c>
      <c r="F1346" s="42" t="s">
        <v>64</v>
      </c>
      <c r="G1346" s="42" t="s">
        <v>84</v>
      </c>
      <c r="H1346" s="42" t="s">
        <v>111</v>
      </c>
      <c r="I1346" s="43">
        <v>308</v>
      </c>
      <c r="J1346" s="42">
        <v>2050</v>
      </c>
      <c r="K1346" s="44">
        <v>1</v>
      </c>
      <c r="L1346" s="45" t="s">
        <v>85</v>
      </c>
      <c r="R1346" s="33">
        <v>4.623333525120902</v>
      </c>
      <c r="S1346" s="33">
        <v>0.15432976855272384</v>
      </c>
      <c r="T1346" s="33">
        <v>4.4690037565681786</v>
      </c>
      <c r="U1346" s="33">
        <v>0</v>
      </c>
      <c r="V1346" s="33">
        <v>0.65097543604038932</v>
      </c>
      <c r="W1346" s="33">
        <v>0.1693131569159228</v>
      </c>
      <c r="X1346" s="33">
        <v>0.48166227912446652</v>
      </c>
      <c r="Y1346" s="30"/>
    </row>
    <row r="1347" spans="1:25">
      <c r="A1347" s="30" t="s">
        <v>458</v>
      </c>
      <c r="B1347" s="4" t="s">
        <v>203</v>
      </c>
      <c r="C1347" s="42">
        <v>1</v>
      </c>
      <c r="D1347" s="42" t="s">
        <v>393</v>
      </c>
      <c r="E1347" s="43" t="s">
        <v>26</v>
      </c>
      <c r="F1347" s="42" t="s">
        <v>57</v>
      </c>
      <c r="G1347" s="42" t="s">
        <v>84</v>
      </c>
      <c r="H1347" s="42" t="s">
        <v>111</v>
      </c>
      <c r="I1347" s="43" t="s">
        <v>85</v>
      </c>
      <c r="J1347" s="42">
        <v>2050</v>
      </c>
      <c r="K1347" s="44">
        <v>1</v>
      </c>
      <c r="L1347" s="45" t="s">
        <v>85</v>
      </c>
      <c r="R1347" s="33">
        <v>131.17020132972391</v>
      </c>
      <c r="S1347" s="33">
        <v>13.631231390944501</v>
      </c>
      <c r="T1347" s="33">
        <v>109.85277783035839</v>
      </c>
      <c r="U1347" s="33">
        <v>7.6861921084210154</v>
      </c>
      <c r="V1347" s="33">
        <v>106.16433228037022</v>
      </c>
      <c r="W1347" s="33">
        <v>39.705566048784704</v>
      </c>
      <c r="X1347" s="33">
        <v>66.458766231585514</v>
      </c>
      <c r="Y1347" s="30"/>
    </row>
    <row r="1348" spans="1:25">
      <c r="A1348" s="30" t="s">
        <v>144</v>
      </c>
      <c r="B1348" s="4" t="s">
        <v>204</v>
      </c>
      <c r="C1348" s="42">
        <v>1</v>
      </c>
      <c r="D1348" s="42" t="s">
        <v>393</v>
      </c>
      <c r="E1348" s="43" t="s">
        <v>26</v>
      </c>
      <c r="F1348" s="42" t="s">
        <v>57</v>
      </c>
      <c r="G1348" s="42" t="s">
        <v>84</v>
      </c>
      <c r="H1348" s="42" t="s">
        <v>111</v>
      </c>
      <c r="I1348" s="43">
        <v>301</v>
      </c>
      <c r="J1348" s="42">
        <v>2050</v>
      </c>
      <c r="K1348" s="44">
        <v>1</v>
      </c>
      <c r="L1348" s="45" t="s">
        <v>85</v>
      </c>
      <c r="R1348" s="33">
        <v>14.344655285185343</v>
      </c>
      <c r="S1348" s="33">
        <v>1.2380748488837452</v>
      </c>
      <c r="T1348" s="33">
        <v>13.106580436301599</v>
      </c>
      <c r="U1348" s="33">
        <v>0</v>
      </c>
      <c r="V1348" s="33">
        <v>61.801572417176274</v>
      </c>
      <c r="W1348" s="33">
        <v>19.772501199404427</v>
      </c>
      <c r="X1348" s="33">
        <v>42.029071217771843</v>
      </c>
      <c r="Y1348" s="30"/>
    </row>
    <row r="1349" spans="1:25">
      <c r="A1349" s="30" t="s">
        <v>144</v>
      </c>
      <c r="B1349" s="4" t="s">
        <v>205</v>
      </c>
      <c r="C1349" s="42">
        <v>1</v>
      </c>
      <c r="D1349" s="42" t="s">
        <v>393</v>
      </c>
      <c r="E1349" s="43" t="s">
        <v>26</v>
      </c>
      <c r="F1349" s="42" t="s">
        <v>57</v>
      </c>
      <c r="G1349" s="42" t="s">
        <v>84</v>
      </c>
      <c r="H1349" s="42" t="s">
        <v>111</v>
      </c>
      <c r="I1349" s="43">
        <v>302</v>
      </c>
      <c r="J1349" s="42">
        <v>2050</v>
      </c>
      <c r="K1349" s="44">
        <v>1</v>
      </c>
      <c r="L1349" s="45" t="s">
        <v>85</v>
      </c>
      <c r="R1349" s="33">
        <v>7.271475912573484</v>
      </c>
      <c r="S1349" s="33">
        <v>1.6118107084659357</v>
      </c>
      <c r="T1349" s="33">
        <v>3.8125660725806148</v>
      </c>
      <c r="U1349" s="33">
        <v>1.8470991315269332</v>
      </c>
      <c r="V1349" s="33">
        <v>14.68482419455907</v>
      </c>
      <c r="W1349" s="33">
        <v>4.8587772807860343</v>
      </c>
      <c r="X1349" s="33">
        <v>9.8260469137730357</v>
      </c>
      <c r="Y1349" s="30"/>
    </row>
    <row r="1350" spans="1:25">
      <c r="A1350" s="30" t="s">
        <v>144</v>
      </c>
      <c r="B1350" s="4" t="s">
        <v>206</v>
      </c>
      <c r="C1350" s="42">
        <v>1</v>
      </c>
      <c r="D1350" s="42" t="s">
        <v>393</v>
      </c>
      <c r="E1350" s="43" t="s">
        <v>26</v>
      </c>
      <c r="F1350" s="42" t="s">
        <v>57</v>
      </c>
      <c r="G1350" s="42" t="s">
        <v>84</v>
      </c>
      <c r="H1350" s="42" t="s">
        <v>111</v>
      </c>
      <c r="I1350" s="43">
        <v>303</v>
      </c>
      <c r="J1350" s="42">
        <v>2050</v>
      </c>
      <c r="K1350" s="44">
        <v>1</v>
      </c>
      <c r="L1350" s="45" t="s">
        <v>85</v>
      </c>
      <c r="R1350" s="33">
        <v>12.307708714186786</v>
      </c>
      <c r="S1350" s="33">
        <v>0.95348742094345007</v>
      </c>
      <c r="T1350" s="33">
        <v>11.354221293243336</v>
      </c>
      <c r="U1350" s="33">
        <v>0</v>
      </c>
      <c r="V1350" s="33">
        <v>5.5022003630018075</v>
      </c>
      <c r="W1350" s="33">
        <v>1.7006242531007687</v>
      </c>
      <c r="X1350" s="33">
        <v>3.8015761099010388</v>
      </c>
      <c r="Y1350" s="30"/>
    </row>
    <row r="1351" spans="1:25">
      <c r="A1351" s="30" t="s">
        <v>144</v>
      </c>
      <c r="B1351" s="4" t="s">
        <v>207</v>
      </c>
      <c r="C1351" s="42">
        <v>1</v>
      </c>
      <c r="D1351" s="42" t="s">
        <v>393</v>
      </c>
      <c r="E1351" s="43" t="s">
        <v>26</v>
      </c>
      <c r="F1351" s="42" t="s">
        <v>57</v>
      </c>
      <c r="G1351" s="42" t="s">
        <v>84</v>
      </c>
      <c r="H1351" s="42" t="s">
        <v>111</v>
      </c>
      <c r="I1351" s="43">
        <v>304</v>
      </c>
      <c r="J1351" s="42">
        <v>2050</v>
      </c>
      <c r="K1351" s="44">
        <v>1</v>
      </c>
      <c r="L1351" s="45" t="s">
        <v>85</v>
      </c>
      <c r="R1351" s="33">
        <v>2.4546455701647267</v>
      </c>
      <c r="S1351" s="33">
        <v>0.15554722559821776</v>
      </c>
      <c r="T1351" s="33">
        <v>2.299098344566509</v>
      </c>
      <c r="U1351" s="33">
        <v>0</v>
      </c>
      <c r="V1351" s="33">
        <v>3.58332850786408</v>
      </c>
      <c r="W1351" s="33">
        <v>2.4382011987625356</v>
      </c>
      <c r="X1351" s="33">
        <v>1.1451273091015444</v>
      </c>
      <c r="Y1351" s="30"/>
    </row>
    <row r="1352" spans="1:25">
      <c r="A1352" s="30" t="s">
        <v>144</v>
      </c>
      <c r="B1352" s="4" t="s">
        <v>208</v>
      </c>
      <c r="C1352" s="42">
        <v>1</v>
      </c>
      <c r="D1352" s="42" t="s">
        <v>393</v>
      </c>
      <c r="E1352" s="43" t="s">
        <v>26</v>
      </c>
      <c r="F1352" s="42" t="s">
        <v>57</v>
      </c>
      <c r="G1352" s="42" t="s">
        <v>84</v>
      </c>
      <c r="H1352" s="42" t="s">
        <v>111</v>
      </c>
      <c r="I1352" s="43">
        <v>305</v>
      </c>
      <c r="J1352" s="42">
        <v>2050</v>
      </c>
      <c r="K1352" s="44">
        <v>1</v>
      </c>
      <c r="L1352" s="45" t="s">
        <v>85</v>
      </c>
      <c r="R1352" s="33">
        <v>38.752635309727957</v>
      </c>
      <c r="S1352" s="33">
        <v>5.6826801684745591</v>
      </c>
      <c r="T1352" s="33">
        <v>28.855125058007218</v>
      </c>
      <c r="U1352" s="33">
        <v>4.2148300832461789</v>
      </c>
      <c r="V1352" s="33">
        <v>2.9705710197353912</v>
      </c>
      <c r="W1352" s="33">
        <v>0.90739810858998415</v>
      </c>
      <c r="X1352" s="33">
        <v>2.0631729111454069</v>
      </c>
      <c r="Y1352" s="30"/>
    </row>
    <row r="1353" spans="1:25">
      <c r="A1353" s="30" t="s">
        <v>144</v>
      </c>
      <c r="B1353" s="4" t="s">
        <v>209</v>
      </c>
      <c r="C1353" s="42">
        <v>1</v>
      </c>
      <c r="D1353" s="42" t="s">
        <v>393</v>
      </c>
      <c r="E1353" s="43" t="s">
        <v>26</v>
      </c>
      <c r="F1353" s="42" t="s">
        <v>57</v>
      </c>
      <c r="G1353" s="42" t="s">
        <v>84</v>
      </c>
      <c r="H1353" s="42" t="s">
        <v>111</v>
      </c>
      <c r="I1353" s="43">
        <v>306</v>
      </c>
      <c r="J1353" s="42">
        <v>2050</v>
      </c>
      <c r="K1353" s="44">
        <v>1</v>
      </c>
      <c r="L1353" s="45" t="s">
        <v>85</v>
      </c>
      <c r="R1353" s="33">
        <v>19.727501951247191</v>
      </c>
      <c r="S1353" s="33">
        <v>1.4789193962606533</v>
      </c>
      <c r="T1353" s="33">
        <v>16.624319661338635</v>
      </c>
      <c r="U1353" s="33">
        <v>1.6242628936479033</v>
      </c>
      <c r="V1353" s="33">
        <v>2.9432699533618703</v>
      </c>
      <c r="W1353" s="33">
        <v>1.1635921586177784</v>
      </c>
      <c r="X1353" s="33">
        <v>1.7796777947440918</v>
      </c>
      <c r="Y1353" s="30"/>
    </row>
    <row r="1354" spans="1:25">
      <c r="A1354" s="30" t="s">
        <v>144</v>
      </c>
      <c r="B1354" s="4" t="s">
        <v>210</v>
      </c>
      <c r="C1354" s="42">
        <v>1</v>
      </c>
      <c r="D1354" s="42" t="s">
        <v>393</v>
      </c>
      <c r="E1354" s="43" t="s">
        <v>26</v>
      </c>
      <c r="F1354" s="42" t="s">
        <v>57</v>
      </c>
      <c r="G1354" s="42" t="s">
        <v>84</v>
      </c>
      <c r="H1354" s="42" t="s">
        <v>111</v>
      </c>
      <c r="I1354" s="43">
        <v>307</v>
      </c>
      <c r="J1354" s="42">
        <v>2050</v>
      </c>
      <c r="K1354" s="44">
        <v>1</v>
      </c>
      <c r="L1354" s="45" t="s">
        <v>85</v>
      </c>
      <c r="R1354" s="33">
        <v>8.2951766719372593</v>
      </c>
      <c r="S1354" s="33">
        <v>0.7944406878613246</v>
      </c>
      <c r="T1354" s="33">
        <v>7.5007359840759351</v>
      </c>
      <c r="U1354" s="33">
        <v>0</v>
      </c>
      <c r="V1354" s="33">
        <v>3.5828758088847414</v>
      </c>
      <c r="W1354" s="33">
        <v>1.1149202684410033</v>
      </c>
      <c r="X1354" s="33">
        <v>2.4679555404437381</v>
      </c>
      <c r="Y1354" s="30"/>
    </row>
    <row r="1355" spans="1:25">
      <c r="A1355" s="30" t="s">
        <v>144</v>
      </c>
      <c r="B1355" s="4" t="s">
        <v>211</v>
      </c>
      <c r="C1355" s="42">
        <v>1</v>
      </c>
      <c r="D1355" s="42" t="s">
        <v>393</v>
      </c>
      <c r="E1355" s="43" t="s">
        <v>26</v>
      </c>
      <c r="F1355" s="42" t="s">
        <v>57</v>
      </c>
      <c r="G1355" s="42" t="s">
        <v>84</v>
      </c>
      <c r="H1355" s="42" t="s">
        <v>111</v>
      </c>
      <c r="I1355" s="43">
        <v>308</v>
      </c>
      <c r="J1355" s="42">
        <v>2050</v>
      </c>
      <c r="K1355" s="44">
        <v>1</v>
      </c>
      <c r="L1355" s="45" t="s">
        <v>85</v>
      </c>
      <c r="R1355" s="33">
        <v>28.016401914701163</v>
      </c>
      <c r="S1355" s="33">
        <v>1.7162709344566152</v>
      </c>
      <c r="T1355" s="33">
        <v>26.300130980244546</v>
      </c>
      <c r="U1355" s="33">
        <v>0</v>
      </c>
      <c r="V1355" s="33">
        <v>11.095690015786987</v>
      </c>
      <c r="W1355" s="33">
        <v>7.7495515810821738</v>
      </c>
      <c r="X1355" s="33">
        <v>3.3461384347048129</v>
      </c>
      <c r="Y1355" s="30"/>
    </row>
    <row r="1356" spans="1:25">
      <c r="A1356" s="30" t="s">
        <v>459</v>
      </c>
      <c r="B1356" s="4" t="s">
        <v>213</v>
      </c>
      <c r="C1356" s="42">
        <v>1</v>
      </c>
      <c r="D1356" s="42" t="s">
        <v>393</v>
      </c>
      <c r="E1356" s="43" t="s">
        <v>32</v>
      </c>
      <c r="F1356" s="42" t="s">
        <v>87</v>
      </c>
      <c r="G1356" s="42" t="s">
        <v>84</v>
      </c>
      <c r="H1356" s="42" t="s">
        <v>111</v>
      </c>
      <c r="I1356" s="43" t="s">
        <v>85</v>
      </c>
      <c r="J1356" s="42">
        <v>2050</v>
      </c>
      <c r="K1356" s="44">
        <v>1</v>
      </c>
      <c r="L1356" s="45" t="s">
        <v>85</v>
      </c>
      <c r="R1356" s="33">
        <v>206.74520684427912</v>
      </c>
      <c r="S1356" s="33">
        <v>13.968083093633783</v>
      </c>
      <c r="T1356" s="33">
        <v>182.71972764818838</v>
      </c>
      <c r="U1356" s="33">
        <v>10.057396102456948</v>
      </c>
      <c r="V1356" s="33">
        <v>101.52220302129037</v>
      </c>
      <c r="W1356" s="33">
        <v>22.412294528273737</v>
      </c>
      <c r="X1356" s="33">
        <v>79.109908493016633</v>
      </c>
      <c r="Y1356" s="30"/>
    </row>
    <row r="1357" spans="1:25">
      <c r="A1357" s="30" t="s">
        <v>144</v>
      </c>
      <c r="B1357" s="4" t="s">
        <v>214</v>
      </c>
      <c r="C1357" s="42">
        <v>1</v>
      </c>
      <c r="D1357" s="42" t="s">
        <v>393</v>
      </c>
      <c r="E1357" s="43" t="s">
        <v>32</v>
      </c>
      <c r="F1357" s="42" t="s">
        <v>87</v>
      </c>
      <c r="G1357" s="42" t="s">
        <v>84</v>
      </c>
      <c r="H1357" s="42" t="s">
        <v>111</v>
      </c>
      <c r="I1357" s="43">
        <v>301</v>
      </c>
      <c r="J1357" s="42">
        <v>2050</v>
      </c>
      <c r="K1357" s="44">
        <v>1</v>
      </c>
      <c r="L1357" s="45" t="s">
        <v>85</v>
      </c>
      <c r="R1357" s="33">
        <v>37.283869411723288</v>
      </c>
      <c r="S1357" s="33">
        <v>2.1097060326780595</v>
      </c>
      <c r="T1357" s="33">
        <v>35.174163379045225</v>
      </c>
      <c r="U1357" s="33">
        <v>0</v>
      </c>
      <c r="V1357" s="33">
        <v>63.666105443607393</v>
      </c>
      <c r="W1357" s="33">
        <v>11.984876031580562</v>
      </c>
      <c r="X1357" s="33">
        <v>51.681229412026831</v>
      </c>
      <c r="Y1357" s="30"/>
    </row>
    <row r="1358" spans="1:25">
      <c r="A1358" s="30" t="s">
        <v>144</v>
      </c>
      <c r="B1358" s="4" t="s">
        <v>215</v>
      </c>
      <c r="C1358" s="42">
        <v>1</v>
      </c>
      <c r="D1358" s="42" t="s">
        <v>393</v>
      </c>
      <c r="E1358" s="43" t="s">
        <v>32</v>
      </c>
      <c r="F1358" s="42" t="s">
        <v>87</v>
      </c>
      <c r="G1358" s="42" t="s">
        <v>84</v>
      </c>
      <c r="H1358" s="42" t="s">
        <v>111</v>
      </c>
      <c r="I1358" s="43">
        <v>302</v>
      </c>
      <c r="J1358" s="42">
        <v>2050</v>
      </c>
      <c r="K1358" s="44">
        <v>1</v>
      </c>
      <c r="L1358" s="45" t="s">
        <v>85</v>
      </c>
      <c r="R1358" s="33">
        <v>17.379615101030964</v>
      </c>
      <c r="S1358" s="33">
        <v>2.8627838358365949</v>
      </c>
      <c r="T1358" s="33">
        <v>11.06050640209553</v>
      </c>
      <c r="U1358" s="33">
        <v>3.4563248630988377</v>
      </c>
      <c r="V1358" s="33">
        <v>16.109830827882067</v>
      </c>
      <c r="W1358" s="33">
        <v>2.8136745029356582</v>
      </c>
      <c r="X1358" s="33">
        <v>13.296156324946409</v>
      </c>
      <c r="Y1358" s="30"/>
    </row>
    <row r="1359" spans="1:25">
      <c r="A1359" s="30" t="s">
        <v>144</v>
      </c>
      <c r="B1359" s="4" t="s">
        <v>216</v>
      </c>
      <c r="C1359" s="42">
        <v>1</v>
      </c>
      <c r="D1359" s="42" t="s">
        <v>393</v>
      </c>
      <c r="E1359" s="43" t="s">
        <v>32</v>
      </c>
      <c r="F1359" s="42" t="s">
        <v>87</v>
      </c>
      <c r="G1359" s="42" t="s">
        <v>84</v>
      </c>
      <c r="H1359" s="42" t="s">
        <v>111</v>
      </c>
      <c r="I1359" s="43">
        <v>303</v>
      </c>
      <c r="J1359" s="42">
        <v>2050</v>
      </c>
      <c r="K1359" s="44">
        <v>1</v>
      </c>
      <c r="L1359" s="45" t="s">
        <v>85</v>
      </c>
      <c r="R1359" s="33">
        <v>21.55586707816164</v>
      </c>
      <c r="S1359" s="33">
        <v>1.0986628465361847</v>
      </c>
      <c r="T1359" s="33">
        <v>20.457204231625454</v>
      </c>
      <c r="U1359" s="33">
        <v>0</v>
      </c>
      <c r="V1359" s="33">
        <v>4.6774712869940966</v>
      </c>
      <c r="W1359" s="33">
        <v>0.9669043471864347</v>
      </c>
      <c r="X1359" s="33">
        <v>3.7105669398076615</v>
      </c>
      <c r="Y1359" s="30"/>
    </row>
    <row r="1360" spans="1:25">
      <c r="A1360" s="30" t="s">
        <v>144</v>
      </c>
      <c r="B1360" s="4" t="s">
        <v>217</v>
      </c>
      <c r="C1360" s="42">
        <v>1</v>
      </c>
      <c r="D1360" s="42" t="s">
        <v>393</v>
      </c>
      <c r="E1360" s="43" t="s">
        <v>32</v>
      </c>
      <c r="F1360" s="42" t="s">
        <v>87</v>
      </c>
      <c r="G1360" s="42" t="s">
        <v>84</v>
      </c>
      <c r="H1360" s="42" t="s">
        <v>111</v>
      </c>
      <c r="I1360" s="43">
        <v>304</v>
      </c>
      <c r="J1360" s="42">
        <v>2050</v>
      </c>
      <c r="K1360" s="44">
        <v>1</v>
      </c>
      <c r="L1360" s="45" t="s">
        <v>85</v>
      </c>
      <c r="R1360" s="33">
        <v>7.178553756640218</v>
      </c>
      <c r="S1360" s="33">
        <v>0.29972202185053359</v>
      </c>
      <c r="T1360" s="33">
        <v>6.8788317347896841</v>
      </c>
      <c r="U1360" s="33">
        <v>0</v>
      </c>
      <c r="V1360" s="33">
        <v>3.4963558858650723</v>
      </c>
      <c r="W1360" s="33">
        <v>2.0445728890323212</v>
      </c>
      <c r="X1360" s="33">
        <v>1.4517829968327509</v>
      </c>
      <c r="Y1360" s="30"/>
    </row>
    <row r="1361" spans="1:25">
      <c r="A1361" s="30" t="s">
        <v>144</v>
      </c>
      <c r="B1361" s="4" t="s">
        <v>218</v>
      </c>
      <c r="C1361" s="42">
        <v>1</v>
      </c>
      <c r="D1361" s="42" t="s">
        <v>393</v>
      </c>
      <c r="E1361" s="43" t="s">
        <v>32</v>
      </c>
      <c r="F1361" s="42" t="s">
        <v>87</v>
      </c>
      <c r="G1361" s="42" t="s">
        <v>84</v>
      </c>
      <c r="H1361" s="42" t="s">
        <v>111</v>
      </c>
      <c r="I1361" s="43">
        <v>305</v>
      </c>
      <c r="J1361" s="42">
        <v>2050</v>
      </c>
      <c r="K1361" s="44">
        <v>1</v>
      </c>
      <c r="L1361" s="45" t="s">
        <v>85</v>
      </c>
      <c r="R1361" s="33">
        <v>33.320727941036751</v>
      </c>
      <c r="S1361" s="33">
        <v>3.3836497053652721</v>
      </c>
      <c r="T1361" s="33">
        <v>25.219977812522838</v>
      </c>
      <c r="U1361" s="33">
        <v>4.7171004231486418</v>
      </c>
      <c r="V1361" s="33">
        <v>2.1386165317312247</v>
      </c>
      <c r="W1361" s="33">
        <v>0.19196741656337851</v>
      </c>
      <c r="X1361" s="33">
        <v>1.946649115167846</v>
      </c>
      <c r="Y1361" s="30"/>
    </row>
    <row r="1362" spans="1:25">
      <c r="A1362" s="30" t="s">
        <v>144</v>
      </c>
      <c r="B1362" s="4" t="s">
        <v>219</v>
      </c>
      <c r="C1362" s="42">
        <v>1</v>
      </c>
      <c r="D1362" s="42" t="s">
        <v>393</v>
      </c>
      <c r="E1362" s="43" t="s">
        <v>32</v>
      </c>
      <c r="F1362" s="42" t="s">
        <v>87</v>
      </c>
      <c r="G1362" s="42" t="s">
        <v>84</v>
      </c>
      <c r="H1362" s="42" t="s">
        <v>111</v>
      </c>
      <c r="I1362" s="43">
        <v>306</v>
      </c>
      <c r="J1362" s="42">
        <v>2050</v>
      </c>
      <c r="K1362" s="44">
        <v>1</v>
      </c>
      <c r="L1362" s="45" t="s">
        <v>85</v>
      </c>
      <c r="R1362" s="33">
        <v>23.774298176190545</v>
      </c>
      <c r="S1362" s="33">
        <v>1.2130655742086338</v>
      </c>
      <c r="T1362" s="33">
        <v>20.677261785772441</v>
      </c>
      <c r="U1362" s="33">
        <v>1.8839708162094704</v>
      </c>
      <c r="V1362" s="33">
        <v>2.3010620680566571</v>
      </c>
      <c r="W1362" s="33">
        <v>0.33047204125276319</v>
      </c>
      <c r="X1362" s="33">
        <v>1.9705900268038941</v>
      </c>
      <c r="Y1362" s="30"/>
    </row>
    <row r="1363" spans="1:25">
      <c r="A1363" s="30" t="s">
        <v>144</v>
      </c>
      <c r="B1363" s="4" t="s">
        <v>220</v>
      </c>
      <c r="C1363" s="42">
        <v>1</v>
      </c>
      <c r="D1363" s="42" t="s">
        <v>393</v>
      </c>
      <c r="E1363" s="43" t="s">
        <v>32</v>
      </c>
      <c r="F1363" s="42" t="s">
        <v>87</v>
      </c>
      <c r="G1363" s="42" t="s">
        <v>84</v>
      </c>
      <c r="H1363" s="42" t="s">
        <v>111</v>
      </c>
      <c r="I1363" s="43">
        <v>307</v>
      </c>
      <c r="J1363" s="42">
        <v>2050</v>
      </c>
      <c r="K1363" s="44">
        <v>1</v>
      </c>
      <c r="L1363" s="45" t="s">
        <v>85</v>
      </c>
      <c r="R1363" s="33">
        <v>10.117082783729153</v>
      </c>
      <c r="S1363" s="33">
        <v>0.66394644035879069</v>
      </c>
      <c r="T1363" s="33">
        <v>9.4531363433703621</v>
      </c>
      <c r="U1363" s="33">
        <v>0</v>
      </c>
      <c r="V1363" s="33">
        <v>2.3269958153840493</v>
      </c>
      <c r="W1363" s="33">
        <v>0.35998747517513491</v>
      </c>
      <c r="X1363" s="33">
        <v>1.9670083402089145</v>
      </c>
      <c r="Y1363" s="30"/>
    </row>
    <row r="1364" spans="1:25">
      <c r="A1364" s="30" t="s">
        <v>144</v>
      </c>
      <c r="B1364" s="4" t="s">
        <v>221</v>
      </c>
      <c r="C1364" s="42">
        <v>1</v>
      </c>
      <c r="D1364" s="42" t="s">
        <v>393</v>
      </c>
      <c r="E1364" s="43" t="s">
        <v>32</v>
      </c>
      <c r="F1364" s="42" t="s">
        <v>87</v>
      </c>
      <c r="G1364" s="42" t="s">
        <v>84</v>
      </c>
      <c r="H1364" s="42" t="s">
        <v>111</v>
      </c>
      <c r="I1364" s="43">
        <v>308</v>
      </c>
      <c r="J1364" s="42">
        <v>2050</v>
      </c>
      <c r="K1364" s="44">
        <v>1</v>
      </c>
      <c r="L1364" s="45" t="s">
        <v>85</v>
      </c>
      <c r="R1364" s="33">
        <v>56.135192595766526</v>
      </c>
      <c r="S1364" s="33">
        <v>2.336546636799711</v>
      </c>
      <c r="T1364" s="33">
        <v>53.798645958966816</v>
      </c>
      <c r="U1364" s="33">
        <v>0</v>
      </c>
      <c r="V1364" s="33">
        <v>6.8057651617698127</v>
      </c>
      <c r="W1364" s="33">
        <v>3.7198398245474875</v>
      </c>
      <c r="X1364" s="33">
        <v>3.0859253372223252</v>
      </c>
      <c r="Y1364" s="30"/>
    </row>
    <row r="1365" spans="1:25">
      <c r="A1365" s="30" t="s">
        <v>460</v>
      </c>
      <c r="B1365" s="4" t="s">
        <v>223</v>
      </c>
      <c r="C1365" s="42">
        <v>1</v>
      </c>
      <c r="D1365" s="42" t="s">
        <v>393</v>
      </c>
      <c r="E1365" s="43" t="s">
        <v>29</v>
      </c>
      <c r="F1365" s="42" t="s">
        <v>55</v>
      </c>
      <c r="G1365" s="42" t="s">
        <v>86</v>
      </c>
      <c r="H1365" s="42" t="s">
        <v>111</v>
      </c>
      <c r="I1365" s="43" t="s">
        <v>85</v>
      </c>
      <c r="J1365" s="42">
        <v>2050</v>
      </c>
      <c r="K1365" s="44">
        <v>1</v>
      </c>
      <c r="L1365" s="45" t="s">
        <v>85</v>
      </c>
      <c r="R1365" s="33">
        <v>6.4823645054844592</v>
      </c>
      <c r="S1365" s="33">
        <v>0.79282565569379604</v>
      </c>
      <c r="T1365" s="33">
        <v>4.3607595853971786</v>
      </c>
      <c r="U1365" s="33">
        <v>1.3287792643934848</v>
      </c>
      <c r="V1365" s="33">
        <v>18.86944770321287</v>
      </c>
      <c r="W1365" s="33">
        <v>13.912900400463267</v>
      </c>
      <c r="X1365" s="33">
        <v>4.9565473027496019</v>
      </c>
      <c r="Y1365" s="30"/>
    </row>
    <row r="1366" spans="1:25">
      <c r="A1366" s="30" t="s">
        <v>144</v>
      </c>
      <c r="B1366" s="4" t="s">
        <v>224</v>
      </c>
      <c r="C1366" s="42">
        <v>1</v>
      </c>
      <c r="D1366" s="42" t="s">
        <v>393</v>
      </c>
      <c r="E1366" s="43" t="s">
        <v>29</v>
      </c>
      <c r="F1366" s="42" t="s">
        <v>55</v>
      </c>
      <c r="G1366" s="42" t="s">
        <v>86</v>
      </c>
      <c r="H1366" s="42" t="s">
        <v>111</v>
      </c>
      <c r="I1366" s="43">
        <v>301</v>
      </c>
      <c r="J1366" s="42">
        <v>2050</v>
      </c>
      <c r="K1366" s="44">
        <v>1</v>
      </c>
      <c r="L1366" s="45" t="s">
        <v>85</v>
      </c>
      <c r="R1366" s="33">
        <v>1.3375164600786096</v>
      </c>
      <c r="S1366" s="33">
        <v>0.1491194223175509</v>
      </c>
      <c r="T1366" s="33">
        <v>1.1883970377610586</v>
      </c>
      <c r="U1366" s="33">
        <v>0</v>
      </c>
      <c r="V1366" s="33">
        <v>11.408834740640771</v>
      </c>
      <c r="W1366" s="33">
        <v>8.0497980084138963</v>
      </c>
      <c r="X1366" s="33">
        <v>3.3590367322268753</v>
      </c>
      <c r="Y1366" s="30"/>
    </row>
    <row r="1367" spans="1:25">
      <c r="A1367" s="30" t="s">
        <v>144</v>
      </c>
      <c r="B1367" s="4" t="s">
        <v>225</v>
      </c>
      <c r="C1367" s="42">
        <v>1</v>
      </c>
      <c r="D1367" s="42" t="s">
        <v>393</v>
      </c>
      <c r="E1367" s="43" t="s">
        <v>29</v>
      </c>
      <c r="F1367" s="42" t="s">
        <v>55</v>
      </c>
      <c r="G1367" s="42" t="s">
        <v>86</v>
      </c>
      <c r="H1367" s="42" t="s">
        <v>111</v>
      </c>
      <c r="I1367" s="43">
        <v>302</v>
      </c>
      <c r="J1367" s="42">
        <v>2050</v>
      </c>
      <c r="K1367" s="44">
        <v>1</v>
      </c>
      <c r="L1367" s="45" t="s">
        <v>85</v>
      </c>
      <c r="R1367" s="33">
        <v>1.8207604687004486</v>
      </c>
      <c r="S1367" s="33">
        <v>0.32384893496170863</v>
      </c>
      <c r="T1367" s="33">
        <v>0.58480519333454395</v>
      </c>
      <c r="U1367" s="33">
        <v>0.91210634040419603</v>
      </c>
      <c r="V1367" s="33">
        <v>4.144062124567399</v>
      </c>
      <c r="W1367" s="33">
        <v>3.2301366836124656</v>
      </c>
      <c r="X1367" s="33">
        <v>0.91392544095493333</v>
      </c>
      <c r="Y1367" s="30"/>
    </row>
    <row r="1368" spans="1:25">
      <c r="A1368" s="30" t="s">
        <v>144</v>
      </c>
      <c r="B1368" s="4" t="s">
        <v>226</v>
      </c>
      <c r="C1368" s="42">
        <v>1</v>
      </c>
      <c r="D1368" s="42" t="s">
        <v>393</v>
      </c>
      <c r="E1368" s="43" t="s">
        <v>29</v>
      </c>
      <c r="F1368" s="42" t="s">
        <v>55</v>
      </c>
      <c r="G1368" s="42" t="s">
        <v>86</v>
      </c>
      <c r="H1368" s="42" t="s">
        <v>111</v>
      </c>
      <c r="I1368" s="43">
        <v>303</v>
      </c>
      <c r="J1368" s="42">
        <v>2050</v>
      </c>
      <c r="K1368" s="44">
        <v>1</v>
      </c>
      <c r="L1368" s="45" t="s">
        <v>85</v>
      </c>
      <c r="R1368" s="33">
        <v>0.39557092020893347</v>
      </c>
      <c r="S1368" s="33">
        <v>4.3902185926262029E-2</v>
      </c>
      <c r="T1368" s="33">
        <v>0.35166873428267142</v>
      </c>
      <c r="U1368" s="33">
        <v>0</v>
      </c>
      <c r="V1368" s="33">
        <v>0.44133219426831449</v>
      </c>
      <c r="W1368" s="33">
        <v>0.29101847418873295</v>
      </c>
      <c r="X1368" s="33">
        <v>0.15031372007958152</v>
      </c>
      <c r="Y1368" s="30"/>
    </row>
    <row r="1369" spans="1:25">
      <c r="A1369" s="30" t="s">
        <v>144</v>
      </c>
      <c r="B1369" s="4" t="s">
        <v>227</v>
      </c>
      <c r="C1369" s="42">
        <v>1</v>
      </c>
      <c r="D1369" s="42" t="s">
        <v>393</v>
      </c>
      <c r="E1369" s="43" t="s">
        <v>29</v>
      </c>
      <c r="F1369" s="42" t="s">
        <v>55</v>
      </c>
      <c r="G1369" s="42" t="s">
        <v>86</v>
      </c>
      <c r="H1369" s="42" t="s">
        <v>111</v>
      </c>
      <c r="I1369" s="43">
        <v>304</v>
      </c>
      <c r="J1369" s="42">
        <v>2050</v>
      </c>
      <c r="K1369" s="44">
        <v>1</v>
      </c>
      <c r="L1369" s="45" t="s">
        <v>85</v>
      </c>
      <c r="R1369" s="33">
        <v>0.11763992202207958</v>
      </c>
      <c r="S1369" s="33">
        <v>9.7831206503824469E-3</v>
      </c>
      <c r="T1369" s="33">
        <v>0.10785680137169713</v>
      </c>
      <c r="U1369" s="33">
        <v>0</v>
      </c>
      <c r="V1369" s="33">
        <v>0.56876027895641901</v>
      </c>
      <c r="W1369" s="33">
        <v>0.50807314898318412</v>
      </c>
      <c r="X1369" s="33">
        <v>6.0687129973234923E-2</v>
      </c>
      <c r="Y1369" s="30"/>
    </row>
    <row r="1370" spans="1:25">
      <c r="A1370" s="30" t="s">
        <v>144</v>
      </c>
      <c r="B1370" s="4" t="s">
        <v>228</v>
      </c>
      <c r="C1370" s="42">
        <v>1</v>
      </c>
      <c r="D1370" s="42" t="s">
        <v>393</v>
      </c>
      <c r="E1370" s="43" t="s">
        <v>29</v>
      </c>
      <c r="F1370" s="42" t="s">
        <v>55</v>
      </c>
      <c r="G1370" s="42" t="s">
        <v>86</v>
      </c>
      <c r="H1370" s="42" t="s">
        <v>111</v>
      </c>
      <c r="I1370" s="43">
        <v>305</v>
      </c>
      <c r="J1370" s="42">
        <v>2050</v>
      </c>
      <c r="K1370" s="44">
        <v>1</v>
      </c>
      <c r="L1370" s="45" t="s">
        <v>85</v>
      </c>
      <c r="R1370" s="33">
        <v>0.49033541981567752</v>
      </c>
      <c r="S1370" s="33">
        <v>6.0721621389658302E-2</v>
      </c>
      <c r="T1370" s="33">
        <v>0.23531514283660943</v>
      </c>
      <c r="U1370" s="33">
        <v>0.19429865558940981</v>
      </c>
      <c r="V1370" s="33">
        <v>0.12880757336606088</v>
      </c>
      <c r="W1370" s="33">
        <v>3.7271867211352769E-2</v>
      </c>
      <c r="X1370" s="33">
        <v>9.1535706154708116E-2</v>
      </c>
      <c r="Y1370" s="30"/>
    </row>
    <row r="1371" spans="1:25">
      <c r="A1371" s="30" t="s">
        <v>144</v>
      </c>
      <c r="B1371" s="4" t="s">
        <v>229</v>
      </c>
      <c r="C1371" s="42">
        <v>1</v>
      </c>
      <c r="D1371" s="42" t="s">
        <v>393</v>
      </c>
      <c r="E1371" s="43" t="s">
        <v>29</v>
      </c>
      <c r="F1371" s="42" t="s">
        <v>55</v>
      </c>
      <c r="G1371" s="42" t="s">
        <v>86</v>
      </c>
      <c r="H1371" s="42" t="s">
        <v>111</v>
      </c>
      <c r="I1371" s="43">
        <v>306</v>
      </c>
      <c r="J1371" s="42">
        <v>2050</v>
      </c>
      <c r="K1371" s="44">
        <v>1</v>
      </c>
      <c r="L1371" s="45" t="s">
        <v>85</v>
      </c>
      <c r="R1371" s="33">
        <v>1.0281949029090232</v>
      </c>
      <c r="S1371" s="33">
        <v>8.4132600807964891E-2</v>
      </c>
      <c r="T1371" s="33">
        <v>0.72168803370117918</v>
      </c>
      <c r="U1371" s="33">
        <v>0.22237426839987903</v>
      </c>
      <c r="V1371" s="33">
        <v>0.33212229231253015</v>
      </c>
      <c r="W1371" s="33">
        <v>0.24106186032445409</v>
      </c>
      <c r="X1371" s="33">
        <v>9.1060431988076063E-2</v>
      </c>
      <c r="Y1371" s="30"/>
    </row>
    <row r="1372" spans="1:25">
      <c r="A1372" s="30" t="s">
        <v>144</v>
      </c>
      <c r="B1372" s="4" t="s">
        <v>230</v>
      </c>
      <c r="C1372" s="42">
        <v>1</v>
      </c>
      <c r="D1372" s="42" t="s">
        <v>393</v>
      </c>
      <c r="E1372" s="43" t="s">
        <v>29</v>
      </c>
      <c r="F1372" s="42" t="s">
        <v>55</v>
      </c>
      <c r="G1372" s="42" t="s">
        <v>86</v>
      </c>
      <c r="H1372" s="42" t="s">
        <v>111</v>
      </c>
      <c r="I1372" s="43">
        <v>307</v>
      </c>
      <c r="J1372" s="42">
        <v>2050</v>
      </c>
      <c r="K1372" s="44">
        <v>1</v>
      </c>
      <c r="L1372" s="45" t="s">
        <v>85</v>
      </c>
      <c r="R1372" s="33">
        <v>0.33920186775379901</v>
      </c>
      <c r="S1372" s="33">
        <v>4.412784565807152E-2</v>
      </c>
      <c r="T1372" s="33">
        <v>0.29507402209572747</v>
      </c>
      <c r="U1372" s="33">
        <v>0</v>
      </c>
      <c r="V1372" s="33">
        <v>0.35286815793873999</v>
      </c>
      <c r="W1372" s="33">
        <v>0.23200879000608743</v>
      </c>
      <c r="X1372" s="33">
        <v>0.12085936793265255</v>
      </c>
      <c r="Y1372" s="30"/>
    </row>
    <row r="1373" spans="1:25">
      <c r="A1373" s="30" t="s">
        <v>144</v>
      </c>
      <c r="B1373" s="4" t="s">
        <v>231</v>
      </c>
      <c r="C1373" s="42">
        <v>1</v>
      </c>
      <c r="D1373" s="42" t="s">
        <v>393</v>
      </c>
      <c r="E1373" s="43" t="s">
        <v>29</v>
      </c>
      <c r="F1373" s="42" t="s">
        <v>55</v>
      </c>
      <c r="G1373" s="42" t="s">
        <v>86</v>
      </c>
      <c r="H1373" s="42" t="s">
        <v>111</v>
      </c>
      <c r="I1373" s="43">
        <v>308</v>
      </c>
      <c r="J1373" s="42">
        <v>2050</v>
      </c>
      <c r="K1373" s="44">
        <v>1</v>
      </c>
      <c r="L1373" s="45" t="s">
        <v>85</v>
      </c>
      <c r="R1373" s="33">
        <v>0.9531445439958891</v>
      </c>
      <c r="S1373" s="33">
        <v>7.7189923982197248E-2</v>
      </c>
      <c r="T1373" s="33">
        <v>0.87595462001369184</v>
      </c>
      <c r="U1373" s="33">
        <v>0</v>
      </c>
      <c r="V1373" s="33">
        <v>1.492660341162632</v>
      </c>
      <c r="W1373" s="33">
        <v>1.3235315677230912</v>
      </c>
      <c r="X1373" s="33">
        <v>0.16912877343954077</v>
      </c>
      <c r="Y1373" s="30"/>
    </row>
    <row r="1374" spans="1:25">
      <c r="A1374" s="30" t="s">
        <v>461</v>
      </c>
      <c r="B1374" s="4" t="s">
        <v>233</v>
      </c>
      <c r="C1374" s="42">
        <v>1</v>
      </c>
      <c r="D1374" s="42" t="s">
        <v>393</v>
      </c>
      <c r="E1374" s="43" t="s">
        <v>24</v>
      </c>
      <c r="F1374" s="42" t="s">
        <v>45</v>
      </c>
      <c r="G1374" s="42" t="s">
        <v>84</v>
      </c>
      <c r="H1374" s="42" t="s">
        <v>111</v>
      </c>
      <c r="I1374" s="43" t="s">
        <v>85</v>
      </c>
      <c r="J1374" s="42">
        <v>2050</v>
      </c>
      <c r="K1374" s="44">
        <v>1</v>
      </c>
      <c r="L1374" s="45" t="s">
        <v>85</v>
      </c>
      <c r="R1374" s="33">
        <v>21.687292731136274</v>
      </c>
      <c r="S1374" s="33">
        <v>1.2723843268788861</v>
      </c>
      <c r="T1374" s="33">
        <v>19.742513338431642</v>
      </c>
      <c r="U1374" s="33">
        <v>0.67239506582574726</v>
      </c>
      <c r="V1374" s="33">
        <v>10.527601119877065</v>
      </c>
      <c r="W1374" s="33">
        <v>7.8055038242202031</v>
      </c>
      <c r="X1374" s="33">
        <v>2.7220972956568632</v>
      </c>
      <c r="Y1374" s="30"/>
    </row>
    <row r="1375" spans="1:25">
      <c r="A1375" s="30" t="s">
        <v>144</v>
      </c>
      <c r="B1375" s="4" t="s">
        <v>234</v>
      </c>
      <c r="C1375" s="42">
        <v>1</v>
      </c>
      <c r="D1375" s="42" t="s">
        <v>393</v>
      </c>
      <c r="E1375" s="43" t="s">
        <v>24</v>
      </c>
      <c r="F1375" s="42" t="s">
        <v>45</v>
      </c>
      <c r="G1375" s="42" t="s">
        <v>84</v>
      </c>
      <c r="H1375" s="42" t="s">
        <v>111</v>
      </c>
      <c r="I1375" s="43">
        <v>301</v>
      </c>
      <c r="J1375" s="42">
        <v>2050</v>
      </c>
      <c r="K1375" s="44">
        <v>1</v>
      </c>
      <c r="L1375" s="45" t="s">
        <v>85</v>
      </c>
      <c r="R1375" s="33">
        <v>5.1960146678795942</v>
      </c>
      <c r="S1375" s="33">
        <v>0.23609427152453272</v>
      </c>
      <c r="T1375" s="33">
        <v>4.9599203963550611</v>
      </c>
      <c r="U1375" s="33">
        <v>0</v>
      </c>
      <c r="V1375" s="33">
        <v>6.2165504457007978</v>
      </c>
      <c r="W1375" s="33">
        <v>4.3839710262969911</v>
      </c>
      <c r="X1375" s="33">
        <v>1.832579419403807</v>
      </c>
      <c r="Y1375" s="30"/>
    </row>
    <row r="1376" spans="1:25">
      <c r="A1376" s="30" t="s">
        <v>144</v>
      </c>
      <c r="B1376" s="4" t="s">
        <v>235</v>
      </c>
      <c r="C1376" s="42">
        <v>1</v>
      </c>
      <c r="D1376" s="42" t="s">
        <v>393</v>
      </c>
      <c r="E1376" s="43" t="s">
        <v>24</v>
      </c>
      <c r="F1376" s="42" t="s">
        <v>45</v>
      </c>
      <c r="G1376" s="42" t="s">
        <v>84</v>
      </c>
      <c r="H1376" s="42" t="s">
        <v>111</v>
      </c>
      <c r="I1376" s="43">
        <v>302</v>
      </c>
      <c r="J1376" s="42">
        <v>2050</v>
      </c>
      <c r="K1376" s="44">
        <v>1</v>
      </c>
      <c r="L1376" s="45" t="s">
        <v>85</v>
      </c>
      <c r="R1376" s="33">
        <v>2.181714856720057</v>
      </c>
      <c r="S1376" s="33">
        <v>0.33014764820908454</v>
      </c>
      <c r="T1376" s="33">
        <v>1.4981016987357254</v>
      </c>
      <c r="U1376" s="33">
        <v>0.35346550977524716</v>
      </c>
      <c r="V1376" s="33">
        <v>1.6843184665255981</v>
      </c>
      <c r="W1376" s="33">
        <v>1.2088652862950122</v>
      </c>
      <c r="X1376" s="33">
        <v>0.47545318023058591</v>
      </c>
      <c r="Y1376" s="30"/>
    </row>
    <row r="1377" spans="1:25">
      <c r="A1377" s="30" t="s">
        <v>144</v>
      </c>
      <c r="B1377" s="4" t="s">
        <v>236</v>
      </c>
      <c r="C1377" s="42">
        <v>1</v>
      </c>
      <c r="D1377" s="42" t="s">
        <v>393</v>
      </c>
      <c r="E1377" s="43" t="s">
        <v>24</v>
      </c>
      <c r="F1377" s="42" t="s">
        <v>45</v>
      </c>
      <c r="G1377" s="42" t="s">
        <v>84</v>
      </c>
      <c r="H1377" s="42" t="s">
        <v>111</v>
      </c>
      <c r="I1377" s="43">
        <v>303</v>
      </c>
      <c r="J1377" s="42">
        <v>2050</v>
      </c>
      <c r="K1377" s="44">
        <v>1</v>
      </c>
      <c r="L1377" s="45" t="s">
        <v>85</v>
      </c>
      <c r="R1377" s="33">
        <v>1.4774037525355865</v>
      </c>
      <c r="S1377" s="33">
        <v>7.0682720139429417E-2</v>
      </c>
      <c r="T1377" s="33">
        <v>1.4067210323961572</v>
      </c>
      <c r="U1377" s="33">
        <v>0</v>
      </c>
      <c r="V1377" s="33">
        <v>0.26654131825624161</v>
      </c>
      <c r="W1377" s="33">
        <v>0.200403660177712</v>
      </c>
      <c r="X1377" s="33">
        <v>6.6137658078529601E-2</v>
      </c>
      <c r="Y1377" s="30"/>
    </row>
    <row r="1378" spans="1:25">
      <c r="A1378" s="30" t="s">
        <v>144</v>
      </c>
      <c r="B1378" s="4" t="s">
        <v>237</v>
      </c>
      <c r="C1378" s="42">
        <v>1</v>
      </c>
      <c r="D1378" s="42" t="s">
        <v>393</v>
      </c>
      <c r="E1378" s="43" t="s">
        <v>24</v>
      </c>
      <c r="F1378" s="42" t="s">
        <v>45</v>
      </c>
      <c r="G1378" s="42" t="s">
        <v>84</v>
      </c>
      <c r="H1378" s="42" t="s">
        <v>111</v>
      </c>
      <c r="I1378" s="43">
        <v>304</v>
      </c>
      <c r="J1378" s="42">
        <v>2050</v>
      </c>
      <c r="K1378" s="44">
        <v>1</v>
      </c>
      <c r="L1378" s="45" t="s">
        <v>85</v>
      </c>
      <c r="R1378" s="33">
        <v>0.39931946432538773</v>
      </c>
      <c r="S1378" s="33">
        <v>1.4856138833902905E-2</v>
      </c>
      <c r="T1378" s="33">
        <v>0.38446332549148482</v>
      </c>
      <c r="U1378" s="33">
        <v>0</v>
      </c>
      <c r="V1378" s="33">
        <v>0.51884004784252136</v>
      </c>
      <c r="W1378" s="33">
        <v>0.48257502199218316</v>
      </c>
      <c r="X1378" s="33">
        <v>3.6265025850338244E-2</v>
      </c>
      <c r="Y1378" s="30"/>
    </row>
    <row r="1379" spans="1:25">
      <c r="A1379" s="30" t="s">
        <v>144</v>
      </c>
      <c r="B1379" s="4" t="s">
        <v>238</v>
      </c>
      <c r="C1379" s="42">
        <v>1</v>
      </c>
      <c r="D1379" s="42" t="s">
        <v>393</v>
      </c>
      <c r="E1379" s="43" t="s">
        <v>24</v>
      </c>
      <c r="F1379" s="42" t="s">
        <v>45</v>
      </c>
      <c r="G1379" s="42" t="s">
        <v>84</v>
      </c>
      <c r="H1379" s="42" t="s">
        <v>111</v>
      </c>
      <c r="I1379" s="43">
        <v>305</v>
      </c>
      <c r="J1379" s="42">
        <v>2050</v>
      </c>
      <c r="K1379" s="44">
        <v>1</v>
      </c>
      <c r="L1379" s="45" t="s">
        <v>85</v>
      </c>
      <c r="R1379" s="33">
        <v>1.8359873105439954</v>
      </c>
      <c r="S1379" s="33">
        <v>0.17424232104329332</v>
      </c>
      <c r="T1379" s="33">
        <v>1.4818989772064457</v>
      </c>
      <c r="U1379" s="33">
        <v>0.17984601229425654</v>
      </c>
      <c r="V1379" s="33">
        <v>8.5213402502128832E-2</v>
      </c>
      <c r="W1379" s="33">
        <v>3.5221797764173314E-2</v>
      </c>
      <c r="X1379" s="33">
        <v>4.9991604737955511E-2</v>
      </c>
      <c r="Y1379" s="30"/>
    </row>
    <row r="1380" spans="1:25">
      <c r="A1380" s="30" t="s">
        <v>144</v>
      </c>
      <c r="B1380" s="4" t="s">
        <v>239</v>
      </c>
      <c r="C1380" s="42">
        <v>1</v>
      </c>
      <c r="D1380" s="42" t="s">
        <v>393</v>
      </c>
      <c r="E1380" s="43" t="s">
        <v>24</v>
      </c>
      <c r="F1380" s="42" t="s">
        <v>45</v>
      </c>
      <c r="G1380" s="42" t="s">
        <v>84</v>
      </c>
      <c r="H1380" s="42" t="s">
        <v>111</v>
      </c>
      <c r="I1380" s="43">
        <v>306</v>
      </c>
      <c r="J1380" s="42">
        <v>2050</v>
      </c>
      <c r="K1380" s="44">
        <v>1</v>
      </c>
      <c r="L1380" s="45" t="s">
        <v>85</v>
      </c>
      <c r="R1380" s="33">
        <v>2.8733547954876233</v>
      </c>
      <c r="S1380" s="33">
        <v>0.13515026948681669</v>
      </c>
      <c r="T1380" s="33">
        <v>2.5991209822445631</v>
      </c>
      <c r="U1380" s="33">
        <v>0.13908354375624357</v>
      </c>
      <c r="V1380" s="33">
        <v>0.17428437182882026</v>
      </c>
      <c r="W1380" s="33">
        <v>0.13183092873341004</v>
      </c>
      <c r="X1380" s="33">
        <v>4.2453443095410208E-2</v>
      </c>
      <c r="Y1380" s="30"/>
    </row>
    <row r="1381" spans="1:25">
      <c r="A1381" s="30" t="s">
        <v>144</v>
      </c>
      <c r="B1381" s="4" t="s">
        <v>240</v>
      </c>
      <c r="C1381" s="42">
        <v>1</v>
      </c>
      <c r="D1381" s="42" t="s">
        <v>393</v>
      </c>
      <c r="E1381" s="43" t="s">
        <v>24</v>
      </c>
      <c r="F1381" s="42" t="s">
        <v>45</v>
      </c>
      <c r="G1381" s="42" t="s">
        <v>84</v>
      </c>
      <c r="H1381" s="42" t="s">
        <v>111</v>
      </c>
      <c r="I1381" s="43">
        <v>307</v>
      </c>
      <c r="J1381" s="42">
        <v>2050</v>
      </c>
      <c r="K1381" s="44">
        <v>1</v>
      </c>
      <c r="L1381" s="45" t="s">
        <v>85</v>
      </c>
      <c r="R1381" s="33">
        <v>1.7267400268684865</v>
      </c>
      <c r="S1381" s="33">
        <v>0.10016613463911159</v>
      </c>
      <c r="T1381" s="33">
        <v>1.6265738922293749</v>
      </c>
      <c r="U1381" s="33">
        <v>0</v>
      </c>
      <c r="V1381" s="33">
        <v>0.29360761994000795</v>
      </c>
      <c r="W1381" s="33">
        <v>0.19000773256804851</v>
      </c>
      <c r="X1381" s="33">
        <v>0.10359988737195944</v>
      </c>
      <c r="Y1381" s="30"/>
    </row>
    <row r="1382" spans="1:25">
      <c r="A1382" s="30" t="s">
        <v>144</v>
      </c>
      <c r="B1382" s="4" t="s">
        <v>241</v>
      </c>
      <c r="C1382" s="42">
        <v>1</v>
      </c>
      <c r="D1382" s="42" t="s">
        <v>393</v>
      </c>
      <c r="E1382" s="43" t="s">
        <v>24</v>
      </c>
      <c r="F1382" s="42" t="s">
        <v>45</v>
      </c>
      <c r="G1382" s="42" t="s">
        <v>84</v>
      </c>
      <c r="H1382" s="42" t="s">
        <v>111</v>
      </c>
      <c r="I1382" s="43">
        <v>308</v>
      </c>
      <c r="J1382" s="42">
        <v>2050</v>
      </c>
      <c r="K1382" s="44">
        <v>1</v>
      </c>
      <c r="L1382" s="45" t="s">
        <v>85</v>
      </c>
      <c r="R1382" s="33">
        <v>5.9967578567755426</v>
      </c>
      <c r="S1382" s="33">
        <v>0.21104482300271496</v>
      </c>
      <c r="T1382" s="33">
        <v>5.7857130337728275</v>
      </c>
      <c r="U1382" s="33">
        <v>0</v>
      </c>
      <c r="V1382" s="33">
        <v>1.2882454472809499</v>
      </c>
      <c r="W1382" s="33">
        <v>1.1726283703926728</v>
      </c>
      <c r="X1382" s="33">
        <v>0.11561707688827724</v>
      </c>
      <c r="Y1382" s="30"/>
    </row>
    <row r="1383" spans="1:25">
      <c r="A1383" s="30" t="s">
        <v>462</v>
      </c>
      <c r="B1383" s="4" t="s">
        <v>243</v>
      </c>
      <c r="C1383" s="42">
        <v>1</v>
      </c>
      <c r="D1383" s="42" t="s">
        <v>393</v>
      </c>
      <c r="E1383" s="43" t="s">
        <v>23</v>
      </c>
      <c r="F1383" s="42" t="s">
        <v>54</v>
      </c>
      <c r="G1383" s="42" t="s">
        <v>86</v>
      </c>
      <c r="H1383" s="42" t="s">
        <v>111</v>
      </c>
      <c r="I1383" s="43" t="s">
        <v>85</v>
      </c>
      <c r="J1383" s="42">
        <v>2050</v>
      </c>
      <c r="K1383" s="44">
        <v>1</v>
      </c>
      <c r="L1383" s="45" t="s">
        <v>85</v>
      </c>
      <c r="R1383" s="33">
        <v>10.703360787942813</v>
      </c>
      <c r="S1383" s="33">
        <v>0.72158258633770955</v>
      </c>
      <c r="T1383" s="33">
        <v>9.3789491265292462</v>
      </c>
      <c r="U1383" s="33">
        <v>0.6028290750758587</v>
      </c>
      <c r="V1383" s="33">
        <v>6.4348387337133799</v>
      </c>
      <c r="W1383" s="33">
        <v>5.9357905361872056E-2</v>
      </c>
      <c r="X1383" s="33">
        <v>6.3754808283515079</v>
      </c>
      <c r="Y1383" s="30"/>
    </row>
    <row r="1384" spans="1:25">
      <c r="A1384" s="30" t="s">
        <v>144</v>
      </c>
      <c r="B1384" s="4" t="s">
        <v>244</v>
      </c>
      <c r="C1384" s="42">
        <v>1</v>
      </c>
      <c r="D1384" s="42" t="s">
        <v>393</v>
      </c>
      <c r="E1384" s="43" t="s">
        <v>23</v>
      </c>
      <c r="F1384" s="42" t="s">
        <v>54</v>
      </c>
      <c r="G1384" s="42" t="s">
        <v>86</v>
      </c>
      <c r="H1384" s="42" t="s">
        <v>111</v>
      </c>
      <c r="I1384" s="43">
        <v>301</v>
      </c>
      <c r="J1384" s="42">
        <v>2050</v>
      </c>
      <c r="K1384" s="44">
        <v>1</v>
      </c>
      <c r="L1384" s="45" t="s">
        <v>85</v>
      </c>
      <c r="R1384" s="33">
        <v>2.212372687164271</v>
      </c>
      <c r="S1384" s="33">
        <v>0.12183360631749693</v>
      </c>
      <c r="T1384" s="33">
        <v>2.0905390808467743</v>
      </c>
      <c r="U1384" s="33">
        <v>0</v>
      </c>
      <c r="V1384" s="33">
        <v>4.3298758246938398</v>
      </c>
      <c r="W1384" s="33">
        <v>3.3178384823354216E-2</v>
      </c>
      <c r="X1384" s="33">
        <v>4.2966974398704858</v>
      </c>
      <c r="Y1384" s="30"/>
    </row>
    <row r="1385" spans="1:25">
      <c r="A1385" s="30" t="s">
        <v>144</v>
      </c>
      <c r="B1385" s="4" t="s">
        <v>245</v>
      </c>
      <c r="C1385" s="42">
        <v>1</v>
      </c>
      <c r="D1385" s="42" t="s">
        <v>393</v>
      </c>
      <c r="E1385" s="43" t="s">
        <v>23</v>
      </c>
      <c r="F1385" s="42" t="s">
        <v>54</v>
      </c>
      <c r="G1385" s="42" t="s">
        <v>86</v>
      </c>
      <c r="H1385" s="42" t="s">
        <v>111</v>
      </c>
      <c r="I1385" s="43">
        <v>302</v>
      </c>
      <c r="J1385" s="42">
        <v>2050</v>
      </c>
      <c r="K1385" s="44">
        <v>1</v>
      </c>
      <c r="L1385" s="45" t="s">
        <v>85</v>
      </c>
      <c r="R1385" s="33">
        <v>1.2205570349823023</v>
      </c>
      <c r="S1385" s="33">
        <v>0.187611637994305</v>
      </c>
      <c r="T1385" s="33">
        <v>0.74091200620506315</v>
      </c>
      <c r="U1385" s="33">
        <v>0.29203339078293417</v>
      </c>
      <c r="V1385" s="33">
        <v>1.0222877419648253</v>
      </c>
      <c r="W1385" s="33">
        <v>9.6639827178703185E-3</v>
      </c>
      <c r="X1385" s="33">
        <v>1.0126237592469549</v>
      </c>
      <c r="Y1385" s="30"/>
    </row>
    <row r="1386" spans="1:25">
      <c r="A1386" s="30" t="s">
        <v>144</v>
      </c>
      <c r="B1386" s="4" t="s">
        <v>246</v>
      </c>
      <c r="C1386" s="42">
        <v>1</v>
      </c>
      <c r="D1386" s="42" t="s">
        <v>393</v>
      </c>
      <c r="E1386" s="43" t="s">
        <v>23</v>
      </c>
      <c r="F1386" s="42" t="s">
        <v>54</v>
      </c>
      <c r="G1386" s="42" t="s">
        <v>86</v>
      </c>
      <c r="H1386" s="42" t="s">
        <v>111</v>
      </c>
      <c r="I1386" s="43">
        <v>303</v>
      </c>
      <c r="J1386" s="42">
        <v>2050</v>
      </c>
      <c r="K1386" s="44">
        <v>1</v>
      </c>
      <c r="L1386" s="45" t="s">
        <v>85</v>
      </c>
      <c r="R1386" s="33">
        <v>1.0521211097622907</v>
      </c>
      <c r="S1386" s="33">
        <v>5.4489224166645985E-2</v>
      </c>
      <c r="T1386" s="33">
        <v>0.99763188559564464</v>
      </c>
      <c r="U1386" s="33">
        <v>0</v>
      </c>
      <c r="V1386" s="33">
        <v>0.25835526899736216</v>
      </c>
      <c r="W1386" s="33">
        <v>1.9155598537852856E-3</v>
      </c>
      <c r="X1386" s="33">
        <v>0.25643970914357689</v>
      </c>
      <c r="Y1386" s="30"/>
    </row>
    <row r="1387" spans="1:25">
      <c r="A1387" s="30" t="s">
        <v>144</v>
      </c>
      <c r="B1387" s="4" t="s">
        <v>247</v>
      </c>
      <c r="C1387" s="42">
        <v>1</v>
      </c>
      <c r="D1387" s="42" t="s">
        <v>393</v>
      </c>
      <c r="E1387" s="43" t="s">
        <v>23</v>
      </c>
      <c r="F1387" s="42" t="s">
        <v>54</v>
      </c>
      <c r="G1387" s="42" t="s">
        <v>86</v>
      </c>
      <c r="H1387" s="42" t="s">
        <v>111</v>
      </c>
      <c r="I1387" s="43">
        <v>304</v>
      </c>
      <c r="J1387" s="42">
        <v>2050</v>
      </c>
      <c r="K1387" s="44">
        <v>1</v>
      </c>
      <c r="L1387" s="45" t="s">
        <v>85</v>
      </c>
      <c r="R1387" s="33">
        <v>0.36354181711324529</v>
      </c>
      <c r="S1387" s="33">
        <v>1.4038519272054845E-2</v>
      </c>
      <c r="T1387" s="33">
        <v>0.34950329784119044</v>
      </c>
      <c r="U1387" s="33">
        <v>0</v>
      </c>
      <c r="V1387" s="33">
        <v>8.5432787483364969E-2</v>
      </c>
      <c r="W1387" s="33">
        <v>5.046816694434437E-3</v>
      </c>
      <c r="X1387" s="33">
        <v>8.0385970788930533E-2</v>
      </c>
      <c r="Y1387" s="30"/>
    </row>
    <row r="1388" spans="1:25">
      <c r="A1388" s="30" t="s">
        <v>144</v>
      </c>
      <c r="B1388" s="4" t="s">
        <v>248</v>
      </c>
      <c r="C1388" s="42">
        <v>1</v>
      </c>
      <c r="D1388" s="42" t="s">
        <v>393</v>
      </c>
      <c r="E1388" s="43" t="s">
        <v>23</v>
      </c>
      <c r="F1388" s="42" t="s">
        <v>54</v>
      </c>
      <c r="G1388" s="42" t="s">
        <v>86</v>
      </c>
      <c r="H1388" s="42" t="s">
        <v>111</v>
      </c>
      <c r="I1388" s="43">
        <v>305</v>
      </c>
      <c r="J1388" s="42">
        <v>2050</v>
      </c>
      <c r="K1388" s="44">
        <v>1</v>
      </c>
      <c r="L1388" s="45" t="s">
        <v>85</v>
      </c>
      <c r="R1388" s="33">
        <v>1.6771764297214216</v>
      </c>
      <c r="S1388" s="33">
        <v>0.15775857038855945</v>
      </c>
      <c r="T1388" s="33">
        <v>1.3113437770702516</v>
      </c>
      <c r="U1388" s="33">
        <v>0.20807408226261054</v>
      </c>
      <c r="V1388" s="33">
        <v>0.15389104332737868</v>
      </c>
      <c r="W1388" s="33">
        <v>4.575136089985064E-4</v>
      </c>
      <c r="X1388" s="33">
        <v>0.15343352971838017</v>
      </c>
      <c r="Y1388" s="30"/>
    </row>
    <row r="1389" spans="1:25">
      <c r="A1389" s="30" t="s">
        <v>144</v>
      </c>
      <c r="B1389" s="4" t="s">
        <v>249</v>
      </c>
      <c r="C1389" s="42">
        <v>1</v>
      </c>
      <c r="D1389" s="42" t="s">
        <v>393</v>
      </c>
      <c r="E1389" s="43" t="s">
        <v>23</v>
      </c>
      <c r="F1389" s="42" t="s">
        <v>54</v>
      </c>
      <c r="G1389" s="42" t="s">
        <v>86</v>
      </c>
      <c r="H1389" s="42" t="s">
        <v>111</v>
      </c>
      <c r="I1389" s="43">
        <v>306</v>
      </c>
      <c r="J1389" s="42">
        <v>2050</v>
      </c>
      <c r="K1389" s="44">
        <v>1</v>
      </c>
      <c r="L1389" s="45" t="s">
        <v>85</v>
      </c>
      <c r="R1389" s="33">
        <v>1.3643556915945931</v>
      </c>
      <c r="S1389" s="33">
        <v>6.4313861385779242E-2</v>
      </c>
      <c r="T1389" s="33">
        <v>1.1973202281784998</v>
      </c>
      <c r="U1389" s="33">
        <v>0.10272160203031401</v>
      </c>
      <c r="V1389" s="33">
        <v>0.15138651448904941</v>
      </c>
      <c r="W1389" s="33">
        <v>8.8617404815630998E-4</v>
      </c>
      <c r="X1389" s="33">
        <v>0.15050034044089311</v>
      </c>
      <c r="Y1389" s="30"/>
    </row>
    <row r="1390" spans="1:25">
      <c r="A1390" s="30" t="s">
        <v>144</v>
      </c>
      <c r="B1390" s="4" t="s">
        <v>250</v>
      </c>
      <c r="C1390" s="42">
        <v>1</v>
      </c>
      <c r="D1390" s="42" t="s">
        <v>393</v>
      </c>
      <c r="E1390" s="43" t="s">
        <v>23</v>
      </c>
      <c r="F1390" s="42" t="s">
        <v>54</v>
      </c>
      <c r="G1390" s="42" t="s">
        <v>86</v>
      </c>
      <c r="H1390" s="42" t="s">
        <v>111</v>
      </c>
      <c r="I1390" s="43">
        <v>307</v>
      </c>
      <c r="J1390" s="42">
        <v>2050</v>
      </c>
      <c r="K1390" s="44">
        <v>1</v>
      </c>
      <c r="L1390" s="45" t="s">
        <v>85</v>
      </c>
      <c r="R1390" s="33">
        <v>0.45084058984191561</v>
      </c>
      <c r="S1390" s="33">
        <v>2.9979004469661837E-2</v>
      </c>
      <c r="T1390" s="33">
        <v>0.42086158537225377</v>
      </c>
      <c r="U1390" s="33">
        <v>0</v>
      </c>
      <c r="V1390" s="33">
        <v>0.20406158269058913</v>
      </c>
      <c r="W1390" s="33">
        <v>7.4320845936794752E-4</v>
      </c>
      <c r="X1390" s="33">
        <v>0.20331837423122118</v>
      </c>
      <c r="Y1390" s="30"/>
    </row>
    <row r="1391" spans="1:25">
      <c r="A1391" s="30" t="s">
        <v>144</v>
      </c>
      <c r="B1391" s="4" t="s">
        <v>251</v>
      </c>
      <c r="C1391" s="42">
        <v>1</v>
      </c>
      <c r="D1391" s="42" t="s">
        <v>393</v>
      </c>
      <c r="E1391" s="43" t="s">
        <v>23</v>
      </c>
      <c r="F1391" s="42" t="s">
        <v>54</v>
      </c>
      <c r="G1391" s="42" t="s">
        <v>86</v>
      </c>
      <c r="H1391" s="42" t="s">
        <v>111</v>
      </c>
      <c r="I1391" s="43">
        <v>308</v>
      </c>
      <c r="J1391" s="42">
        <v>2050</v>
      </c>
      <c r="K1391" s="44">
        <v>1</v>
      </c>
      <c r="L1391" s="45" t="s">
        <v>85</v>
      </c>
      <c r="R1391" s="33">
        <v>2.3623954277627739</v>
      </c>
      <c r="S1391" s="33">
        <v>9.1558162343206267E-2</v>
      </c>
      <c r="T1391" s="33">
        <v>2.2708372654195674</v>
      </c>
      <c r="U1391" s="33">
        <v>0</v>
      </c>
      <c r="V1391" s="33">
        <v>0.22954797006696998</v>
      </c>
      <c r="W1391" s="33">
        <v>7.4662651559050282E-3</v>
      </c>
      <c r="X1391" s="33">
        <v>0.22208170491106494</v>
      </c>
      <c r="Y1391" s="30"/>
    </row>
    <row r="1392" spans="1:25">
      <c r="A1392" s="30" t="s">
        <v>463</v>
      </c>
      <c r="B1392" s="4" t="s">
        <v>253</v>
      </c>
      <c r="C1392" s="42">
        <v>1</v>
      </c>
      <c r="D1392" s="42" t="s">
        <v>393</v>
      </c>
      <c r="E1392" s="43" t="s">
        <v>21</v>
      </c>
      <c r="F1392" s="42" t="s">
        <v>58</v>
      </c>
      <c r="G1392" s="42" t="s">
        <v>84</v>
      </c>
      <c r="H1392" s="42" t="s">
        <v>111</v>
      </c>
      <c r="I1392" s="43" t="s">
        <v>85</v>
      </c>
      <c r="J1392" s="42">
        <v>2050</v>
      </c>
      <c r="K1392" s="44">
        <v>1</v>
      </c>
      <c r="L1392" s="45" t="s">
        <v>85</v>
      </c>
      <c r="R1392" s="33">
        <v>107.96579042208602</v>
      </c>
      <c r="S1392" s="33">
        <v>11.361909900244939</v>
      </c>
      <c r="T1392" s="33">
        <v>91.530796600429611</v>
      </c>
      <c r="U1392" s="33">
        <v>5.0730839214114622</v>
      </c>
      <c r="V1392" s="33">
        <v>89.19466344030171</v>
      </c>
      <c r="W1392" s="33">
        <v>44.40454301232932</v>
      </c>
      <c r="X1392" s="33">
        <v>44.79012042797239</v>
      </c>
      <c r="Y1392" s="30"/>
    </row>
    <row r="1393" spans="1:25">
      <c r="A1393" s="30" t="s">
        <v>144</v>
      </c>
      <c r="B1393" s="4" t="s">
        <v>254</v>
      </c>
      <c r="C1393" s="42">
        <v>1</v>
      </c>
      <c r="D1393" s="42" t="s">
        <v>393</v>
      </c>
      <c r="E1393" s="43" t="s">
        <v>21</v>
      </c>
      <c r="F1393" s="42" t="s">
        <v>58</v>
      </c>
      <c r="G1393" s="42" t="s">
        <v>84</v>
      </c>
      <c r="H1393" s="42" t="s">
        <v>111</v>
      </c>
      <c r="I1393" s="43">
        <v>301</v>
      </c>
      <c r="J1393" s="42">
        <v>2050</v>
      </c>
      <c r="K1393" s="44">
        <v>1</v>
      </c>
      <c r="L1393" s="45" t="s">
        <v>85</v>
      </c>
      <c r="R1393" s="33">
        <v>18.662272199721759</v>
      </c>
      <c r="S1393" s="33">
        <v>1.5270637319692599</v>
      </c>
      <c r="T1393" s="33">
        <v>17.135208467752499</v>
      </c>
      <c r="U1393" s="33">
        <v>0</v>
      </c>
      <c r="V1393" s="33">
        <v>50.357856133185251</v>
      </c>
      <c r="W1393" s="33">
        <v>21.295086686590672</v>
      </c>
      <c r="X1393" s="33">
        <v>29.062769446594576</v>
      </c>
      <c r="Y1393" s="30"/>
    </row>
    <row r="1394" spans="1:25">
      <c r="A1394" s="30" t="s">
        <v>144</v>
      </c>
      <c r="B1394" s="4" t="s">
        <v>255</v>
      </c>
      <c r="C1394" s="42">
        <v>1</v>
      </c>
      <c r="D1394" s="42" t="s">
        <v>393</v>
      </c>
      <c r="E1394" s="43" t="s">
        <v>21</v>
      </c>
      <c r="F1394" s="42" t="s">
        <v>58</v>
      </c>
      <c r="G1394" s="42" t="s">
        <v>84</v>
      </c>
      <c r="H1394" s="42" t="s">
        <v>111</v>
      </c>
      <c r="I1394" s="43">
        <v>302</v>
      </c>
      <c r="J1394" s="42">
        <v>2050</v>
      </c>
      <c r="K1394" s="44">
        <v>1</v>
      </c>
      <c r="L1394" s="45" t="s">
        <v>85</v>
      </c>
      <c r="R1394" s="33">
        <v>14.736146822632449</v>
      </c>
      <c r="S1394" s="33">
        <v>3.4711244652971636</v>
      </c>
      <c r="T1394" s="33">
        <v>8.6693790021470853</v>
      </c>
      <c r="U1394" s="33">
        <v>2.5956433551881992</v>
      </c>
      <c r="V1394" s="33">
        <v>17.487681390318564</v>
      </c>
      <c r="W1394" s="33">
        <v>9.1550127180444445</v>
      </c>
      <c r="X1394" s="33">
        <v>8.3326686722741208</v>
      </c>
      <c r="Y1394" s="30"/>
    </row>
    <row r="1395" spans="1:25">
      <c r="A1395" s="30" t="s">
        <v>144</v>
      </c>
      <c r="B1395" s="4" t="s">
        <v>256</v>
      </c>
      <c r="C1395" s="42">
        <v>1</v>
      </c>
      <c r="D1395" s="42" t="s">
        <v>393</v>
      </c>
      <c r="E1395" s="43" t="s">
        <v>21</v>
      </c>
      <c r="F1395" s="42" t="s">
        <v>58</v>
      </c>
      <c r="G1395" s="42" t="s">
        <v>84</v>
      </c>
      <c r="H1395" s="42" t="s">
        <v>111</v>
      </c>
      <c r="I1395" s="43">
        <v>303</v>
      </c>
      <c r="J1395" s="42">
        <v>2050</v>
      </c>
      <c r="K1395" s="44">
        <v>1</v>
      </c>
      <c r="L1395" s="45" t="s">
        <v>85</v>
      </c>
      <c r="R1395" s="33">
        <v>9.3953885109992363</v>
      </c>
      <c r="S1395" s="33">
        <v>0.76509454388874432</v>
      </c>
      <c r="T1395" s="33">
        <v>8.6302939671104912</v>
      </c>
      <c r="U1395" s="33">
        <v>0</v>
      </c>
      <c r="V1395" s="33">
        <v>3.2207193064047344</v>
      </c>
      <c r="W1395" s="33">
        <v>1.3472055245441623</v>
      </c>
      <c r="X1395" s="33">
        <v>1.8735137818605723</v>
      </c>
      <c r="Y1395" s="30"/>
    </row>
    <row r="1396" spans="1:25">
      <c r="A1396" s="30" t="s">
        <v>144</v>
      </c>
      <c r="B1396" s="4" t="s">
        <v>257</v>
      </c>
      <c r="C1396" s="42">
        <v>1</v>
      </c>
      <c r="D1396" s="42" t="s">
        <v>393</v>
      </c>
      <c r="E1396" s="43" t="s">
        <v>21</v>
      </c>
      <c r="F1396" s="42" t="s">
        <v>58</v>
      </c>
      <c r="G1396" s="42" t="s">
        <v>84</v>
      </c>
      <c r="H1396" s="42" t="s">
        <v>111</v>
      </c>
      <c r="I1396" s="43">
        <v>304</v>
      </c>
      <c r="J1396" s="42">
        <v>2050</v>
      </c>
      <c r="K1396" s="44">
        <v>1</v>
      </c>
      <c r="L1396" s="45" t="s">
        <v>85</v>
      </c>
      <c r="R1396" s="33">
        <v>3.7730813004872772</v>
      </c>
      <c r="S1396" s="33">
        <v>0.23844457918322792</v>
      </c>
      <c r="T1396" s="33">
        <v>3.5346367213040493</v>
      </c>
      <c r="U1396" s="33">
        <v>0</v>
      </c>
      <c r="V1396" s="33">
        <v>4.3674021716162263</v>
      </c>
      <c r="W1396" s="33">
        <v>3.742528423410469</v>
      </c>
      <c r="X1396" s="33">
        <v>0.62487374820575758</v>
      </c>
      <c r="Y1396" s="30"/>
    </row>
    <row r="1397" spans="1:25">
      <c r="A1397" s="30" t="s">
        <v>144</v>
      </c>
      <c r="B1397" s="4" t="s">
        <v>258</v>
      </c>
      <c r="C1397" s="42">
        <v>1</v>
      </c>
      <c r="D1397" s="42" t="s">
        <v>393</v>
      </c>
      <c r="E1397" s="43" t="s">
        <v>21</v>
      </c>
      <c r="F1397" s="42" t="s">
        <v>58</v>
      </c>
      <c r="G1397" s="42" t="s">
        <v>84</v>
      </c>
      <c r="H1397" s="42" t="s">
        <v>111</v>
      </c>
      <c r="I1397" s="43">
        <v>305</v>
      </c>
      <c r="J1397" s="42">
        <v>2050</v>
      </c>
      <c r="K1397" s="44">
        <v>1</v>
      </c>
      <c r="L1397" s="45" t="s">
        <v>85</v>
      </c>
      <c r="R1397" s="33">
        <v>14.326192086627925</v>
      </c>
      <c r="S1397" s="33">
        <v>2.1021433423147284</v>
      </c>
      <c r="T1397" s="33">
        <v>10.707520758718232</v>
      </c>
      <c r="U1397" s="33">
        <v>1.516527985594964</v>
      </c>
      <c r="V1397" s="33">
        <v>1.4880831051440855</v>
      </c>
      <c r="W1397" s="33">
        <v>0.3274441671100769</v>
      </c>
      <c r="X1397" s="33">
        <v>1.1606389380340085</v>
      </c>
      <c r="Y1397" s="30"/>
    </row>
    <row r="1398" spans="1:25">
      <c r="A1398" s="30" t="s">
        <v>144</v>
      </c>
      <c r="B1398" s="4" t="s">
        <v>259</v>
      </c>
      <c r="C1398" s="42">
        <v>1</v>
      </c>
      <c r="D1398" s="42" t="s">
        <v>393</v>
      </c>
      <c r="E1398" s="43" t="s">
        <v>21</v>
      </c>
      <c r="F1398" s="42" t="s">
        <v>58</v>
      </c>
      <c r="G1398" s="42" t="s">
        <v>84</v>
      </c>
      <c r="H1398" s="42" t="s">
        <v>111</v>
      </c>
      <c r="I1398" s="43">
        <v>306</v>
      </c>
      <c r="J1398" s="42">
        <v>2050</v>
      </c>
      <c r="K1398" s="44">
        <v>1</v>
      </c>
      <c r="L1398" s="45" t="s">
        <v>85</v>
      </c>
      <c r="R1398" s="33">
        <v>15.722314558346374</v>
      </c>
      <c r="S1398" s="33">
        <v>1.1831956055516386</v>
      </c>
      <c r="T1398" s="33">
        <v>13.578206372166438</v>
      </c>
      <c r="U1398" s="33">
        <v>0.96091258062829854</v>
      </c>
      <c r="V1398" s="33">
        <v>1.7963644939997718</v>
      </c>
      <c r="W1398" s="33">
        <v>0.90487890186922593</v>
      </c>
      <c r="X1398" s="33">
        <v>0.89148559213054601</v>
      </c>
      <c r="Y1398" s="30"/>
    </row>
    <row r="1399" spans="1:25">
      <c r="A1399" s="30" t="s">
        <v>144</v>
      </c>
      <c r="B1399" s="4" t="s">
        <v>260</v>
      </c>
      <c r="C1399" s="42">
        <v>1</v>
      </c>
      <c r="D1399" s="42" t="s">
        <v>393</v>
      </c>
      <c r="E1399" s="43" t="s">
        <v>21</v>
      </c>
      <c r="F1399" s="42" t="s">
        <v>58</v>
      </c>
      <c r="G1399" s="42" t="s">
        <v>84</v>
      </c>
      <c r="H1399" s="42" t="s">
        <v>111</v>
      </c>
      <c r="I1399" s="43">
        <v>307</v>
      </c>
      <c r="J1399" s="42">
        <v>2050</v>
      </c>
      <c r="K1399" s="44">
        <v>1</v>
      </c>
      <c r="L1399" s="45" t="s">
        <v>85</v>
      </c>
      <c r="R1399" s="33">
        <v>4.7916971944000544</v>
      </c>
      <c r="S1399" s="33">
        <v>0.45325165337903622</v>
      </c>
      <c r="T1399" s="33">
        <v>4.3384455410210183</v>
      </c>
      <c r="U1399" s="33">
        <v>0</v>
      </c>
      <c r="V1399" s="33">
        <v>1.7684378831336391</v>
      </c>
      <c r="W1399" s="33">
        <v>0.60096795793580737</v>
      </c>
      <c r="X1399" s="33">
        <v>1.1674699251978318</v>
      </c>
      <c r="Y1399" s="30"/>
    </row>
    <row r="1400" spans="1:25">
      <c r="A1400" s="30" t="s">
        <v>144</v>
      </c>
      <c r="B1400" s="4" t="s">
        <v>261</v>
      </c>
      <c r="C1400" s="42">
        <v>1</v>
      </c>
      <c r="D1400" s="42" t="s">
        <v>393</v>
      </c>
      <c r="E1400" s="43" t="s">
        <v>21</v>
      </c>
      <c r="F1400" s="42" t="s">
        <v>58</v>
      </c>
      <c r="G1400" s="42" t="s">
        <v>84</v>
      </c>
      <c r="H1400" s="42" t="s">
        <v>111</v>
      </c>
      <c r="I1400" s="43">
        <v>308</v>
      </c>
      <c r="J1400" s="42">
        <v>2050</v>
      </c>
      <c r="K1400" s="44">
        <v>1</v>
      </c>
      <c r="L1400" s="45" t="s">
        <v>85</v>
      </c>
      <c r="R1400" s="33">
        <v>26.558697748870937</v>
      </c>
      <c r="S1400" s="33">
        <v>1.6215919786611395</v>
      </c>
      <c r="T1400" s="33">
        <v>24.937105770209797</v>
      </c>
      <c r="U1400" s="33">
        <v>0</v>
      </c>
      <c r="V1400" s="33">
        <v>8.7081189564994261</v>
      </c>
      <c r="W1400" s="33">
        <v>7.0314186328244555</v>
      </c>
      <c r="X1400" s="33">
        <v>1.6767003236749711</v>
      </c>
      <c r="Y1400" s="30"/>
    </row>
    <row r="1401" spans="1:25">
      <c r="A1401" s="30" t="s">
        <v>464</v>
      </c>
      <c r="B1401" s="4" t="s">
        <v>263</v>
      </c>
      <c r="C1401" s="42">
        <v>1</v>
      </c>
      <c r="D1401" s="42" t="s">
        <v>393</v>
      </c>
      <c r="E1401" s="43" t="s">
        <v>17</v>
      </c>
      <c r="F1401" s="42" t="s">
        <v>46</v>
      </c>
      <c r="G1401" s="42" t="s">
        <v>86</v>
      </c>
      <c r="H1401" s="42" t="s">
        <v>111</v>
      </c>
      <c r="I1401" s="43" t="s">
        <v>85</v>
      </c>
      <c r="J1401" s="42">
        <v>2050</v>
      </c>
      <c r="K1401" s="44">
        <v>1</v>
      </c>
      <c r="L1401" s="45" t="s">
        <v>85</v>
      </c>
      <c r="R1401" s="33">
        <v>4.2889392324895503</v>
      </c>
      <c r="S1401" s="33">
        <v>0.18437131980166263</v>
      </c>
      <c r="T1401" s="33">
        <v>3.9390286734057192</v>
      </c>
      <c r="U1401" s="33">
        <v>0.16553923928216799</v>
      </c>
      <c r="V1401" s="33">
        <v>0.61870180365961136</v>
      </c>
      <c r="W1401" s="33">
        <v>0.25207165168206774</v>
      </c>
      <c r="X1401" s="33">
        <v>0.36663015197754362</v>
      </c>
      <c r="Y1401" s="30"/>
    </row>
    <row r="1402" spans="1:25">
      <c r="A1402" s="30" t="s">
        <v>144</v>
      </c>
      <c r="B1402" s="4" t="s">
        <v>264</v>
      </c>
      <c r="C1402" s="42">
        <v>1</v>
      </c>
      <c r="D1402" s="42" t="s">
        <v>393</v>
      </c>
      <c r="E1402" s="43" t="s">
        <v>17</v>
      </c>
      <c r="F1402" s="42" t="s">
        <v>46</v>
      </c>
      <c r="G1402" s="42" t="s">
        <v>86</v>
      </c>
      <c r="H1402" s="42" t="s">
        <v>111</v>
      </c>
      <c r="I1402" s="43">
        <v>301</v>
      </c>
      <c r="J1402" s="42">
        <v>2050</v>
      </c>
      <c r="K1402" s="44">
        <v>1</v>
      </c>
      <c r="L1402" s="45" t="s">
        <v>85</v>
      </c>
      <c r="R1402" s="33">
        <v>0.90427317853381728</v>
      </c>
      <c r="S1402" s="33">
        <v>3.4345701188467741E-2</v>
      </c>
      <c r="T1402" s="33">
        <v>0.86992747734534959</v>
      </c>
      <c r="U1402" s="33">
        <v>0</v>
      </c>
      <c r="V1402" s="33">
        <v>0.39062724676016136</v>
      </c>
      <c r="W1402" s="33">
        <v>0.14896253023517744</v>
      </c>
      <c r="X1402" s="33">
        <v>0.24166471652498395</v>
      </c>
      <c r="Y1402" s="30"/>
    </row>
    <row r="1403" spans="1:25">
      <c r="A1403" s="30" t="s">
        <v>144</v>
      </c>
      <c r="B1403" s="4" t="s">
        <v>265</v>
      </c>
      <c r="C1403" s="42">
        <v>1</v>
      </c>
      <c r="D1403" s="42" t="s">
        <v>393</v>
      </c>
      <c r="E1403" s="43" t="s">
        <v>17</v>
      </c>
      <c r="F1403" s="42" t="s">
        <v>46</v>
      </c>
      <c r="G1403" s="42" t="s">
        <v>86</v>
      </c>
      <c r="H1403" s="42" t="s">
        <v>111</v>
      </c>
      <c r="I1403" s="43">
        <v>302</v>
      </c>
      <c r="J1403" s="42">
        <v>2050</v>
      </c>
      <c r="K1403" s="44">
        <v>1</v>
      </c>
      <c r="L1403" s="45" t="s">
        <v>85</v>
      </c>
      <c r="R1403" s="33">
        <v>0.28347441098901838</v>
      </c>
      <c r="S1403" s="33">
        <v>3.29235114444505E-2</v>
      </c>
      <c r="T1403" s="33">
        <v>0.18687117294813393</v>
      </c>
      <c r="U1403" s="33">
        <v>6.3679726596433936E-2</v>
      </c>
      <c r="V1403" s="33">
        <v>8.1354565663400033E-2</v>
      </c>
      <c r="W1403" s="33">
        <v>2.1902489917263682E-2</v>
      </c>
      <c r="X1403" s="33">
        <v>5.9452075746136347E-2</v>
      </c>
      <c r="Y1403" s="30"/>
    </row>
    <row r="1404" spans="1:25">
      <c r="A1404" s="30" t="s">
        <v>144</v>
      </c>
      <c r="B1404" s="4" t="s">
        <v>266</v>
      </c>
      <c r="C1404" s="42">
        <v>1</v>
      </c>
      <c r="D1404" s="42" t="s">
        <v>393</v>
      </c>
      <c r="E1404" s="43" t="s">
        <v>17</v>
      </c>
      <c r="F1404" s="42" t="s">
        <v>46</v>
      </c>
      <c r="G1404" s="42" t="s">
        <v>86</v>
      </c>
      <c r="H1404" s="42" t="s">
        <v>111</v>
      </c>
      <c r="I1404" s="43">
        <v>303</v>
      </c>
      <c r="J1404" s="42">
        <v>2050</v>
      </c>
      <c r="K1404" s="44">
        <v>1</v>
      </c>
      <c r="L1404" s="45" t="s">
        <v>85</v>
      </c>
      <c r="R1404" s="33">
        <v>0.77281390061042643</v>
      </c>
      <c r="S1404" s="33">
        <v>2.8242309359049176E-2</v>
      </c>
      <c r="T1404" s="33">
        <v>0.74457159125137728</v>
      </c>
      <c r="U1404" s="33">
        <v>0</v>
      </c>
      <c r="V1404" s="33">
        <v>3.1346186904129179E-2</v>
      </c>
      <c r="W1404" s="33">
        <v>1.4837627904021003E-2</v>
      </c>
      <c r="X1404" s="33">
        <v>1.6508559000108176E-2</v>
      </c>
      <c r="Y1404" s="30"/>
    </row>
    <row r="1405" spans="1:25">
      <c r="A1405" s="30" t="s">
        <v>144</v>
      </c>
      <c r="B1405" s="4" t="s">
        <v>267</v>
      </c>
      <c r="C1405" s="42">
        <v>1</v>
      </c>
      <c r="D1405" s="42" t="s">
        <v>393</v>
      </c>
      <c r="E1405" s="43" t="s">
        <v>17</v>
      </c>
      <c r="F1405" s="42" t="s">
        <v>46</v>
      </c>
      <c r="G1405" s="42" t="s">
        <v>86</v>
      </c>
      <c r="H1405" s="42" t="s">
        <v>111</v>
      </c>
      <c r="I1405" s="43">
        <v>304</v>
      </c>
      <c r="J1405" s="42">
        <v>2050</v>
      </c>
      <c r="K1405" s="44">
        <v>1</v>
      </c>
      <c r="L1405" s="45" t="s">
        <v>85</v>
      </c>
      <c r="R1405" s="33">
        <v>0.12203828189018898</v>
      </c>
      <c r="S1405" s="33">
        <v>3.6203046218416779E-3</v>
      </c>
      <c r="T1405" s="33">
        <v>0.1184179772683473</v>
      </c>
      <c r="U1405" s="33">
        <v>0</v>
      </c>
      <c r="V1405" s="33">
        <v>3.1831788271125268E-2</v>
      </c>
      <c r="W1405" s="33">
        <v>2.4742575089320196E-2</v>
      </c>
      <c r="X1405" s="33">
        <v>7.0892131818050732E-3</v>
      </c>
      <c r="Y1405" s="30"/>
    </row>
    <row r="1406" spans="1:25">
      <c r="A1406" s="30" t="s">
        <v>144</v>
      </c>
      <c r="B1406" s="4" t="s">
        <v>268</v>
      </c>
      <c r="C1406" s="42">
        <v>1</v>
      </c>
      <c r="D1406" s="42" t="s">
        <v>393</v>
      </c>
      <c r="E1406" s="43" t="s">
        <v>17</v>
      </c>
      <c r="F1406" s="42" t="s">
        <v>46</v>
      </c>
      <c r="G1406" s="42" t="s">
        <v>86</v>
      </c>
      <c r="H1406" s="42" t="s">
        <v>111</v>
      </c>
      <c r="I1406" s="43">
        <v>305</v>
      </c>
      <c r="J1406" s="42">
        <v>2050</v>
      </c>
      <c r="K1406" s="44">
        <v>1</v>
      </c>
      <c r="L1406" s="45" t="s">
        <v>85</v>
      </c>
      <c r="R1406" s="33">
        <v>0.28831484899018278</v>
      </c>
      <c r="S1406" s="33">
        <v>2.0456972209086006E-2</v>
      </c>
      <c r="T1406" s="33">
        <v>0.21598795756809125</v>
      </c>
      <c r="U1406" s="33">
        <v>5.1869919213005516E-2</v>
      </c>
      <c r="V1406" s="33">
        <v>8.3917522052206796E-3</v>
      </c>
      <c r="W1406" s="33">
        <v>7.8447822033975221E-4</v>
      </c>
      <c r="X1406" s="33">
        <v>7.6072739848809271E-3</v>
      </c>
      <c r="Y1406" s="30"/>
    </row>
    <row r="1407" spans="1:25">
      <c r="A1407" s="30" t="s">
        <v>144</v>
      </c>
      <c r="B1407" s="4" t="s">
        <v>269</v>
      </c>
      <c r="C1407" s="42">
        <v>1</v>
      </c>
      <c r="D1407" s="42" t="s">
        <v>393</v>
      </c>
      <c r="E1407" s="43" t="s">
        <v>17</v>
      </c>
      <c r="F1407" s="42" t="s">
        <v>46</v>
      </c>
      <c r="G1407" s="42" t="s">
        <v>86</v>
      </c>
      <c r="H1407" s="42" t="s">
        <v>111</v>
      </c>
      <c r="I1407" s="43">
        <v>306</v>
      </c>
      <c r="J1407" s="42">
        <v>2050</v>
      </c>
      <c r="K1407" s="44">
        <v>1</v>
      </c>
      <c r="L1407" s="45" t="s">
        <v>85</v>
      </c>
      <c r="R1407" s="33">
        <v>0.6625075018078187</v>
      </c>
      <c r="S1407" s="33">
        <v>2.5193009140798691E-2</v>
      </c>
      <c r="T1407" s="33">
        <v>0.58732489919429143</v>
      </c>
      <c r="U1407" s="33">
        <v>4.9989593472728543E-2</v>
      </c>
      <c r="V1407" s="33">
        <v>1.2889782007912088E-2</v>
      </c>
      <c r="W1407" s="33">
        <v>4.8287409131383546E-3</v>
      </c>
      <c r="X1407" s="33">
        <v>8.0610410947737337E-3</v>
      </c>
      <c r="Y1407" s="30"/>
    </row>
    <row r="1408" spans="1:25">
      <c r="A1408" s="30" t="s">
        <v>144</v>
      </c>
      <c r="B1408" s="4" t="s">
        <v>270</v>
      </c>
      <c r="C1408" s="42">
        <v>1</v>
      </c>
      <c r="D1408" s="42" t="s">
        <v>393</v>
      </c>
      <c r="E1408" s="43" t="s">
        <v>17</v>
      </c>
      <c r="F1408" s="42" t="s">
        <v>46</v>
      </c>
      <c r="G1408" s="42" t="s">
        <v>86</v>
      </c>
      <c r="H1408" s="42" t="s">
        <v>111</v>
      </c>
      <c r="I1408" s="43">
        <v>307</v>
      </c>
      <c r="J1408" s="42">
        <v>2050</v>
      </c>
      <c r="K1408" s="44">
        <v>1</v>
      </c>
      <c r="L1408" s="45" t="s">
        <v>85</v>
      </c>
      <c r="R1408" s="33">
        <v>0.22970679798546612</v>
      </c>
      <c r="S1408" s="33">
        <v>1.0470819671468104E-2</v>
      </c>
      <c r="T1408" s="33">
        <v>0.21923597831399802</v>
      </c>
      <c r="U1408" s="33">
        <v>0</v>
      </c>
      <c r="V1408" s="33">
        <v>1.3082160753879926E-2</v>
      </c>
      <c r="W1408" s="33">
        <v>3.7311681473345304E-3</v>
      </c>
      <c r="X1408" s="33">
        <v>9.3509926065453962E-3</v>
      </c>
      <c r="Y1408" s="30"/>
    </row>
    <row r="1409" spans="1:25">
      <c r="A1409" s="30" t="s">
        <v>144</v>
      </c>
      <c r="B1409" s="4" t="s">
        <v>271</v>
      </c>
      <c r="C1409" s="42">
        <v>1</v>
      </c>
      <c r="D1409" s="42" t="s">
        <v>393</v>
      </c>
      <c r="E1409" s="43" t="s">
        <v>17</v>
      </c>
      <c r="F1409" s="42" t="s">
        <v>46</v>
      </c>
      <c r="G1409" s="42" t="s">
        <v>86</v>
      </c>
      <c r="H1409" s="42" t="s">
        <v>111</v>
      </c>
      <c r="I1409" s="43">
        <v>308</v>
      </c>
      <c r="J1409" s="42">
        <v>2050</v>
      </c>
      <c r="K1409" s="44">
        <v>1</v>
      </c>
      <c r="L1409" s="45" t="s">
        <v>85</v>
      </c>
      <c r="R1409" s="33">
        <v>1.0258103116826311</v>
      </c>
      <c r="S1409" s="33">
        <v>2.9118692166500759E-2</v>
      </c>
      <c r="T1409" s="33">
        <v>0.99669161951613028</v>
      </c>
      <c r="U1409" s="33">
        <v>0</v>
      </c>
      <c r="V1409" s="33">
        <v>4.9178321093782798E-2</v>
      </c>
      <c r="W1409" s="33">
        <v>3.2282041255472738E-2</v>
      </c>
      <c r="X1409" s="33">
        <v>1.6896279838310057E-2</v>
      </c>
      <c r="Y1409" s="30"/>
    </row>
    <row r="1410" spans="1:25">
      <c r="A1410" s="30" t="s">
        <v>465</v>
      </c>
      <c r="B1410" s="4" t="s">
        <v>273</v>
      </c>
      <c r="C1410" s="42">
        <v>1</v>
      </c>
      <c r="D1410" s="42" t="s">
        <v>393</v>
      </c>
      <c r="E1410" s="43" t="s">
        <v>19</v>
      </c>
      <c r="F1410" s="42" t="s">
        <v>47</v>
      </c>
      <c r="G1410" s="42" t="s">
        <v>86</v>
      </c>
      <c r="H1410" s="42" t="s">
        <v>111</v>
      </c>
      <c r="I1410" s="43" t="s">
        <v>85</v>
      </c>
      <c r="J1410" s="42">
        <v>2050</v>
      </c>
      <c r="K1410" s="44">
        <v>1</v>
      </c>
      <c r="L1410" s="45" t="s">
        <v>85</v>
      </c>
      <c r="R1410" s="33">
        <v>6.1472786061351368</v>
      </c>
      <c r="S1410" s="33">
        <v>0.27517180586009815</v>
      </c>
      <c r="T1410" s="33">
        <v>5.5887540057324641</v>
      </c>
      <c r="U1410" s="33">
        <v>0.28335279454257473</v>
      </c>
      <c r="V1410" s="33">
        <v>1.8052682535623323</v>
      </c>
      <c r="W1410" s="33">
        <v>0.86852638260333026</v>
      </c>
      <c r="X1410" s="33">
        <v>0.93674187095900219</v>
      </c>
      <c r="Y1410" s="30"/>
    </row>
    <row r="1411" spans="1:25">
      <c r="A1411" s="30" t="s">
        <v>144</v>
      </c>
      <c r="B1411" s="4" t="s">
        <v>274</v>
      </c>
      <c r="C1411" s="42">
        <v>1</v>
      </c>
      <c r="D1411" s="42" t="s">
        <v>393</v>
      </c>
      <c r="E1411" s="43" t="s">
        <v>19</v>
      </c>
      <c r="F1411" s="42" t="s">
        <v>47</v>
      </c>
      <c r="G1411" s="42" t="s">
        <v>86</v>
      </c>
      <c r="H1411" s="42" t="s">
        <v>111</v>
      </c>
      <c r="I1411" s="43">
        <v>301</v>
      </c>
      <c r="J1411" s="42">
        <v>2050</v>
      </c>
      <c r="K1411" s="44">
        <v>1</v>
      </c>
      <c r="L1411" s="45" t="s">
        <v>85</v>
      </c>
      <c r="R1411" s="33">
        <v>1.4262406570624704</v>
      </c>
      <c r="S1411" s="33">
        <v>5.7999042039215423E-2</v>
      </c>
      <c r="T1411" s="33">
        <v>1.368241615023255</v>
      </c>
      <c r="U1411" s="33">
        <v>0</v>
      </c>
      <c r="V1411" s="33">
        <v>1.207593816033764</v>
      </c>
      <c r="W1411" s="33">
        <v>0.58725419541313717</v>
      </c>
      <c r="X1411" s="33">
        <v>0.62033962062062686</v>
      </c>
      <c r="Y1411" s="30"/>
    </row>
    <row r="1412" spans="1:25">
      <c r="A1412" s="30" t="s">
        <v>144</v>
      </c>
      <c r="B1412" s="4" t="s">
        <v>275</v>
      </c>
      <c r="C1412" s="42">
        <v>1</v>
      </c>
      <c r="D1412" s="42" t="s">
        <v>393</v>
      </c>
      <c r="E1412" s="43" t="s">
        <v>19</v>
      </c>
      <c r="F1412" s="42" t="s">
        <v>47</v>
      </c>
      <c r="G1412" s="42" t="s">
        <v>86</v>
      </c>
      <c r="H1412" s="42" t="s">
        <v>111</v>
      </c>
      <c r="I1412" s="43">
        <v>302</v>
      </c>
      <c r="J1412" s="42">
        <v>2050</v>
      </c>
      <c r="K1412" s="44">
        <v>1</v>
      </c>
      <c r="L1412" s="45" t="s">
        <v>85</v>
      </c>
      <c r="R1412" s="33">
        <v>0.349303111195161</v>
      </c>
      <c r="S1412" s="33">
        <v>4.0961389809872233E-2</v>
      </c>
      <c r="T1412" s="33">
        <v>0.22309790525247727</v>
      </c>
      <c r="U1412" s="33">
        <v>8.5243816132811526E-2</v>
      </c>
      <c r="V1412" s="33">
        <v>0.19316370279010878</v>
      </c>
      <c r="W1412" s="33">
        <v>6.1956611225243458E-2</v>
      </c>
      <c r="X1412" s="33">
        <v>0.13120709156486532</v>
      </c>
      <c r="Y1412" s="30"/>
    </row>
    <row r="1413" spans="1:25">
      <c r="A1413" s="30" t="s">
        <v>144</v>
      </c>
      <c r="B1413" s="4" t="s">
        <v>276</v>
      </c>
      <c r="C1413" s="42">
        <v>1</v>
      </c>
      <c r="D1413" s="42" t="s">
        <v>393</v>
      </c>
      <c r="E1413" s="43" t="s">
        <v>19</v>
      </c>
      <c r="F1413" s="42" t="s">
        <v>47</v>
      </c>
      <c r="G1413" s="42" t="s">
        <v>86</v>
      </c>
      <c r="H1413" s="42" t="s">
        <v>111</v>
      </c>
      <c r="I1413" s="43">
        <v>303</v>
      </c>
      <c r="J1413" s="42">
        <v>2050</v>
      </c>
      <c r="K1413" s="44">
        <v>1</v>
      </c>
      <c r="L1413" s="45" t="s">
        <v>85</v>
      </c>
      <c r="R1413" s="33">
        <v>0.64554937955082692</v>
      </c>
      <c r="S1413" s="33">
        <v>2.4439681747870801E-2</v>
      </c>
      <c r="T1413" s="33">
        <v>0.62110969780295611</v>
      </c>
      <c r="U1413" s="33">
        <v>0</v>
      </c>
      <c r="V1413" s="33">
        <v>7.443089665222849E-2</v>
      </c>
      <c r="W1413" s="33">
        <v>2.8043185253946112E-2</v>
      </c>
      <c r="X1413" s="33">
        <v>4.6387711398282371E-2</v>
      </c>
      <c r="Y1413" s="30"/>
    </row>
    <row r="1414" spans="1:25">
      <c r="A1414" s="30" t="s">
        <v>144</v>
      </c>
      <c r="B1414" s="4" t="s">
        <v>277</v>
      </c>
      <c r="C1414" s="42">
        <v>1</v>
      </c>
      <c r="D1414" s="42" t="s">
        <v>393</v>
      </c>
      <c r="E1414" s="43" t="s">
        <v>19</v>
      </c>
      <c r="F1414" s="42" t="s">
        <v>47</v>
      </c>
      <c r="G1414" s="42" t="s">
        <v>86</v>
      </c>
      <c r="H1414" s="42" t="s">
        <v>111</v>
      </c>
      <c r="I1414" s="43">
        <v>304</v>
      </c>
      <c r="J1414" s="42">
        <v>2050</v>
      </c>
      <c r="K1414" s="44">
        <v>1</v>
      </c>
      <c r="L1414" s="45" t="s">
        <v>85</v>
      </c>
      <c r="R1414" s="33">
        <v>9.4547284814287827E-2</v>
      </c>
      <c r="S1414" s="33">
        <v>2.9471322473105955E-3</v>
      </c>
      <c r="T1414" s="33">
        <v>9.1600152566977233E-2</v>
      </c>
      <c r="U1414" s="33">
        <v>0</v>
      </c>
      <c r="V1414" s="33">
        <v>6.4290738223688026E-2</v>
      </c>
      <c r="W1414" s="33">
        <v>4.7581181496889925E-2</v>
      </c>
      <c r="X1414" s="33">
        <v>1.6709556726798108E-2</v>
      </c>
      <c r="Y1414" s="30"/>
    </row>
    <row r="1415" spans="1:25">
      <c r="A1415" s="30" t="s">
        <v>144</v>
      </c>
      <c r="B1415" s="4" t="s">
        <v>278</v>
      </c>
      <c r="C1415" s="42">
        <v>1</v>
      </c>
      <c r="D1415" s="42" t="s">
        <v>393</v>
      </c>
      <c r="E1415" s="43" t="s">
        <v>19</v>
      </c>
      <c r="F1415" s="42" t="s">
        <v>47</v>
      </c>
      <c r="G1415" s="42" t="s">
        <v>86</v>
      </c>
      <c r="H1415" s="42" t="s">
        <v>111</v>
      </c>
      <c r="I1415" s="43">
        <v>305</v>
      </c>
      <c r="J1415" s="42">
        <v>2050</v>
      </c>
      <c r="K1415" s="44">
        <v>1</v>
      </c>
      <c r="L1415" s="45" t="s">
        <v>85</v>
      </c>
      <c r="R1415" s="33">
        <v>0.57178633527278089</v>
      </c>
      <c r="S1415" s="33">
        <v>4.3564331626274717E-2</v>
      </c>
      <c r="T1415" s="33">
        <v>0.44086332365398634</v>
      </c>
      <c r="U1415" s="33">
        <v>8.7358679992519797E-2</v>
      </c>
      <c r="V1415" s="33">
        <v>2.0375352097712848E-2</v>
      </c>
      <c r="W1415" s="33">
        <v>3.7557562128450054E-3</v>
      </c>
      <c r="X1415" s="33">
        <v>1.6619595884867843E-2</v>
      </c>
      <c r="Y1415" s="30"/>
    </row>
    <row r="1416" spans="1:25">
      <c r="A1416" s="30" t="s">
        <v>144</v>
      </c>
      <c r="B1416" s="4" t="s">
        <v>279</v>
      </c>
      <c r="C1416" s="42">
        <v>1</v>
      </c>
      <c r="D1416" s="42" t="s">
        <v>393</v>
      </c>
      <c r="E1416" s="43" t="s">
        <v>19</v>
      </c>
      <c r="F1416" s="42" t="s">
        <v>47</v>
      </c>
      <c r="G1416" s="42" t="s">
        <v>86</v>
      </c>
      <c r="H1416" s="42" t="s">
        <v>111</v>
      </c>
      <c r="I1416" s="43">
        <v>306</v>
      </c>
      <c r="J1416" s="42">
        <v>2050</v>
      </c>
      <c r="K1416" s="44">
        <v>1</v>
      </c>
      <c r="L1416" s="45" t="s">
        <v>85</v>
      </c>
      <c r="R1416" s="33">
        <v>1.4030230011802902</v>
      </c>
      <c r="S1416" s="33">
        <v>5.3703396263974072E-2</v>
      </c>
      <c r="T1416" s="33">
        <v>1.2385693064990726</v>
      </c>
      <c r="U1416" s="33">
        <v>0.11075029841724339</v>
      </c>
      <c r="V1416" s="33">
        <v>4.376570506328413E-2</v>
      </c>
      <c r="W1416" s="33">
        <v>2.3679134830876771E-2</v>
      </c>
      <c r="X1416" s="33">
        <v>2.0086570232407355E-2</v>
      </c>
      <c r="Y1416" s="30"/>
    </row>
    <row r="1417" spans="1:25">
      <c r="A1417" s="30" t="s">
        <v>144</v>
      </c>
      <c r="B1417" s="4" t="s">
        <v>280</v>
      </c>
      <c r="C1417" s="42">
        <v>1</v>
      </c>
      <c r="D1417" s="42" t="s">
        <v>393</v>
      </c>
      <c r="E1417" s="43" t="s">
        <v>19</v>
      </c>
      <c r="F1417" s="42" t="s">
        <v>47</v>
      </c>
      <c r="G1417" s="42" t="s">
        <v>86</v>
      </c>
      <c r="H1417" s="42" t="s">
        <v>111</v>
      </c>
      <c r="I1417" s="43">
        <v>307</v>
      </c>
      <c r="J1417" s="42">
        <v>2050</v>
      </c>
      <c r="K1417" s="44">
        <v>1</v>
      </c>
      <c r="L1417" s="45" t="s">
        <v>85</v>
      </c>
      <c r="R1417" s="33">
        <v>0.14383680254289075</v>
      </c>
      <c r="S1417" s="33">
        <v>7.1547794752498317E-3</v>
      </c>
      <c r="T1417" s="33">
        <v>0.13668202306764091</v>
      </c>
      <c r="U1417" s="33">
        <v>0</v>
      </c>
      <c r="V1417" s="33">
        <v>2.5138072513194391E-2</v>
      </c>
      <c r="W1417" s="33">
        <v>6.012442206812546E-3</v>
      </c>
      <c r="X1417" s="33">
        <v>1.9125630306381845E-2</v>
      </c>
      <c r="Y1417" s="30"/>
    </row>
    <row r="1418" spans="1:25">
      <c r="A1418" s="30" t="s">
        <v>144</v>
      </c>
      <c r="B1418" s="4" t="s">
        <v>281</v>
      </c>
      <c r="C1418" s="42">
        <v>1</v>
      </c>
      <c r="D1418" s="42" t="s">
        <v>393</v>
      </c>
      <c r="E1418" s="43" t="s">
        <v>19</v>
      </c>
      <c r="F1418" s="42" t="s">
        <v>47</v>
      </c>
      <c r="G1418" s="42" t="s">
        <v>86</v>
      </c>
      <c r="H1418" s="42" t="s">
        <v>111</v>
      </c>
      <c r="I1418" s="43">
        <v>308</v>
      </c>
      <c r="J1418" s="42">
        <v>2050</v>
      </c>
      <c r="K1418" s="44">
        <v>1</v>
      </c>
      <c r="L1418" s="45" t="s">
        <v>85</v>
      </c>
      <c r="R1418" s="33">
        <v>1.5129920345164292</v>
      </c>
      <c r="S1418" s="33">
        <v>4.4402052650330509E-2</v>
      </c>
      <c r="T1418" s="33">
        <v>1.4685899818660986</v>
      </c>
      <c r="U1418" s="33">
        <v>0</v>
      </c>
      <c r="V1418" s="33">
        <v>0.17650997018835182</v>
      </c>
      <c r="W1418" s="33">
        <v>0.11024387596357926</v>
      </c>
      <c r="X1418" s="33">
        <v>6.6266094224772559E-2</v>
      </c>
      <c r="Y1418" s="30"/>
    </row>
    <row r="1419" spans="1:25">
      <c r="A1419" s="30" t="s">
        <v>466</v>
      </c>
      <c r="B1419" s="4" t="s">
        <v>283</v>
      </c>
      <c r="C1419" s="42">
        <v>1</v>
      </c>
      <c r="D1419" s="42" t="s">
        <v>393</v>
      </c>
      <c r="E1419" s="43" t="s">
        <v>18</v>
      </c>
      <c r="F1419" s="42" t="s">
        <v>60</v>
      </c>
      <c r="G1419" s="42" t="s">
        <v>86</v>
      </c>
      <c r="H1419" s="42" t="s">
        <v>111</v>
      </c>
      <c r="I1419" s="43" t="s">
        <v>85</v>
      </c>
      <c r="J1419" s="42">
        <v>2050</v>
      </c>
      <c r="K1419" s="44">
        <v>1</v>
      </c>
      <c r="L1419" s="45" t="s">
        <v>85</v>
      </c>
      <c r="R1419" s="33">
        <v>2.5712805937989902</v>
      </c>
      <c r="S1419" s="33">
        <v>0.15753408181735529</v>
      </c>
      <c r="T1419" s="33">
        <v>2.3367941078791481</v>
      </c>
      <c r="U1419" s="33">
        <v>7.6952404102487132E-2</v>
      </c>
      <c r="V1419" s="33">
        <v>2.7482239122991263</v>
      </c>
      <c r="W1419" s="33">
        <v>0.19983364527223463</v>
      </c>
      <c r="X1419" s="33">
        <v>2.5483902670268916</v>
      </c>
      <c r="Y1419" s="30"/>
    </row>
    <row r="1420" spans="1:25">
      <c r="A1420" s="30" t="s">
        <v>144</v>
      </c>
      <c r="B1420" s="4" t="s">
        <v>284</v>
      </c>
      <c r="C1420" s="42">
        <v>1</v>
      </c>
      <c r="D1420" s="42" t="s">
        <v>393</v>
      </c>
      <c r="E1420" s="43" t="s">
        <v>18</v>
      </c>
      <c r="F1420" s="42" t="s">
        <v>60</v>
      </c>
      <c r="G1420" s="42" t="s">
        <v>86</v>
      </c>
      <c r="H1420" s="42" t="s">
        <v>111</v>
      </c>
      <c r="I1420" s="43">
        <v>301</v>
      </c>
      <c r="J1420" s="42">
        <v>2050</v>
      </c>
      <c r="K1420" s="44">
        <v>1</v>
      </c>
      <c r="L1420" s="45" t="s">
        <v>85</v>
      </c>
      <c r="R1420" s="33">
        <v>0.23206181106663823</v>
      </c>
      <c r="S1420" s="33">
        <v>1.2954155487534176E-2</v>
      </c>
      <c r="T1420" s="33">
        <v>0.21910765557910405</v>
      </c>
      <c r="U1420" s="33">
        <v>0</v>
      </c>
      <c r="V1420" s="33">
        <v>1.548850848297066</v>
      </c>
      <c r="W1420" s="33">
        <v>4.6815944507884129E-2</v>
      </c>
      <c r="X1420" s="33">
        <v>1.5020349037891818</v>
      </c>
      <c r="Y1420" s="30"/>
    </row>
    <row r="1421" spans="1:25">
      <c r="A1421" s="30" t="s">
        <v>144</v>
      </c>
      <c r="B1421" s="4" t="s">
        <v>285</v>
      </c>
      <c r="C1421" s="42">
        <v>1</v>
      </c>
      <c r="D1421" s="42" t="s">
        <v>393</v>
      </c>
      <c r="E1421" s="43" t="s">
        <v>18</v>
      </c>
      <c r="F1421" s="42" t="s">
        <v>60</v>
      </c>
      <c r="G1421" s="42" t="s">
        <v>86</v>
      </c>
      <c r="H1421" s="42" t="s">
        <v>111</v>
      </c>
      <c r="I1421" s="43">
        <v>302</v>
      </c>
      <c r="J1421" s="42">
        <v>2050</v>
      </c>
      <c r="K1421" s="44">
        <v>1</v>
      </c>
      <c r="L1421" s="45" t="s">
        <v>85</v>
      </c>
      <c r="R1421" s="33">
        <v>0.10046520051055602</v>
      </c>
      <c r="S1421" s="33">
        <v>1.7009962211505539E-2</v>
      </c>
      <c r="T1421" s="33">
        <v>6.3899809041687142E-2</v>
      </c>
      <c r="U1421" s="33">
        <v>1.9555429257363331E-2</v>
      </c>
      <c r="V1421" s="33">
        <v>0.45305062994171147</v>
      </c>
      <c r="W1421" s="33">
        <v>2.0876789195001678E-2</v>
      </c>
      <c r="X1421" s="33">
        <v>0.43217384074670978</v>
      </c>
      <c r="Y1421" s="30"/>
    </row>
    <row r="1422" spans="1:25">
      <c r="A1422" s="30" t="s">
        <v>144</v>
      </c>
      <c r="B1422" s="4" t="s">
        <v>286</v>
      </c>
      <c r="C1422" s="42">
        <v>1</v>
      </c>
      <c r="D1422" s="42" t="s">
        <v>393</v>
      </c>
      <c r="E1422" s="43" t="s">
        <v>18</v>
      </c>
      <c r="F1422" s="42" t="s">
        <v>60</v>
      </c>
      <c r="G1422" s="42" t="s">
        <v>86</v>
      </c>
      <c r="H1422" s="42" t="s">
        <v>111</v>
      </c>
      <c r="I1422" s="43">
        <v>303</v>
      </c>
      <c r="J1422" s="42">
        <v>2050</v>
      </c>
      <c r="K1422" s="44">
        <v>1</v>
      </c>
      <c r="L1422" s="45" t="s">
        <v>85</v>
      </c>
      <c r="R1422" s="33">
        <v>0.26004006349752035</v>
      </c>
      <c r="S1422" s="33">
        <v>1.399148636722999E-2</v>
      </c>
      <c r="T1422" s="33">
        <v>0.24604857713029038</v>
      </c>
      <c r="U1422" s="33">
        <v>0</v>
      </c>
      <c r="V1422" s="33">
        <v>0.13845187171400325</v>
      </c>
      <c r="W1422" s="33">
        <v>8.0994212936942398E-3</v>
      </c>
      <c r="X1422" s="33">
        <v>0.13035245042030902</v>
      </c>
      <c r="Y1422" s="30"/>
    </row>
    <row r="1423" spans="1:25">
      <c r="A1423" s="30" t="s">
        <v>144</v>
      </c>
      <c r="B1423" s="4" t="s">
        <v>287</v>
      </c>
      <c r="C1423" s="42">
        <v>1</v>
      </c>
      <c r="D1423" s="42" t="s">
        <v>393</v>
      </c>
      <c r="E1423" s="43" t="s">
        <v>18</v>
      </c>
      <c r="F1423" s="42" t="s">
        <v>60</v>
      </c>
      <c r="G1423" s="42" t="s">
        <v>86</v>
      </c>
      <c r="H1423" s="42" t="s">
        <v>111</v>
      </c>
      <c r="I1423" s="43">
        <v>304</v>
      </c>
      <c r="J1423" s="42">
        <v>2050</v>
      </c>
      <c r="K1423" s="44">
        <v>1</v>
      </c>
      <c r="L1423" s="45" t="s">
        <v>85</v>
      </c>
      <c r="R1423" s="33">
        <v>0.26707407721304627</v>
      </c>
      <c r="S1423" s="33">
        <v>1.1345165695493762E-2</v>
      </c>
      <c r="T1423" s="33">
        <v>0.2557289115175525</v>
      </c>
      <c r="U1423" s="33">
        <v>0</v>
      </c>
      <c r="V1423" s="33">
        <v>0.12349959554889724</v>
      </c>
      <c r="W1423" s="33">
        <v>7.0838469968649856E-2</v>
      </c>
      <c r="X1423" s="33">
        <v>5.2661125580247381E-2</v>
      </c>
      <c r="Y1423" s="30"/>
    </row>
    <row r="1424" spans="1:25">
      <c r="A1424" s="30" t="s">
        <v>144</v>
      </c>
      <c r="B1424" s="4" t="s">
        <v>288</v>
      </c>
      <c r="C1424" s="42">
        <v>1</v>
      </c>
      <c r="D1424" s="42" t="s">
        <v>393</v>
      </c>
      <c r="E1424" s="43" t="s">
        <v>18</v>
      </c>
      <c r="F1424" s="42" t="s">
        <v>60</v>
      </c>
      <c r="G1424" s="42" t="s">
        <v>86</v>
      </c>
      <c r="H1424" s="42" t="s">
        <v>111</v>
      </c>
      <c r="I1424" s="43">
        <v>305</v>
      </c>
      <c r="J1424" s="42">
        <v>2050</v>
      </c>
      <c r="K1424" s="44">
        <v>1</v>
      </c>
      <c r="L1424" s="45" t="s">
        <v>85</v>
      </c>
      <c r="R1424" s="33">
        <v>0.32565817757887672</v>
      </c>
      <c r="S1424" s="33">
        <v>3.3539455609260929E-2</v>
      </c>
      <c r="T1424" s="33">
        <v>0.25718473032288491</v>
      </c>
      <c r="U1424" s="33">
        <v>3.4933991646730896E-2</v>
      </c>
      <c r="V1424" s="33">
        <v>8.2038269050586615E-2</v>
      </c>
      <c r="W1424" s="33">
        <v>1.8107941054383485E-3</v>
      </c>
      <c r="X1424" s="33">
        <v>8.0227474945148272E-2</v>
      </c>
      <c r="Y1424" s="30"/>
    </row>
    <row r="1425" spans="1:25">
      <c r="A1425" s="30" t="s">
        <v>144</v>
      </c>
      <c r="B1425" s="4" t="s">
        <v>289</v>
      </c>
      <c r="C1425" s="42">
        <v>1</v>
      </c>
      <c r="D1425" s="42" t="s">
        <v>393</v>
      </c>
      <c r="E1425" s="43" t="s">
        <v>18</v>
      </c>
      <c r="F1425" s="42" t="s">
        <v>60</v>
      </c>
      <c r="G1425" s="42" t="s">
        <v>86</v>
      </c>
      <c r="H1425" s="42" t="s">
        <v>111</v>
      </c>
      <c r="I1425" s="43">
        <v>306</v>
      </c>
      <c r="J1425" s="42">
        <v>2050</v>
      </c>
      <c r="K1425" s="44">
        <v>1</v>
      </c>
      <c r="L1425" s="45" t="s">
        <v>85</v>
      </c>
      <c r="R1425" s="33">
        <v>0.4840565951210401</v>
      </c>
      <c r="S1425" s="33">
        <v>2.5208221601369298E-2</v>
      </c>
      <c r="T1425" s="33">
        <v>0.43638539032127788</v>
      </c>
      <c r="U1425" s="33">
        <v>2.2462983198392898E-2</v>
      </c>
      <c r="V1425" s="33">
        <v>9.1019965662489474E-2</v>
      </c>
      <c r="W1425" s="33">
        <v>6.3435713365600083E-3</v>
      </c>
      <c r="X1425" s="33">
        <v>8.4676394325929466E-2</v>
      </c>
      <c r="Y1425" s="30"/>
    </row>
    <row r="1426" spans="1:25">
      <c r="A1426" s="30" t="s">
        <v>144</v>
      </c>
      <c r="B1426" s="4" t="s">
        <v>290</v>
      </c>
      <c r="C1426" s="42">
        <v>1</v>
      </c>
      <c r="D1426" s="42" t="s">
        <v>393</v>
      </c>
      <c r="E1426" s="43" t="s">
        <v>18</v>
      </c>
      <c r="F1426" s="42" t="s">
        <v>60</v>
      </c>
      <c r="G1426" s="42" t="s">
        <v>86</v>
      </c>
      <c r="H1426" s="42" t="s">
        <v>111</v>
      </c>
      <c r="I1426" s="43">
        <v>307</v>
      </c>
      <c r="J1426" s="42">
        <v>2050</v>
      </c>
      <c r="K1426" s="44">
        <v>1</v>
      </c>
      <c r="L1426" s="45" t="s">
        <v>85</v>
      </c>
      <c r="R1426" s="33">
        <v>0.29108594415191424</v>
      </c>
      <c r="S1426" s="33">
        <v>1.8729505564953317E-2</v>
      </c>
      <c r="T1426" s="33">
        <v>0.2723564385869609</v>
      </c>
      <c r="U1426" s="33">
        <v>0</v>
      </c>
      <c r="V1426" s="33">
        <v>0.12714941431155113</v>
      </c>
      <c r="W1426" s="33">
        <v>8.4180437388769701E-3</v>
      </c>
      <c r="X1426" s="33">
        <v>0.11873137057267416</v>
      </c>
      <c r="Y1426" s="30"/>
    </row>
    <row r="1427" spans="1:25">
      <c r="A1427" s="30" t="s">
        <v>144</v>
      </c>
      <c r="B1427" s="4" t="s">
        <v>291</v>
      </c>
      <c r="C1427" s="42">
        <v>1</v>
      </c>
      <c r="D1427" s="42" t="s">
        <v>393</v>
      </c>
      <c r="E1427" s="43" t="s">
        <v>18</v>
      </c>
      <c r="F1427" s="42" t="s">
        <v>60</v>
      </c>
      <c r="G1427" s="42" t="s">
        <v>86</v>
      </c>
      <c r="H1427" s="42" t="s">
        <v>111</v>
      </c>
      <c r="I1427" s="43">
        <v>308</v>
      </c>
      <c r="J1427" s="42">
        <v>2050</v>
      </c>
      <c r="K1427" s="44">
        <v>1</v>
      </c>
      <c r="L1427" s="45" t="s">
        <v>85</v>
      </c>
      <c r="R1427" s="33">
        <v>0.61083872465939859</v>
      </c>
      <c r="S1427" s="33">
        <v>2.4756129280008293E-2</v>
      </c>
      <c r="T1427" s="33">
        <v>0.58608259537939034</v>
      </c>
      <c r="U1427" s="33">
        <v>0</v>
      </c>
      <c r="V1427" s="33">
        <v>0.18416331777282061</v>
      </c>
      <c r="W1427" s="33">
        <v>3.6630611126129413E-2</v>
      </c>
      <c r="X1427" s="33">
        <v>0.14753270664669119</v>
      </c>
      <c r="Y1427" s="30"/>
    </row>
    <row r="1428" spans="1:25">
      <c r="A1428" s="30" t="s">
        <v>467</v>
      </c>
      <c r="B1428" s="4" t="s">
        <v>293</v>
      </c>
      <c r="C1428" s="42">
        <v>1</v>
      </c>
      <c r="D1428" s="42" t="s">
        <v>393</v>
      </c>
      <c r="E1428" s="43" t="s">
        <v>14</v>
      </c>
      <c r="F1428" s="42" t="s">
        <v>61</v>
      </c>
      <c r="G1428" s="42" t="s">
        <v>86</v>
      </c>
      <c r="H1428" s="42" t="s">
        <v>111</v>
      </c>
      <c r="I1428" s="43" t="s">
        <v>85</v>
      </c>
      <c r="J1428" s="42">
        <v>2050</v>
      </c>
      <c r="K1428" s="44">
        <v>1</v>
      </c>
      <c r="L1428" s="45" t="s">
        <v>85</v>
      </c>
      <c r="R1428" s="33">
        <v>0.44216690218846366</v>
      </c>
      <c r="S1428" s="33">
        <v>8.862240979948538E-2</v>
      </c>
      <c r="T1428" s="33">
        <v>0.30413749501182813</v>
      </c>
      <c r="U1428" s="33">
        <v>4.9406997377150166E-2</v>
      </c>
      <c r="V1428" s="33">
        <v>1.065466529238263</v>
      </c>
      <c r="W1428" s="33">
        <v>0.86945651145371139</v>
      </c>
      <c r="X1428" s="33">
        <v>0.19601001778455168</v>
      </c>
      <c r="Y1428" s="30"/>
    </row>
    <row r="1429" spans="1:25">
      <c r="A1429" s="30" t="s">
        <v>144</v>
      </c>
      <c r="B1429" s="4" t="s">
        <v>294</v>
      </c>
      <c r="C1429" s="42">
        <v>1</v>
      </c>
      <c r="D1429" s="42" t="s">
        <v>393</v>
      </c>
      <c r="E1429" s="43" t="s">
        <v>14</v>
      </c>
      <c r="F1429" s="42" t="s">
        <v>61</v>
      </c>
      <c r="G1429" s="42" t="s">
        <v>86</v>
      </c>
      <c r="H1429" s="42" t="s">
        <v>111</v>
      </c>
      <c r="I1429" s="43">
        <v>301</v>
      </c>
      <c r="J1429" s="42">
        <v>2050</v>
      </c>
      <c r="K1429" s="44">
        <v>1</v>
      </c>
      <c r="L1429" s="45" t="s">
        <v>85</v>
      </c>
      <c r="R1429" s="33">
        <v>7.5457368846125666E-2</v>
      </c>
      <c r="S1429" s="33">
        <v>1.4993901615522444E-2</v>
      </c>
      <c r="T1429" s="33">
        <v>6.0463467230603217E-2</v>
      </c>
      <c r="U1429" s="33">
        <v>0</v>
      </c>
      <c r="V1429" s="33">
        <v>0.55264314255006231</v>
      </c>
      <c r="W1429" s="33">
        <v>0.41196537310066478</v>
      </c>
      <c r="X1429" s="33">
        <v>0.14067776944939756</v>
      </c>
      <c r="Y1429" s="30"/>
    </row>
    <row r="1430" spans="1:25">
      <c r="A1430" s="30" t="s">
        <v>144</v>
      </c>
      <c r="B1430" s="4" t="s">
        <v>295</v>
      </c>
      <c r="C1430" s="42">
        <v>1</v>
      </c>
      <c r="D1430" s="42" t="s">
        <v>393</v>
      </c>
      <c r="E1430" s="43" t="s">
        <v>14</v>
      </c>
      <c r="F1430" s="42" t="s">
        <v>61</v>
      </c>
      <c r="G1430" s="42" t="s">
        <v>86</v>
      </c>
      <c r="H1430" s="42" t="s">
        <v>111</v>
      </c>
      <c r="I1430" s="43">
        <v>302</v>
      </c>
      <c r="J1430" s="42">
        <v>2050</v>
      </c>
      <c r="K1430" s="44">
        <v>1</v>
      </c>
      <c r="L1430" s="45" t="s">
        <v>85</v>
      </c>
      <c r="R1430" s="33">
        <v>7.0769094398562285E-2</v>
      </c>
      <c r="S1430" s="33">
        <v>2.3540980479149976E-2</v>
      </c>
      <c r="T1430" s="33">
        <v>2.4493640408572267E-2</v>
      </c>
      <c r="U1430" s="33">
        <v>2.2734473510840042E-2</v>
      </c>
      <c r="V1430" s="33">
        <v>0.21085321026886231</v>
      </c>
      <c r="W1430" s="33">
        <v>0.18920667214288917</v>
      </c>
      <c r="X1430" s="33">
        <v>2.1646538125973148E-2</v>
      </c>
      <c r="Y1430" s="30"/>
    </row>
    <row r="1431" spans="1:25">
      <c r="A1431" s="30" t="s">
        <v>144</v>
      </c>
      <c r="B1431" s="4" t="s">
        <v>296</v>
      </c>
      <c r="C1431" s="42">
        <v>1</v>
      </c>
      <c r="D1431" s="42" t="s">
        <v>393</v>
      </c>
      <c r="E1431" s="43" t="s">
        <v>14</v>
      </c>
      <c r="F1431" s="42" t="s">
        <v>61</v>
      </c>
      <c r="G1431" s="42" t="s">
        <v>86</v>
      </c>
      <c r="H1431" s="42" t="s">
        <v>111</v>
      </c>
      <c r="I1431" s="43">
        <v>303</v>
      </c>
      <c r="J1431" s="42">
        <v>2050</v>
      </c>
      <c r="K1431" s="44">
        <v>1</v>
      </c>
      <c r="L1431" s="45" t="s">
        <v>85</v>
      </c>
      <c r="R1431" s="33">
        <v>3.0049232517430739E-2</v>
      </c>
      <c r="S1431" s="33">
        <v>5.7981656522561754E-3</v>
      </c>
      <c r="T1431" s="33">
        <v>2.4251066865174562E-2</v>
      </c>
      <c r="U1431" s="33">
        <v>0</v>
      </c>
      <c r="V1431" s="33">
        <v>3.7641665253144885E-2</v>
      </c>
      <c r="W1431" s="33">
        <v>3.0997313392421812E-2</v>
      </c>
      <c r="X1431" s="33">
        <v>6.6443518607230707E-3</v>
      </c>
      <c r="Y1431" s="30"/>
    </row>
    <row r="1432" spans="1:25">
      <c r="A1432" s="30" t="s">
        <v>144</v>
      </c>
      <c r="B1432" s="4" t="s">
        <v>297</v>
      </c>
      <c r="C1432" s="42">
        <v>1</v>
      </c>
      <c r="D1432" s="42" t="s">
        <v>393</v>
      </c>
      <c r="E1432" s="43" t="s">
        <v>14</v>
      </c>
      <c r="F1432" s="42" t="s">
        <v>61</v>
      </c>
      <c r="G1432" s="42" t="s">
        <v>86</v>
      </c>
      <c r="H1432" s="42" t="s">
        <v>111</v>
      </c>
      <c r="I1432" s="43">
        <v>304</v>
      </c>
      <c r="J1432" s="42">
        <v>2050</v>
      </c>
      <c r="K1432" s="44">
        <v>1</v>
      </c>
      <c r="L1432" s="45" t="s">
        <v>85</v>
      </c>
      <c r="R1432" s="33">
        <v>1.252807749356828E-2</v>
      </c>
      <c r="S1432" s="33">
        <v>1.7021643071065003E-3</v>
      </c>
      <c r="T1432" s="33">
        <v>1.082591318646178E-2</v>
      </c>
      <c r="U1432" s="33">
        <v>0</v>
      </c>
      <c r="V1432" s="33">
        <v>9.1821711179379609E-2</v>
      </c>
      <c r="W1432" s="33">
        <v>8.8754283405968984E-2</v>
      </c>
      <c r="X1432" s="33">
        <v>3.0674277734106287E-3</v>
      </c>
      <c r="Y1432" s="30"/>
    </row>
    <row r="1433" spans="1:25">
      <c r="A1433" s="30" t="s">
        <v>144</v>
      </c>
      <c r="B1433" s="4" t="s">
        <v>298</v>
      </c>
      <c r="C1433" s="42">
        <v>1</v>
      </c>
      <c r="D1433" s="42" t="s">
        <v>393</v>
      </c>
      <c r="E1433" s="43" t="s">
        <v>14</v>
      </c>
      <c r="F1433" s="42" t="s">
        <v>61</v>
      </c>
      <c r="G1433" s="42" t="s">
        <v>86</v>
      </c>
      <c r="H1433" s="42" t="s">
        <v>111</v>
      </c>
      <c r="I1433" s="43">
        <v>305</v>
      </c>
      <c r="J1433" s="42">
        <v>2050</v>
      </c>
      <c r="K1433" s="44">
        <v>1</v>
      </c>
      <c r="L1433" s="45" t="s">
        <v>85</v>
      </c>
      <c r="R1433" s="33">
        <v>6.6897857949556397E-2</v>
      </c>
      <c r="S1433" s="33">
        <v>1.4718043014792518E-2</v>
      </c>
      <c r="T1433" s="33">
        <v>3.7314452377054934E-2</v>
      </c>
      <c r="U1433" s="33">
        <v>1.4865362557708936E-2</v>
      </c>
      <c r="V1433" s="33">
        <v>1.2113955155899464E-2</v>
      </c>
      <c r="W1433" s="33">
        <v>6.9179266296211205E-3</v>
      </c>
      <c r="X1433" s="33">
        <v>5.1960285262783439E-3</v>
      </c>
      <c r="Y1433" s="30"/>
    </row>
    <row r="1434" spans="1:25">
      <c r="A1434" s="30" t="s">
        <v>144</v>
      </c>
      <c r="B1434" s="4" t="s">
        <v>299</v>
      </c>
      <c r="C1434" s="42">
        <v>1</v>
      </c>
      <c r="D1434" s="42" t="s">
        <v>393</v>
      </c>
      <c r="E1434" s="43" t="s">
        <v>14</v>
      </c>
      <c r="F1434" s="42" t="s">
        <v>61</v>
      </c>
      <c r="G1434" s="42" t="s">
        <v>86</v>
      </c>
      <c r="H1434" s="42" t="s">
        <v>111</v>
      </c>
      <c r="I1434" s="43">
        <v>306</v>
      </c>
      <c r="J1434" s="42">
        <v>2050</v>
      </c>
      <c r="K1434" s="44">
        <v>1</v>
      </c>
      <c r="L1434" s="45" t="s">
        <v>85</v>
      </c>
      <c r="R1434" s="33">
        <v>8.467583171566645E-2</v>
      </c>
      <c r="S1434" s="33">
        <v>1.1503493055732322E-2</v>
      </c>
      <c r="T1434" s="33">
        <v>6.1365177351332935E-2</v>
      </c>
      <c r="U1434" s="33">
        <v>1.1807161308601192E-2</v>
      </c>
      <c r="V1434" s="33">
        <v>3.3380948247020661E-2</v>
      </c>
      <c r="W1434" s="33">
        <v>2.8773670853325925E-2</v>
      </c>
      <c r="X1434" s="33">
        <v>4.607277393694733E-3</v>
      </c>
      <c r="Y1434" s="30"/>
    </row>
    <row r="1435" spans="1:25">
      <c r="A1435" s="30" t="s">
        <v>144</v>
      </c>
      <c r="B1435" s="4" t="s">
        <v>300</v>
      </c>
      <c r="C1435" s="42">
        <v>1</v>
      </c>
      <c r="D1435" s="42" t="s">
        <v>393</v>
      </c>
      <c r="E1435" s="43" t="s">
        <v>14</v>
      </c>
      <c r="F1435" s="42" t="s">
        <v>61</v>
      </c>
      <c r="G1435" s="42" t="s">
        <v>86</v>
      </c>
      <c r="H1435" s="42" t="s">
        <v>111</v>
      </c>
      <c r="I1435" s="43">
        <v>307</v>
      </c>
      <c r="J1435" s="42">
        <v>2050</v>
      </c>
      <c r="K1435" s="44">
        <v>1</v>
      </c>
      <c r="L1435" s="45" t="s">
        <v>85</v>
      </c>
      <c r="R1435" s="33">
        <v>2.8591781652124774E-2</v>
      </c>
      <c r="S1435" s="33">
        <v>6.7010123317160306E-3</v>
      </c>
      <c r="T1435" s="33">
        <v>2.1890769320408746E-2</v>
      </c>
      <c r="U1435" s="33">
        <v>0</v>
      </c>
      <c r="V1435" s="33">
        <v>2.3122951263365121E-2</v>
      </c>
      <c r="W1435" s="33">
        <v>1.7385876605423185E-2</v>
      </c>
      <c r="X1435" s="33">
        <v>5.7370746579419362E-3</v>
      </c>
      <c r="Y1435" s="30"/>
    </row>
    <row r="1436" spans="1:25">
      <c r="A1436" s="30" t="s">
        <v>144</v>
      </c>
      <c r="B1436" s="4" t="s">
        <v>301</v>
      </c>
      <c r="C1436" s="42">
        <v>1</v>
      </c>
      <c r="D1436" s="42" t="s">
        <v>393</v>
      </c>
      <c r="E1436" s="43" t="s">
        <v>14</v>
      </c>
      <c r="F1436" s="42" t="s">
        <v>61</v>
      </c>
      <c r="G1436" s="42" t="s">
        <v>86</v>
      </c>
      <c r="H1436" s="42" t="s">
        <v>111</v>
      </c>
      <c r="I1436" s="43">
        <v>308</v>
      </c>
      <c r="J1436" s="42">
        <v>2050</v>
      </c>
      <c r="K1436" s="44">
        <v>1</v>
      </c>
      <c r="L1436" s="45" t="s">
        <v>85</v>
      </c>
      <c r="R1436" s="33">
        <v>7.3197657615429096E-2</v>
      </c>
      <c r="S1436" s="33">
        <v>9.6646493432093958E-3</v>
      </c>
      <c r="T1436" s="33">
        <v>6.3533008272219707E-2</v>
      </c>
      <c r="U1436" s="33">
        <v>0</v>
      </c>
      <c r="V1436" s="33">
        <v>0.10388894532052882</v>
      </c>
      <c r="W1436" s="33">
        <v>9.545539532339653E-2</v>
      </c>
      <c r="X1436" s="33">
        <v>8.4335499971322885E-3</v>
      </c>
      <c r="Y1436" s="30"/>
    </row>
    <row r="1437" spans="1:25">
      <c r="A1437" s="30" t="s">
        <v>468</v>
      </c>
      <c r="B1437" s="4" t="s">
        <v>303</v>
      </c>
      <c r="C1437" s="42">
        <v>1</v>
      </c>
      <c r="D1437" s="42" t="s">
        <v>393</v>
      </c>
      <c r="E1437" s="43" t="s">
        <v>13</v>
      </c>
      <c r="F1437" s="42" t="s">
        <v>62</v>
      </c>
      <c r="G1437" s="42" t="s">
        <v>84</v>
      </c>
      <c r="H1437" s="42" t="s">
        <v>111</v>
      </c>
      <c r="I1437" s="43" t="s">
        <v>85</v>
      </c>
      <c r="J1437" s="42">
        <v>2050</v>
      </c>
      <c r="K1437" s="44">
        <v>1</v>
      </c>
      <c r="L1437" s="45" t="s">
        <v>85</v>
      </c>
      <c r="R1437" s="33">
        <v>41.769664904064918</v>
      </c>
      <c r="S1437" s="33">
        <v>2.965794488630825</v>
      </c>
      <c r="T1437" s="33">
        <v>36.215075025278715</v>
      </c>
      <c r="U1437" s="33">
        <v>2.5887953901553775</v>
      </c>
      <c r="V1437" s="33">
        <v>31.012704269750593</v>
      </c>
      <c r="W1437" s="33">
        <v>3.3098215162575366</v>
      </c>
      <c r="X1437" s="33">
        <v>27.702882753493057</v>
      </c>
      <c r="Y1437" s="30"/>
    </row>
    <row r="1438" spans="1:25">
      <c r="A1438" s="30" t="s">
        <v>144</v>
      </c>
      <c r="B1438" s="4" t="s">
        <v>304</v>
      </c>
      <c r="C1438" s="42">
        <v>1</v>
      </c>
      <c r="D1438" s="42" t="s">
        <v>393</v>
      </c>
      <c r="E1438" s="43" t="s">
        <v>13</v>
      </c>
      <c r="F1438" s="42" t="s">
        <v>62</v>
      </c>
      <c r="G1438" s="42" t="s">
        <v>84</v>
      </c>
      <c r="H1438" s="42" t="s">
        <v>111</v>
      </c>
      <c r="I1438" s="43">
        <v>301</v>
      </c>
      <c r="J1438" s="42">
        <v>2050</v>
      </c>
      <c r="K1438" s="44">
        <v>1</v>
      </c>
      <c r="L1438" s="45" t="s">
        <v>85</v>
      </c>
      <c r="R1438" s="33">
        <v>6.201841849036053</v>
      </c>
      <c r="S1438" s="33">
        <v>0.35989051674347183</v>
      </c>
      <c r="T1438" s="33">
        <v>5.8419513322925809</v>
      </c>
      <c r="U1438" s="33">
        <v>0</v>
      </c>
      <c r="V1438" s="33">
        <v>20.665288292749299</v>
      </c>
      <c r="W1438" s="33">
        <v>1.8601356705724845</v>
      </c>
      <c r="X1438" s="33">
        <v>18.805152622176813</v>
      </c>
      <c r="Y1438" s="30"/>
    </row>
    <row r="1439" spans="1:25">
      <c r="A1439" s="30" t="s">
        <v>144</v>
      </c>
      <c r="B1439" s="4" t="s">
        <v>305</v>
      </c>
      <c r="C1439" s="42">
        <v>1</v>
      </c>
      <c r="D1439" s="42" t="s">
        <v>393</v>
      </c>
      <c r="E1439" s="43" t="s">
        <v>13</v>
      </c>
      <c r="F1439" s="42" t="s">
        <v>62</v>
      </c>
      <c r="G1439" s="42" t="s">
        <v>84</v>
      </c>
      <c r="H1439" s="42" t="s">
        <v>111</v>
      </c>
      <c r="I1439" s="43">
        <v>302</v>
      </c>
      <c r="J1439" s="42">
        <v>2050</v>
      </c>
      <c r="K1439" s="44">
        <v>1</v>
      </c>
      <c r="L1439" s="45" t="s">
        <v>85</v>
      </c>
      <c r="R1439" s="33">
        <v>3.7286453996347197</v>
      </c>
      <c r="S1439" s="33">
        <v>0.61481986821636125</v>
      </c>
      <c r="T1439" s="33">
        <v>2.2954488005939351</v>
      </c>
      <c r="U1439" s="33">
        <v>0.81837673082442353</v>
      </c>
      <c r="V1439" s="33">
        <v>4.693268973306397</v>
      </c>
      <c r="W1439" s="33">
        <v>0.45344608731014652</v>
      </c>
      <c r="X1439" s="33">
        <v>4.2398228859962508</v>
      </c>
      <c r="Y1439" s="30"/>
    </row>
    <row r="1440" spans="1:25">
      <c r="A1440" s="30" t="s">
        <v>144</v>
      </c>
      <c r="B1440" s="4" t="s">
        <v>306</v>
      </c>
      <c r="C1440" s="42">
        <v>1</v>
      </c>
      <c r="D1440" s="42" t="s">
        <v>393</v>
      </c>
      <c r="E1440" s="43" t="s">
        <v>13</v>
      </c>
      <c r="F1440" s="42" t="s">
        <v>62</v>
      </c>
      <c r="G1440" s="42" t="s">
        <v>84</v>
      </c>
      <c r="H1440" s="42" t="s">
        <v>111</v>
      </c>
      <c r="I1440" s="43">
        <v>303</v>
      </c>
      <c r="J1440" s="42">
        <v>2050</v>
      </c>
      <c r="K1440" s="44">
        <v>1</v>
      </c>
      <c r="L1440" s="45" t="s">
        <v>85</v>
      </c>
      <c r="R1440" s="33">
        <v>3.2514465681447935</v>
      </c>
      <c r="S1440" s="33">
        <v>0.17352558499556586</v>
      </c>
      <c r="T1440" s="33">
        <v>3.0779209831492276</v>
      </c>
      <c r="U1440" s="33">
        <v>0</v>
      </c>
      <c r="V1440" s="33">
        <v>1.2212501457019092</v>
      </c>
      <c r="W1440" s="33">
        <v>8.1806458285632433E-2</v>
      </c>
      <c r="X1440" s="33">
        <v>1.1394436874162768</v>
      </c>
      <c r="Y1440" s="30"/>
    </row>
    <row r="1441" spans="1:25">
      <c r="A1441" s="30" t="s">
        <v>144</v>
      </c>
      <c r="B1441" s="4" t="s">
        <v>307</v>
      </c>
      <c r="C1441" s="42">
        <v>1</v>
      </c>
      <c r="D1441" s="42" t="s">
        <v>393</v>
      </c>
      <c r="E1441" s="43" t="s">
        <v>13</v>
      </c>
      <c r="F1441" s="42" t="s">
        <v>62</v>
      </c>
      <c r="G1441" s="42" t="s">
        <v>84</v>
      </c>
      <c r="H1441" s="42" t="s">
        <v>111</v>
      </c>
      <c r="I1441" s="43">
        <v>304</v>
      </c>
      <c r="J1441" s="42">
        <v>2050</v>
      </c>
      <c r="K1441" s="44">
        <v>1</v>
      </c>
      <c r="L1441" s="45" t="s">
        <v>85</v>
      </c>
      <c r="R1441" s="33">
        <v>1.3532424820363425</v>
      </c>
      <c r="S1441" s="33">
        <v>5.7957532767442518E-2</v>
      </c>
      <c r="T1441" s="33">
        <v>1.2952849492689</v>
      </c>
      <c r="U1441" s="33">
        <v>0</v>
      </c>
      <c r="V1441" s="33">
        <v>0.7423556350139231</v>
      </c>
      <c r="W1441" s="33">
        <v>0.2795379651096776</v>
      </c>
      <c r="X1441" s="33">
        <v>0.4628176699042455</v>
      </c>
      <c r="Y1441" s="30"/>
    </row>
    <row r="1442" spans="1:25">
      <c r="A1442" s="30" t="s">
        <v>144</v>
      </c>
      <c r="B1442" s="4" t="s">
        <v>308</v>
      </c>
      <c r="C1442" s="42">
        <v>1</v>
      </c>
      <c r="D1442" s="42" t="s">
        <v>393</v>
      </c>
      <c r="E1442" s="43" t="s">
        <v>13</v>
      </c>
      <c r="F1442" s="42" t="s">
        <v>62</v>
      </c>
      <c r="G1442" s="42" t="s">
        <v>84</v>
      </c>
      <c r="H1442" s="42" t="s">
        <v>111</v>
      </c>
      <c r="I1442" s="43">
        <v>305</v>
      </c>
      <c r="J1442" s="42">
        <v>2050</v>
      </c>
      <c r="K1442" s="44">
        <v>1</v>
      </c>
      <c r="L1442" s="45" t="s">
        <v>85</v>
      </c>
      <c r="R1442" s="33">
        <v>9.0061775018468531</v>
      </c>
      <c r="S1442" s="33">
        <v>0.90266397273582333</v>
      </c>
      <c r="T1442" s="33">
        <v>6.8086487994711415</v>
      </c>
      <c r="U1442" s="33">
        <v>1.2948647296398894</v>
      </c>
      <c r="V1442" s="33">
        <v>0.6255503006395351</v>
      </c>
      <c r="W1442" s="33">
        <v>2.3823000314989674E-2</v>
      </c>
      <c r="X1442" s="33">
        <v>0.60172730032454547</v>
      </c>
      <c r="Y1442" s="30"/>
    </row>
    <row r="1443" spans="1:25">
      <c r="A1443" s="30" t="s">
        <v>144</v>
      </c>
      <c r="B1443" s="4" t="s">
        <v>309</v>
      </c>
      <c r="C1443" s="42">
        <v>1</v>
      </c>
      <c r="D1443" s="42" t="s">
        <v>393</v>
      </c>
      <c r="E1443" s="43" t="s">
        <v>13</v>
      </c>
      <c r="F1443" s="42" t="s">
        <v>62</v>
      </c>
      <c r="G1443" s="42" t="s">
        <v>84</v>
      </c>
      <c r="H1443" s="42" t="s">
        <v>111</v>
      </c>
      <c r="I1443" s="43">
        <v>306</v>
      </c>
      <c r="J1443" s="42">
        <v>2050</v>
      </c>
      <c r="K1443" s="44">
        <v>1</v>
      </c>
      <c r="L1443" s="45" t="s">
        <v>85</v>
      </c>
      <c r="R1443" s="33">
        <v>6.4891508889185943</v>
      </c>
      <c r="S1443" s="33">
        <v>0.33147000086096423</v>
      </c>
      <c r="T1443" s="33">
        <v>5.682126958366565</v>
      </c>
      <c r="U1443" s="33">
        <v>0.4755539296910648</v>
      </c>
      <c r="V1443" s="33">
        <v>0.70783183360037982</v>
      </c>
      <c r="W1443" s="33">
        <v>7.1459309673499768E-2</v>
      </c>
      <c r="X1443" s="33">
        <v>0.63637252392688004</v>
      </c>
      <c r="Y1443" s="30"/>
    </row>
    <row r="1444" spans="1:25">
      <c r="A1444" s="30" t="s">
        <v>144</v>
      </c>
      <c r="B1444" s="4" t="s">
        <v>310</v>
      </c>
      <c r="C1444" s="42">
        <v>1</v>
      </c>
      <c r="D1444" s="42" t="s">
        <v>393</v>
      </c>
      <c r="E1444" s="43" t="s">
        <v>13</v>
      </c>
      <c r="F1444" s="42" t="s">
        <v>62</v>
      </c>
      <c r="G1444" s="42" t="s">
        <v>84</v>
      </c>
      <c r="H1444" s="42" t="s">
        <v>111</v>
      </c>
      <c r="I1444" s="43">
        <v>307</v>
      </c>
      <c r="J1444" s="42">
        <v>2050</v>
      </c>
      <c r="K1444" s="44">
        <v>1</v>
      </c>
      <c r="L1444" s="45" t="s">
        <v>85</v>
      </c>
      <c r="R1444" s="33">
        <v>1.4028979375738291</v>
      </c>
      <c r="S1444" s="33">
        <v>9.2913012617424531E-2</v>
      </c>
      <c r="T1444" s="33">
        <v>1.3099849249564046</v>
      </c>
      <c r="U1444" s="33">
        <v>0</v>
      </c>
      <c r="V1444" s="33">
        <v>0.68092156041204965</v>
      </c>
      <c r="W1444" s="33">
        <v>2.2408699849101557E-2</v>
      </c>
      <c r="X1444" s="33">
        <v>0.65851286056294811</v>
      </c>
      <c r="Y1444" s="30"/>
    </row>
    <row r="1445" spans="1:25">
      <c r="A1445" s="30" t="s">
        <v>144</v>
      </c>
      <c r="B1445" s="4" t="s">
        <v>311</v>
      </c>
      <c r="C1445" s="42">
        <v>1</v>
      </c>
      <c r="D1445" s="42" t="s">
        <v>393</v>
      </c>
      <c r="E1445" s="43" t="s">
        <v>13</v>
      </c>
      <c r="F1445" s="42" t="s">
        <v>62</v>
      </c>
      <c r="G1445" s="42" t="s">
        <v>84</v>
      </c>
      <c r="H1445" s="42" t="s">
        <v>111</v>
      </c>
      <c r="I1445" s="43">
        <v>308</v>
      </c>
      <c r="J1445" s="42">
        <v>2050</v>
      </c>
      <c r="K1445" s="44">
        <v>1</v>
      </c>
      <c r="L1445" s="45" t="s">
        <v>85</v>
      </c>
      <c r="R1445" s="33">
        <v>10.336262276873731</v>
      </c>
      <c r="S1445" s="33">
        <v>0.43255399969377145</v>
      </c>
      <c r="T1445" s="33">
        <v>9.9037082771799589</v>
      </c>
      <c r="U1445" s="33">
        <v>0</v>
      </c>
      <c r="V1445" s="33">
        <v>1.676237528327102</v>
      </c>
      <c r="W1445" s="33">
        <v>0.51720432514200443</v>
      </c>
      <c r="X1445" s="33">
        <v>1.1590332031850976</v>
      </c>
      <c r="Y1445" s="30"/>
    </row>
    <row r="1446" spans="1:25">
      <c r="A1446" s="30" t="s">
        <v>469</v>
      </c>
      <c r="B1446" s="4" t="s">
        <v>313</v>
      </c>
      <c r="C1446" s="42">
        <v>1</v>
      </c>
      <c r="D1446" s="42" t="s">
        <v>393</v>
      </c>
      <c r="E1446" s="43" t="s">
        <v>11</v>
      </c>
      <c r="F1446" s="42" t="s">
        <v>48</v>
      </c>
      <c r="G1446" s="42" t="s">
        <v>84</v>
      </c>
      <c r="H1446" s="42" t="s">
        <v>111</v>
      </c>
      <c r="I1446" s="43" t="s">
        <v>85</v>
      </c>
      <c r="J1446" s="42">
        <v>2050</v>
      </c>
      <c r="K1446" s="44">
        <v>1</v>
      </c>
      <c r="L1446" s="45" t="s">
        <v>85</v>
      </c>
      <c r="R1446" s="33">
        <v>47.230897588014756</v>
      </c>
      <c r="S1446" s="33">
        <v>2.4885766147148218</v>
      </c>
      <c r="T1446" s="33">
        <v>42.162318676294952</v>
      </c>
      <c r="U1446" s="33">
        <v>2.5800022970049845</v>
      </c>
      <c r="V1446" s="33">
        <v>26.211770534529748</v>
      </c>
      <c r="W1446" s="33">
        <v>10.813443044488006</v>
      </c>
      <c r="X1446" s="33">
        <v>15.398327490041744</v>
      </c>
      <c r="Y1446" s="30"/>
    </row>
    <row r="1447" spans="1:25">
      <c r="A1447" s="30" t="s">
        <v>144</v>
      </c>
      <c r="B1447" s="4" t="s">
        <v>314</v>
      </c>
      <c r="C1447" s="42">
        <v>1</v>
      </c>
      <c r="D1447" s="42" t="s">
        <v>393</v>
      </c>
      <c r="E1447" s="43" t="s">
        <v>11</v>
      </c>
      <c r="F1447" s="42" t="s">
        <v>48</v>
      </c>
      <c r="G1447" s="42" t="s">
        <v>84</v>
      </c>
      <c r="H1447" s="42" t="s">
        <v>111</v>
      </c>
      <c r="I1447" s="43">
        <v>301</v>
      </c>
      <c r="J1447" s="42">
        <v>2050</v>
      </c>
      <c r="K1447" s="44">
        <v>1</v>
      </c>
      <c r="L1447" s="45" t="s">
        <v>85</v>
      </c>
      <c r="R1447" s="33">
        <v>11.550378075015303</v>
      </c>
      <c r="S1447" s="33">
        <v>0.55106647540032516</v>
      </c>
      <c r="T1447" s="33">
        <v>10.999311599614977</v>
      </c>
      <c r="U1447" s="33">
        <v>0</v>
      </c>
      <c r="V1447" s="33">
        <v>17.688836106366246</v>
      </c>
      <c r="W1447" s="33">
        <v>6.9727270474142582</v>
      </c>
      <c r="X1447" s="33">
        <v>10.716109058951986</v>
      </c>
      <c r="Y1447" s="30"/>
    </row>
    <row r="1448" spans="1:25">
      <c r="A1448" s="30" t="s">
        <v>144</v>
      </c>
      <c r="B1448" s="4" t="s">
        <v>315</v>
      </c>
      <c r="C1448" s="42">
        <v>1</v>
      </c>
      <c r="D1448" s="42" t="s">
        <v>393</v>
      </c>
      <c r="E1448" s="43" t="s">
        <v>11</v>
      </c>
      <c r="F1448" s="42" t="s">
        <v>48</v>
      </c>
      <c r="G1448" s="42" t="s">
        <v>84</v>
      </c>
      <c r="H1448" s="42" t="s">
        <v>111</v>
      </c>
      <c r="I1448" s="43">
        <v>302</v>
      </c>
      <c r="J1448" s="42">
        <v>2050</v>
      </c>
      <c r="K1448" s="44">
        <v>1</v>
      </c>
      <c r="L1448" s="45" t="s">
        <v>85</v>
      </c>
      <c r="R1448" s="33">
        <v>2.5554933714467598</v>
      </c>
      <c r="S1448" s="33">
        <v>0.32086538198513398</v>
      </c>
      <c r="T1448" s="33">
        <v>1.4722234066993316</v>
      </c>
      <c r="U1448" s="33">
        <v>0.76240458276229439</v>
      </c>
      <c r="V1448" s="33">
        <v>3.1213581135908437</v>
      </c>
      <c r="W1448" s="33">
        <v>0.74269556176769924</v>
      </c>
      <c r="X1448" s="33">
        <v>2.3786625518231443</v>
      </c>
      <c r="Y1448" s="30"/>
    </row>
    <row r="1449" spans="1:25">
      <c r="A1449" s="30" t="s">
        <v>144</v>
      </c>
      <c r="B1449" s="4" t="s">
        <v>316</v>
      </c>
      <c r="C1449" s="42">
        <v>1</v>
      </c>
      <c r="D1449" s="42" t="s">
        <v>393</v>
      </c>
      <c r="E1449" s="43" t="s">
        <v>11</v>
      </c>
      <c r="F1449" s="42" t="s">
        <v>48</v>
      </c>
      <c r="G1449" s="42" t="s">
        <v>84</v>
      </c>
      <c r="H1449" s="42" t="s">
        <v>111</v>
      </c>
      <c r="I1449" s="43">
        <v>303</v>
      </c>
      <c r="J1449" s="42">
        <v>2050</v>
      </c>
      <c r="K1449" s="44">
        <v>1</v>
      </c>
      <c r="L1449" s="45" t="s">
        <v>85</v>
      </c>
      <c r="R1449" s="33">
        <v>5.7312373330064537</v>
      </c>
      <c r="S1449" s="33">
        <v>0.25456290608274867</v>
      </c>
      <c r="T1449" s="33">
        <v>5.4766744269237053</v>
      </c>
      <c r="U1449" s="33">
        <v>0</v>
      </c>
      <c r="V1449" s="33">
        <v>0.98583707097597417</v>
      </c>
      <c r="W1449" s="33">
        <v>0.43743168693472023</v>
      </c>
      <c r="X1449" s="33">
        <v>0.54840538404125394</v>
      </c>
      <c r="Y1449" s="30"/>
    </row>
    <row r="1450" spans="1:25">
      <c r="A1450" s="30" t="s">
        <v>144</v>
      </c>
      <c r="B1450" s="4" t="s">
        <v>317</v>
      </c>
      <c r="C1450" s="42">
        <v>1</v>
      </c>
      <c r="D1450" s="42" t="s">
        <v>393</v>
      </c>
      <c r="E1450" s="43" t="s">
        <v>11</v>
      </c>
      <c r="F1450" s="42" t="s">
        <v>48</v>
      </c>
      <c r="G1450" s="42" t="s">
        <v>84</v>
      </c>
      <c r="H1450" s="42" t="s">
        <v>111</v>
      </c>
      <c r="I1450" s="43">
        <v>304</v>
      </c>
      <c r="J1450" s="42">
        <v>2050</v>
      </c>
      <c r="K1450" s="44">
        <v>1</v>
      </c>
      <c r="L1450" s="45" t="s">
        <v>85</v>
      </c>
      <c r="R1450" s="33">
        <v>1.1972626249771898</v>
      </c>
      <c r="S1450" s="33">
        <v>4.5312540586110034E-2</v>
      </c>
      <c r="T1450" s="33">
        <v>1.1519500843910797</v>
      </c>
      <c r="U1450" s="33">
        <v>0</v>
      </c>
      <c r="V1450" s="33">
        <v>1.2408539206366667</v>
      </c>
      <c r="W1450" s="33">
        <v>1.0271054319330921</v>
      </c>
      <c r="X1450" s="33">
        <v>0.21374848870357452</v>
      </c>
      <c r="Y1450" s="30"/>
    </row>
    <row r="1451" spans="1:25">
      <c r="A1451" s="30" t="s">
        <v>144</v>
      </c>
      <c r="B1451" s="4" t="s">
        <v>318</v>
      </c>
      <c r="C1451" s="42">
        <v>1</v>
      </c>
      <c r="D1451" s="42" t="s">
        <v>393</v>
      </c>
      <c r="E1451" s="43" t="s">
        <v>11</v>
      </c>
      <c r="F1451" s="42" t="s">
        <v>48</v>
      </c>
      <c r="G1451" s="42" t="s">
        <v>84</v>
      </c>
      <c r="H1451" s="42" t="s">
        <v>111</v>
      </c>
      <c r="I1451" s="43">
        <v>305</v>
      </c>
      <c r="J1451" s="42">
        <v>2050</v>
      </c>
      <c r="K1451" s="44">
        <v>1</v>
      </c>
      <c r="L1451" s="45" t="s">
        <v>85</v>
      </c>
      <c r="R1451" s="33">
        <v>4.7841340923333293</v>
      </c>
      <c r="S1451" s="33">
        <v>0.39751198726626558</v>
      </c>
      <c r="T1451" s="33">
        <v>3.4772119634484802</v>
      </c>
      <c r="U1451" s="33">
        <v>0.90941014161858402</v>
      </c>
      <c r="V1451" s="33">
        <v>0.33690604355699988</v>
      </c>
      <c r="W1451" s="33">
        <v>5.0215304746443687E-2</v>
      </c>
      <c r="X1451" s="33">
        <v>0.28669073881055618</v>
      </c>
      <c r="Y1451" s="30"/>
    </row>
    <row r="1452" spans="1:25">
      <c r="A1452" s="30" t="s">
        <v>144</v>
      </c>
      <c r="B1452" s="4" t="s">
        <v>319</v>
      </c>
      <c r="C1452" s="42">
        <v>1</v>
      </c>
      <c r="D1452" s="42" t="s">
        <v>393</v>
      </c>
      <c r="E1452" s="43" t="s">
        <v>11</v>
      </c>
      <c r="F1452" s="42" t="s">
        <v>48</v>
      </c>
      <c r="G1452" s="42" t="s">
        <v>84</v>
      </c>
      <c r="H1452" s="42" t="s">
        <v>111</v>
      </c>
      <c r="I1452" s="43">
        <v>306</v>
      </c>
      <c r="J1452" s="42">
        <v>2050</v>
      </c>
      <c r="K1452" s="44">
        <v>1</v>
      </c>
      <c r="L1452" s="45" t="s">
        <v>85</v>
      </c>
      <c r="R1452" s="33">
        <v>9.2021291603920439</v>
      </c>
      <c r="S1452" s="33">
        <v>0.40365646099262298</v>
      </c>
      <c r="T1452" s="33">
        <v>7.8902851267753142</v>
      </c>
      <c r="U1452" s="33">
        <v>0.90818757262410621</v>
      </c>
      <c r="V1452" s="33">
        <v>0.52701395110825133</v>
      </c>
      <c r="W1452" s="33">
        <v>0.24816616318252371</v>
      </c>
      <c r="X1452" s="33">
        <v>0.27884778792572762</v>
      </c>
      <c r="Y1452" s="30"/>
    </row>
    <row r="1453" spans="1:25">
      <c r="A1453" s="30" t="s">
        <v>144</v>
      </c>
      <c r="B1453" s="4" t="s">
        <v>320</v>
      </c>
      <c r="C1453" s="42">
        <v>1</v>
      </c>
      <c r="D1453" s="42" t="s">
        <v>393</v>
      </c>
      <c r="E1453" s="43" t="s">
        <v>11</v>
      </c>
      <c r="F1453" s="42" t="s">
        <v>48</v>
      </c>
      <c r="G1453" s="42" t="s">
        <v>84</v>
      </c>
      <c r="H1453" s="42" t="s">
        <v>111</v>
      </c>
      <c r="I1453" s="43">
        <v>307</v>
      </c>
      <c r="J1453" s="42">
        <v>2050</v>
      </c>
      <c r="K1453" s="44">
        <v>1</v>
      </c>
      <c r="L1453" s="45" t="s">
        <v>85</v>
      </c>
      <c r="R1453" s="33">
        <v>3.8048105489820809</v>
      </c>
      <c r="S1453" s="33">
        <v>0.21353095520092996</v>
      </c>
      <c r="T1453" s="33">
        <v>3.591279593781151</v>
      </c>
      <c r="U1453" s="33">
        <v>0</v>
      </c>
      <c r="V1453" s="33">
        <v>0.73282360280952885</v>
      </c>
      <c r="W1453" s="33">
        <v>0.23990559492278282</v>
      </c>
      <c r="X1453" s="33">
        <v>0.492918007886746</v>
      </c>
      <c r="Y1453" s="30"/>
    </row>
    <row r="1454" spans="1:25">
      <c r="A1454" s="30" t="s">
        <v>144</v>
      </c>
      <c r="B1454" s="4" t="s">
        <v>321</v>
      </c>
      <c r="C1454" s="42">
        <v>1</v>
      </c>
      <c r="D1454" s="42" t="s">
        <v>393</v>
      </c>
      <c r="E1454" s="43" t="s">
        <v>11</v>
      </c>
      <c r="F1454" s="42" t="s">
        <v>48</v>
      </c>
      <c r="G1454" s="42" t="s">
        <v>84</v>
      </c>
      <c r="H1454" s="42" t="s">
        <v>111</v>
      </c>
      <c r="I1454" s="43">
        <v>308</v>
      </c>
      <c r="J1454" s="42">
        <v>2050</v>
      </c>
      <c r="K1454" s="44">
        <v>1</v>
      </c>
      <c r="L1454" s="45" t="s">
        <v>85</v>
      </c>
      <c r="R1454" s="33">
        <v>8.405452381861604</v>
      </c>
      <c r="S1454" s="33">
        <v>0.30206990720068511</v>
      </c>
      <c r="T1454" s="33">
        <v>8.1033824746609184</v>
      </c>
      <c r="U1454" s="33">
        <v>0</v>
      </c>
      <c r="V1454" s="33">
        <v>1.5781417254852392</v>
      </c>
      <c r="W1454" s="33">
        <v>1.0951962535864836</v>
      </c>
      <c r="X1454" s="33">
        <v>0.48294547189875564</v>
      </c>
      <c r="Y1454" s="30"/>
    </row>
    <row r="1455" spans="1:25">
      <c r="A1455" s="30" t="s">
        <v>470</v>
      </c>
      <c r="B1455" s="4" t="s">
        <v>323</v>
      </c>
      <c r="C1455" s="42">
        <v>1</v>
      </c>
      <c r="D1455" s="42" t="s">
        <v>393</v>
      </c>
      <c r="E1455" s="43" t="s">
        <v>10</v>
      </c>
      <c r="F1455" s="42" t="s">
        <v>49</v>
      </c>
      <c r="G1455" s="42" t="s">
        <v>86</v>
      </c>
      <c r="H1455" s="42" t="s">
        <v>111</v>
      </c>
      <c r="I1455" s="43" t="s">
        <v>85</v>
      </c>
      <c r="J1455" s="42">
        <v>2050</v>
      </c>
      <c r="K1455" s="44">
        <v>1</v>
      </c>
      <c r="L1455" s="45" t="s">
        <v>85</v>
      </c>
      <c r="R1455" s="33">
        <v>8.2249515008289613</v>
      </c>
      <c r="S1455" s="33">
        <v>1.7179909462531873</v>
      </c>
      <c r="T1455" s="33">
        <v>5.3348877921468638</v>
      </c>
      <c r="U1455" s="33">
        <v>1.17207276242891</v>
      </c>
      <c r="V1455" s="33">
        <v>12.701610146728774</v>
      </c>
      <c r="W1455" s="33">
        <v>9.6039248163997701</v>
      </c>
      <c r="X1455" s="33">
        <v>3.0976853303290035</v>
      </c>
      <c r="Y1455" s="30"/>
    </row>
    <row r="1456" spans="1:25">
      <c r="A1456" s="30" t="s">
        <v>144</v>
      </c>
      <c r="B1456" s="4" t="s">
        <v>324</v>
      </c>
      <c r="C1456" s="42">
        <v>1</v>
      </c>
      <c r="D1456" s="42" t="s">
        <v>393</v>
      </c>
      <c r="E1456" s="43" t="s">
        <v>10</v>
      </c>
      <c r="F1456" s="42" t="s">
        <v>49</v>
      </c>
      <c r="G1456" s="42" t="s">
        <v>86</v>
      </c>
      <c r="H1456" s="42" t="s">
        <v>111</v>
      </c>
      <c r="I1456" s="43">
        <v>301</v>
      </c>
      <c r="J1456" s="42">
        <v>2050</v>
      </c>
      <c r="K1456" s="44">
        <v>1</v>
      </c>
      <c r="L1456" s="45" t="s">
        <v>85</v>
      </c>
      <c r="R1456" s="33">
        <v>1.7068679978677841</v>
      </c>
      <c r="S1456" s="33">
        <v>0.33931497987877618</v>
      </c>
      <c r="T1456" s="33">
        <v>1.3675530179890079</v>
      </c>
      <c r="U1456" s="33">
        <v>0</v>
      </c>
      <c r="V1456" s="33">
        <v>7.976033015220521</v>
      </c>
      <c r="W1456" s="33">
        <v>5.9089642783204273</v>
      </c>
      <c r="X1456" s="33">
        <v>2.0670687369000933</v>
      </c>
      <c r="Y1456" s="30"/>
    </row>
    <row r="1457" spans="1:25">
      <c r="A1457" s="30" t="s">
        <v>144</v>
      </c>
      <c r="B1457" s="4" t="s">
        <v>325</v>
      </c>
      <c r="C1457" s="42">
        <v>1</v>
      </c>
      <c r="D1457" s="42" t="s">
        <v>393</v>
      </c>
      <c r="E1457" s="43" t="s">
        <v>10</v>
      </c>
      <c r="F1457" s="42" t="s">
        <v>49</v>
      </c>
      <c r="G1457" s="42" t="s">
        <v>86</v>
      </c>
      <c r="H1457" s="42" t="s">
        <v>111</v>
      </c>
      <c r="I1457" s="43">
        <v>302</v>
      </c>
      <c r="J1457" s="42">
        <v>2050</v>
      </c>
      <c r="K1457" s="44">
        <v>1</v>
      </c>
      <c r="L1457" s="45" t="s">
        <v>85</v>
      </c>
      <c r="R1457" s="33">
        <v>1.7414073096720641</v>
      </c>
      <c r="S1457" s="33">
        <v>0.58537332424913169</v>
      </c>
      <c r="T1457" s="33">
        <v>0.56320657062969137</v>
      </c>
      <c r="U1457" s="33">
        <v>0.59282741479324108</v>
      </c>
      <c r="V1457" s="33">
        <v>2.3127983143285289</v>
      </c>
      <c r="W1457" s="33">
        <v>1.8618890715798515</v>
      </c>
      <c r="X1457" s="33">
        <v>0.45090924274867755</v>
      </c>
      <c r="Y1457" s="30"/>
    </row>
    <row r="1458" spans="1:25">
      <c r="A1458" s="30" t="s">
        <v>144</v>
      </c>
      <c r="B1458" s="4" t="s">
        <v>326</v>
      </c>
      <c r="C1458" s="42">
        <v>1</v>
      </c>
      <c r="D1458" s="42" t="s">
        <v>393</v>
      </c>
      <c r="E1458" s="43" t="s">
        <v>10</v>
      </c>
      <c r="F1458" s="42" t="s">
        <v>49</v>
      </c>
      <c r="G1458" s="42" t="s">
        <v>86</v>
      </c>
      <c r="H1458" s="42" t="s">
        <v>111</v>
      </c>
      <c r="I1458" s="43">
        <v>303</v>
      </c>
      <c r="J1458" s="42">
        <v>2050</v>
      </c>
      <c r="K1458" s="44">
        <v>1</v>
      </c>
      <c r="L1458" s="45" t="s">
        <v>85</v>
      </c>
      <c r="R1458" s="33">
        <v>0.32947452335887401</v>
      </c>
      <c r="S1458" s="33">
        <v>6.3112872955594743E-2</v>
      </c>
      <c r="T1458" s="33">
        <v>0.26636165040327925</v>
      </c>
      <c r="U1458" s="33">
        <v>0</v>
      </c>
      <c r="V1458" s="33">
        <v>0.26648944704661093</v>
      </c>
      <c r="W1458" s="33">
        <v>0.13601545547686589</v>
      </c>
      <c r="X1458" s="33">
        <v>0.13047399156974504</v>
      </c>
      <c r="Y1458" s="30"/>
    </row>
    <row r="1459" spans="1:25">
      <c r="A1459" s="30" t="s">
        <v>144</v>
      </c>
      <c r="B1459" s="4" t="s">
        <v>327</v>
      </c>
      <c r="C1459" s="42">
        <v>1</v>
      </c>
      <c r="D1459" s="42" t="s">
        <v>393</v>
      </c>
      <c r="E1459" s="43" t="s">
        <v>10</v>
      </c>
      <c r="F1459" s="42" t="s">
        <v>49</v>
      </c>
      <c r="G1459" s="42" t="s">
        <v>86</v>
      </c>
      <c r="H1459" s="42" t="s">
        <v>111</v>
      </c>
      <c r="I1459" s="43">
        <v>304</v>
      </c>
      <c r="J1459" s="42">
        <v>2050</v>
      </c>
      <c r="K1459" s="44">
        <v>1</v>
      </c>
      <c r="L1459" s="45" t="s">
        <v>85</v>
      </c>
      <c r="R1459" s="33">
        <v>0.21476435044085299</v>
      </c>
      <c r="S1459" s="33">
        <v>2.965186390646023E-2</v>
      </c>
      <c r="T1459" s="33">
        <v>0.18511248653439275</v>
      </c>
      <c r="U1459" s="33">
        <v>0</v>
      </c>
      <c r="V1459" s="33">
        <v>0.53878237504733484</v>
      </c>
      <c r="W1459" s="33">
        <v>0.46776720417344969</v>
      </c>
      <c r="X1459" s="33">
        <v>7.1015170873885106E-2</v>
      </c>
      <c r="Y1459" s="30"/>
    </row>
    <row r="1460" spans="1:25">
      <c r="A1460" s="30" t="s">
        <v>144</v>
      </c>
      <c r="B1460" s="4" t="s">
        <v>328</v>
      </c>
      <c r="C1460" s="42">
        <v>1</v>
      </c>
      <c r="D1460" s="42" t="s">
        <v>393</v>
      </c>
      <c r="E1460" s="43" t="s">
        <v>10</v>
      </c>
      <c r="F1460" s="42" t="s">
        <v>49</v>
      </c>
      <c r="G1460" s="42" t="s">
        <v>86</v>
      </c>
      <c r="H1460" s="42" t="s">
        <v>111</v>
      </c>
      <c r="I1460" s="43">
        <v>305</v>
      </c>
      <c r="J1460" s="42">
        <v>2050</v>
      </c>
      <c r="K1460" s="44">
        <v>1</v>
      </c>
      <c r="L1460" s="45" t="s">
        <v>85</v>
      </c>
      <c r="R1460" s="33">
        <v>1.3735852674074658</v>
      </c>
      <c r="S1460" s="33">
        <v>0.2842680674468237</v>
      </c>
      <c r="T1460" s="33">
        <v>0.74433382130208203</v>
      </c>
      <c r="U1460" s="33">
        <v>0.3449833786585601</v>
      </c>
      <c r="V1460" s="33">
        <v>0.13244655478077111</v>
      </c>
      <c r="W1460" s="33">
        <v>5.8004653387168946E-2</v>
      </c>
      <c r="X1460" s="33">
        <v>7.444190139360217E-2</v>
      </c>
      <c r="Y1460" s="30"/>
    </row>
    <row r="1461" spans="1:25">
      <c r="A1461" s="30" t="s">
        <v>144</v>
      </c>
      <c r="B1461" s="4" t="s">
        <v>329</v>
      </c>
      <c r="C1461" s="42">
        <v>1</v>
      </c>
      <c r="D1461" s="42" t="s">
        <v>393</v>
      </c>
      <c r="E1461" s="43" t="s">
        <v>10</v>
      </c>
      <c r="F1461" s="42" t="s">
        <v>49</v>
      </c>
      <c r="G1461" s="42" t="s">
        <v>86</v>
      </c>
      <c r="H1461" s="42" t="s">
        <v>111</v>
      </c>
      <c r="I1461" s="43">
        <v>306</v>
      </c>
      <c r="J1461" s="42">
        <v>2050</v>
      </c>
      <c r="K1461" s="44">
        <v>1</v>
      </c>
      <c r="L1461" s="45" t="s">
        <v>85</v>
      </c>
      <c r="R1461" s="33">
        <v>1.5789514833768257</v>
      </c>
      <c r="S1461" s="33">
        <v>0.229030886498129</v>
      </c>
      <c r="T1461" s="33">
        <v>1.1156586279015879</v>
      </c>
      <c r="U1461" s="33">
        <v>0.23426196897710874</v>
      </c>
      <c r="V1461" s="33">
        <v>0.3218160465159105</v>
      </c>
      <c r="W1461" s="33">
        <v>0.24684700382118613</v>
      </c>
      <c r="X1461" s="33">
        <v>7.4969042694724389E-2</v>
      </c>
      <c r="Y1461" s="30"/>
    </row>
    <row r="1462" spans="1:25">
      <c r="A1462" s="30" t="s">
        <v>144</v>
      </c>
      <c r="B1462" s="4" t="s">
        <v>330</v>
      </c>
      <c r="C1462" s="42">
        <v>1</v>
      </c>
      <c r="D1462" s="42" t="s">
        <v>393</v>
      </c>
      <c r="E1462" s="43" t="s">
        <v>10</v>
      </c>
      <c r="F1462" s="42" t="s">
        <v>49</v>
      </c>
      <c r="G1462" s="42" t="s">
        <v>86</v>
      </c>
      <c r="H1462" s="42" t="s">
        <v>111</v>
      </c>
      <c r="I1462" s="43">
        <v>307</v>
      </c>
      <c r="J1462" s="42">
        <v>2050</v>
      </c>
      <c r="K1462" s="44">
        <v>1</v>
      </c>
      <c r="L1462" s="45" t="s">
        <v>85</v>
      </c>
      <c r="R1462" s="33">
        <v>0.21251192775715108</v>
      </c>
      <c r="S1462" s="33">
        <v>5.035080779187609E-2</v>
      </c>
      <c r="T1462" s="33">
        <v>0.16216111996527499</v>
      </c>
      <c r="U1462" s="33">
        <v>0</v>
      </c>
      <c r="V1462" s="33">
        <v>0.17421991470525588</v>
      </c>
      <c r="W1462" s="33">
        <v>9.9477625439881992E-2</v>
      </c>
      <c r="X1462" s="33">
        <v>7.4742289265373893E-2</v>
      </c>
      <c r="Y1462" s="30"/>
    </row>
    <row r="1463" spans="1:25">
      <c r="A1463" s="30" t="s">
        <v>144</v>
      </c>
      <c r="B1463" s="4" t="s">
        <v>331</v>
      </c>
      <c r="C1463" s="42">
        <v>1</v>
      </c>
      <c r="D1463" s="42" t="s">
        <v>393</v>
      </c>
      <c r="E1463" s="43" t="s">
        <v>10</v>
      </c>
      <c r="F1463" s="42" t="s">
        <v>49</v>
      </c>
      <c r="G1463" s="42" t="s">
        <v>86</v>
      </c>
      <c r="H1463" s="42" t="s">
        <v>111</v>
      </c>
      <c r="I1463" s="43">
        <v>308</v>
      </c>
      <c r="J1463" s="42">
        <v>2050</v>
      </c>
      <c r="K1463" s="44">
        <v>1</v>
      </c>
      <c r="L1463" s="45" t="s">
        <v>85</v>
      </c>
      <c r="R1463" s="33">
        <v>1.0673886409479421</v>
      </c>
      <c r="S1463" s="33">
        <v>0.13688814352639544</v>
      </c>
      <c r="T1463" s="33">
        <v>0.9305004974215465</v>
      </c>
      <c r="U1463" s="33">
        <v>0</v>
      </c>
      <c r="V1463" s="33">
        <v>0.97902447908383894</v>
      </c>
      <c r="W1463" s="33">
        <v>0.8249595242009371</v>
      </c>
      <c r="X1463" s="33">
        <v>0.15406495488290184</v>
      </c>
      <c r="Y1463" s="30"/>
    </row>
    <row r="1464" spans="1:25">
      <c r="A1464" s="30" t="s">
        <v>471</v>
      </c>
      <c r="B1464" s="4" t="s">
        <v>333</v>
      </c>
      <c r="C1464" s="42">
        <v>1</v>
      </c>
      <c r="D1464" s="42" t="s">
        <v>393</v>
      </c>
      <c r="E1464" s="43" t="s">
        <v>9</v>
      </c>
      <c r="F1464" s="42" t="s">
        <v>50</v>
      </c>
      <c r="G1464" s="42" t="s">
        <v>84</v>
      </c>
      <c r="H1464" s="42" t="s">
        <v>111</v>
      </c>
      <c r="I1464" s="43" t="s">
        <v>85</v>
      </c>
      <c r="J1464" s="42">
        <v>2050</v>
      </c>
      <c r="K1464" s="44">
        <v>1</v>
      </c>
      <c r="L1464" s="45" t="s">
        <v>85</v>
      </c>
      <c r="R1464" s="33">
        <v>14.72942948008129</v>
      </c>
      <c r="S1464" s="33">
        <v>0.82081860317040112</v>
      </c>
      <c r="T1464" s="33">
        <v>12.986132298005659</v>
      </c>
      <c r="U1464" s="33">
        <v>0.92247857890522966</v>
      </c>
      <c r="V1464" s="33">
        <v>8.4374077074223894</v>
      </c>
      <c r="W1464" s="33">
        <v>6.2848652496419986</v>
      </c>
      <c r="X1464" s="33">
        <v>2.1525424577803904</v>
      </c>
      <c r="Y1464" s="30"/>
    </row>
    <row r="1465" spans="1:25">
      <c r="A1465" s="30" t="s">
        <v>144</v>
      </c>
      <c r="B1465" s="4" t="s">
        <v>334</v>
      </c>
      <c r="C1465" s="42">
        <v>1</v>
      </c>
      <c r="D1465" s="42" t="s">
        <v>393</v>
      </c>
      <c r="E1465" s="43" t="s">
        <v>9</v>
      </c>
      <c r="F1465" s="42" t="s">
        <v>50</v>
      </c>
      <c r="G1465" s="42" t="s">
        <v>84</v>
      </c>
      <c r="H1465" s="42" t="s">
        <v>111</v>
      </c>
      <c r="I1465" s="43">
        <v>301</v>
      </c>
      <c r="J1465" s="42">
        <v>2050</v>
      </c>
      <c r="K1465" s="44">
        <v>1</v>
      </c>
      <c r="L1465" s="45" t="s">
        <v>85</v>
      </c>
      <c r="R1465" s="33">
        <v>4.4688080195430455</v>
      </c>
      <c r="S1465" s="33">
        <v>0.21214115943700362</v>
      </c>
      <c r="T1465" s="33">
        <v>4.2566668601060416</v>
      </c>
      <c r="U1465" s="33">
        <v>0</v>
      </c>
      <c r="V1465" s="33">
        <v>5.566436370388522</v>
      </c>
      <c r="W1465" s="33">
        <v>4.0648198835738931</v>
      </c>
      <c r="X1465" s="33">
        <v>1.5016164868146287</v>
      </c>
      <c r="Y1465" s="30"/>
    </row>
    <row r="1466" spans="1:25">
      <c r="A1466" s="30" t="s">
        <v>144</v>
      </c>
      <c r="B1466" s="4" t="s">
        <v>335</v>
      </c>
      <c r="C1466" s="42">
        <v>1</v>
      </c>
      <c r="D1466" s="42" t="s">
        <v>393</v>
      </c>
      <c r="E1466" s="43" t="s">
        <v>9</v>
      </c>
      <c r="F1466" s="42" t="s">
        <v>50</v>
      </c>
      <c r="G1466" s="42" t="s">
        <v>84</v>
      </c>
      <c r="H1466" s="42" t="s">
        <v>111</v>
      </c>
      <c r="I1466" s="43">
        <v>302</v>
      </c>
      <c r="J1466" s="42">
        <v>2050</v>
      </c>
      <c r="K1466" s="44">
        <v>1</v>
      </c>
      <c r="L1466" s="45" t="s">
        <v>85</v>
      </c>
      <c r="R1466" s="33">
        <v>1.1112428208632592</v>
      </c>
      <c r="S1466" s="33">
        <v>0.13988623225496449</v>
      </c>
      <c r="T1466" s="33">
        <v>0.59749460087704664</v>
      </c>
      <c r="U1466" s="33">
        <v>0.37386198773124807</v>
      </c>
      <c r="V1466" s="33">
        <v>0.8275380040837248</v>
      </c>
      <c r="W1466" s="33">
        <v>0.49073086158127427</v>
      </c>
      <c r="X1466" s="33">
        <v>0.33680714250245047</v>
      </c>
      <c r="Y1466" s="30"/>
    </row>
    <row r="1467" spans="1:25">
      <c r="A1467" s="30" t="s">
        <v>144</v>
      </c>
      <c r="B1467" s="4" t="s">
        <v>336</v>
      </c>
      <c r="C1467" s="42">
        <v>1</v>
      </c>
      <c r="D1467" s="42" t="s">
        <v>393</v>
      </c>
      <c r="E1467" s="43" t="s">
        <v>9</v>
      </c>
      <c r="F1467" s="42" t="s">
        <v>50</v>
      </c>
      <c r="G1467" s="42" t="s">
        <v>84</v>
      </c>
      <c r="H1467" s="42" t="s">
        <v>111</v>
      </c>
      <c r="I1467" s="43">
        <v>303</v>
      </c>
      <c r="J1467" s="42">
        <v>2050</v>
      </c>
      <c r="K1467" s="44">
        <v>1</v>
      </c>
      <c r="L1467" s="45" t="s">
        <v>85</v>
      </c>
      <c r="R1467" s="33">
        <v>2.011088244107059</v>
      </c>
      <c r="S1467" s="33">
        <v>9.7789366926017862E-2</v>
      </c>
      <c r="T1467" s="33">
        <v>1.9132988771810411</v>
      </c>
      <c r="U1467" s="33">
        <v>0</v>
      </c>
      <c r="V1467" s="33">
        <v>0.42975076309723204</v>
      </c>
      <c r="W1467" s="33">
        <v>0.34685915287519309</v>
      </c>
      <c r="X1467" s="33">
        <v>8.2891610222038947E-2</v>
      </c>
      <c r="Y1467" s="30"/>
    </row>
    <row r="1468" spans="1:25">
      <c r="A1468" s="30" t="s">
        <v>144</v>
      </c>
      <c r="B1468" s="4" t="s">
        <v>337</v>
      </c>
      <c r="C1468" s="42">
        <v>1</v>
      </c>
      <c r="D1468" s="42" t="s">
        <v>393</v>
      </c>
      <c r="E1468" s="43" t="s">
        <v>9</v>
      </c>
      <c r="F1468" s="42" t="s">
        <v>50</v>
      </c>
      <c r="G1468" s="42" t="s">
        <v>84</v>
      </c>
      <c r="H1468" s="42" t="s">
        <v>111</v>
      </c>
      <c r="I1468" s="43">
        <v>304</v>
      </c>
      <c r="J1468" s="42">
        <v>2050</v>
      </c>
      <c r="K1468" s="44">
        <v>1</v>
      </c>
      <c r="L1468" s="45" t="s">
        <v>85</v>
      </c>
      <c r="R1468" s="33">
        <v>0.31844699950441741</v>
      </c>
      <c r="S1468" s="33">
        <v>1.2790225645924443E-2</v>
      </c>
      <c r="T1468" s="33">
        <v>0.30565677385849294</v>
      </c>
      <c r="U1468" s="33">
        <v>0</v>
      </c>
      <c r="V1468" s="33">
        <v>0.70035833497160782</v>
      </c>
      <c r="W1468" s="33">
        <v>0.66083896917581852</v>
      </c>
      <c r="X1468" s="33">
        <v>3.9519365795789248E-2</v>
      </c>
      <c r="Y1468" s="30"/>
    </row>
    <row r="1469" spans="1:25">
      <c r="A1469" s="30" t="s">
        <v>144</v>
      </c>
      <c r="B1469" s="4" t="s">
        <v>338</v>
      </c>
      <c r="C1469" s="42">
        <v>1</v>
      </c>
      <c r="D1469" s="42" t="s">
        <v>393</v>
      </c>
      <c r="E1469" s="43" t="s">
        <v>9</v>
      </c>
      <c r="F1469" s="42" t="s">
        <v>50</v>
      </c>
      <c r="G1469" s="42" t="s">
        <v>84</v>
      </c>
      <c r="H1469" s="42" t="s">
        <v>111</v>
      </c>
      <c r="I1469" s="43">
        <v>305</v>
      </c>
      <c r="J1469" s="42">
        <v>2050</v>
      </c>
      <c r="K1469" s="44">
        <v>1</v>
      </c>
      <c r="L1469" s="45" t="s">
        <v>85</v>
      </c>
      <c r="R1469" s="33">
        <v>1.3978963923575514</v>
      </c>
      <c r="S1469" s="33">
        <v>0.11924372555679892</v>
      </c>
      <c r="T1469" s="33">
        <v>0.95139339573011728</v>
      </c>
      <c r="U1469" s="33">
        <v>0.32725927107063524</v>
      </c>
      <c r="V1469" s="33">
        <v>6.2679572221382984E-2</v>
      </c>
      <c r="W1469" s="33">
        <v>2.3646373808159246E-2</v>
      </c>
      <c r="X1469" s="33">
        <v>3.9033198413223738E-2</v>
      </c>
      <c r="Y1469" s="30"/>
    </row>
    <row r="1470" spans="1:25">
      <c r="A1470" s="30" t="s">
        <v>144</v>
      </c>
      <c r="B1470" s="4" t="s">
        <v>339</v>
      </c>
      <c r="C1470" s="42">
        <v>1</v>
      </c>
      <c r="D1470" s="42" t="s">
        <v>393</v>
      </c>
      <c r="E1470" s="43" t="s">
        <v>9</v>
      </c>
      <c r="F1470" s="42" t="s">
        <v>50</v>
      </c>
      <c r="G1470" s="42" t="s">
        <v>84</v>
      </c>
      <c r="H1470" s="42" t="s">
        <v>111</v>
      </c>
      <c r="I1470" s="43">
        <v>306</v>
      </c>
      <c r="J1470" s="42">
        <v>2050</v>
      </c>
      <c r="K1470" s="44">
        <v>1</v>
      </c>
      <c r="L1470" s="45" t="s">
        <v>85</v>
      </c>
      <c r="R1470" s="33">
        <v>1.9712704820316971</v>
      </c>
      <c r="S1470" s="33">
        <v>8.9558139181910509E-2</v>
      </c>
      <c r="T1470" s="33">
        <v>1.6603550227464403</v>
      </c>
      <c r="U1470" s="33">
        <v>0.2213573201033463</v>
      </c>
      <c r="V1470" s="33">
        <v>0.11448687998564946</v>
      </c>
      <c r="W1470" s="33">
        <v>8.2713968501963012E-2</v>
      </c>
      <c r="X1470" s="33">
        <v>3.177291148368646E-2</v>
      </c>
      <c r="Y1470" s="30"/>
    </row>
    <row r="1471" spans="1:25">
      <c r="A1471" s="30" t="s">
        <v>144</v>
      </c>
      <c r="B1471" s="4" t="s">
        <v>340</v>
      </c>
      <c r="C1471" s="42">
        <v>1</v>
      </c>
      <c r="D1471" s="42" t="s">
        <v>393</v>
      </c>
      <c r="E1471" s="43" t="s">
        <v>9</v>
      </c>
      <c r="F1471" s="42" t="s">
        <v>50</v>
      </c>
      <c r="G1471" s="42" t="s">
        <v>84</v>
      </c>
      <c r="H1471" s="42" t="s">
        <v>111</v>
      </c>
      <c r="I1471" s="43">
        <v>307</v>
      </c>
      <c r="J1471" s="42">
        <v>2050</v>
      </c>
      <c r="K1471" s="44">
        <v>1</v>
      </c>
      <c r="L1471" s="45" t="s">
        <v>85</v>
      </c>
      <c r="R1471" s="33">
        <v>1.0863149310289968</v>
      </c>
      <c r="S1471" s="33">
        <v>5.8688800052038241E-2</v>
      </c>
      <c r="T1471" s="33">
        <v>1.0276261309769585</v>
      </c>
      <c r="U1471" s="33">
        <v>0</v>
      </c>
      <c r="V1471" s="33">
        <v>0.15068596582638888</v>
      </c>
      <c r="W1471" s="33">
        <v>0.10362829765518972</v>
      </c>
      <c r="X1471" s="33">
        <v>4.7057668171199177E-2</v>
      </c>
      <c r="Y1471" s="30"/>
    </row>
    <row r="1472" spans="1:25">
      <c r="A1472" s="30" t="s">
        <v>144</v>
      </c>
      <c r="B1472" s="4" t="s">
        <v>341</v>
      </c>
      <c r="C1472" s="42">
        <v>1</v>
      </c>
      <c r="D1472" s="42" t="s">
        <v>393</v>
      </c>
      <c r="E1472" s="43" t="s">
        <v>9</v>
      </c>
      <c r="F1472" s="42" t="s">
        <v>50</v>
      </c>
      <c r="G1472" s="42" t="s">
        <v>84</v>
      </c>
      <c r="H1472" s="42" t="s">
        <v>111</v>
      </c>
      <c r="I1472" s="43">
        <v>308</v>
      </c>
      <c r="J1472" s="42">
        <v>2050</v>
      </c>
      <c r="K1472" s="44">
        <v>1</v>
      </c>
      <c r="L1472" s="45" t="s">
        <v>85</v>
      </c>
      <c r="R1472" s="33">
        <v>2.3643615906452635</v>
      </c>
      <c r="S1472" s="33">
        <v>9.0720954115742963E-2</v>
      </c>
      <c r="T1472" s="33">
        <v>2.2736406365295205</v>
      </c>
      <c r="U1472" s="33">
        <v>0</v>
      </c>
      <c r="V1472" s="33">
        <v>0.58547181684788008</v>
      </c>
      <c r="W1472" s="33">
        <v>0.51162774247050669</v>
      </c>
      <c r="X1472" s="33">
        <v>7.3844074377373434E-2</v>
      </c>
      <c r="Y1472" s="30"/>
    </row>
    <row r="1473" spans="1:25">
      <c r="A1473" s="30" t="s">
        <v>472</v>
      </c>
      <c r="B1473" s="4" t="s">
        <v>343</v>
      </c>
      <c r="C1473" s="42">
        <v>1</v>
      </c>
      <c r="D1473" s="42" t="s">
        <v>393</v>
      </c>
      <c r="E1473" s="43" t="s">
        <v>5</v>
      </c>
      <c r="F1473" s="42" t="s">
        <v>88</v>
      </c>
      <c r="G1473" s="42" t="s">
        <v>86</v>
      </c>
      <c r="H1473" s="42" t="s">
        <v>111</v>
      </c>
      <c r="I1473" s="43" t="s">
        <v>85</v>
      </c>
      <c r="J1473" s="42">
        <v>2050</v>
      </c>
      <c r="K1473" s="44">
        <v>1</v>
      </c>
      <c r="L1473" s="45" t="s">
        <v>85</v>
      </c>
      <c r="R1473" s="33">
        <v>8.1799474413063322</v>
      </c>
      <c r="S1473" s="33">
        <v>0.49373905817196395</v>
      </c>
      <c r="T1473" s="33">
        <v>7.1146700807027816</v>
      </c>
      <c r="U1473" s="33">
        <v>0.57153830243158676</v>
      </c>
      <c r="V1473" s="33">
        <v>2.7334112324340087</v>
      </c>
      <c r="W1473" s="33">
        <v>0.60844844705119305</v>
      </c>
      <c r="X1473" s="33">
        <v>2.1249627853828157</v>
      </c>
      <c r="Y1473" s="30"/>
    </row>
    <row r="1474" spans="1:25">
      <c r="A1474" s="30" t="s">
        <v>144</v>
      </c>
      <c r="B1474" s="4" t="s">
        <v>344</v>
      </c>
      <c r="C1474" s="42">
        <v>1</v>
      </c>
      <c r="D1474" s="42" t="s">
        <v>393</v>
      </c>
      <c r="E1474" s="43" t="s">
        <v>5</v>
      </c>
      <c r="F1474" s="42" t="s">
        <v>88</v>
      </c>
      <c r="G1474" s="42" t="s">
        <v>86</v>
      </c>
      <c r="H1474" s="42" t="s">
        <v>111</v>
      </c>
      <c r="I1474" s="43">
        <v>301</v>
      </c>
      <c r="J1474" s="42">
        <v>2050</v>
      </c>
      <c r="K1474" s="44">
        <v>1</v>
      </c>
      <c r="L1474" s="45" t="s">
        <v>85</v>
      </c>
      <c r="R1474" s="33">
        <v>1.4021778824901063</v>
      </c>
      <c r="S1474" s="33">
        <v>6.4362481568196142E-2</v>
      </c>
      <c r="T1474" s="33">
        <v>1.3378154009219101</v>
      </c>
      <c r="U1474" s="33">
        <v>0</v>
      </c>
      <c r="V1474" s="33">
        <v>1.6808862014107602</v>
      </c>
      <c r="W1474" s="33">
        <v>0.309193329245051</v>
      </c>
      <c r="X1474" s="33">
        <v>1.3716928721657091</v>
      </c>
      <c r="Y1474" s="30"/>
    </row>
    <row r="1475" spans="1:25">
      <c r="A1475" s="30" t="s">
        <v>144</v>
      </c>
      <c r="B1475" s="4" t="s">
        <v>345</v>
      </c>
      <c r="C1475" s="42">
        <v>1</v>
      </c>
      <c r="D1475" s="42" t="s">
        <v>393</v>
      </c>
      <c r="E1475" s="43" t="s">
        <v>5</v>
      </c>
      <c r="F1475" s="42" t="s">
        <v>88</v>
      </c>
      <c r="G1475" s="42" t="s">
        <v>86</v>
      </c>
      <c r="H1475" s="42" t="s">
        <v>111</v>
      </c>
      <c r="I1475" s="43">
        <v>302</v>
      </c>
      <c r="J1475" s="42">
        <v>2050</v>
      </c>
      <c r="K1475" s="44">
        <v>1</v>
      </c>
      <c r="L1475" s="45" t="s">
        <v>85</v>
      </c>
      <c r="R1475" s="33">
        <v>1.3036623816820703</v>
      </c>
      <c r="S1475" s="33">
        <v>0.16880658179410152</v>
      </c>
      <c r="T1475" s="33">
        <v>0.80778530616090338</v>
      </c>
      <c r="U1475" s="33">
        <v>0.32707049372706548</v>
      </c>
      <c r="V1475" s="33">
        <v>0.55935867071725442</v>
      </c>
      <c r="W1475" s="33">
        <v>0.13557574136499245</v>
      </c>
      <c r="X1475" s="33">
        <v>0.42378292935226192</v>
      </c>
      <c r="Y1475" s="30"/>
    </row>
    <row r="1476" spans="1:25">
      <c r="A1476" s="30" t="s">
        <v>144</v>
      </c>
      <c r="B1476" s="4" t="s">
        <v>346</v>
      </c>
      <c r="C1476" s="42">
        <v>1</v>
      </c>
      <c r="D1476" s="42" t="s">
        <v>393</v>
      </c>
      <c r="E1476" s="43" t="s">
        <v>5</v>
      </c>
      <c r="F1476" s="42" t="s">
        <v>88</v>
      </c>
      <c r="G1476" s="42" t="s">
        <v>86</v>
      </c>
      <c r="H1476" s="42" t="s">
        <v>111</v>
      </c>
      <c r="I1476" s="43">
        <v>303</v>
      </c>
      <c r="J1476" s="42">
        <v>2050</v>
      </c>
      <c r="K1476" s="44">
        <v>1</v>
      </c>
      <c r="L1476" s="45" t="s">
        <v>85</v>
      </c>
      <c r="R1476" s="33">
        <v>0.70685441830061246</v>
      </c>
      <c r="S1476" s="33">
        <v>3.1287820566636149E-2</v>
      </c>
      <c r="T1476" s="33">
        <v>0.67556659773397632</v>
      </c>
      <c r="U1476" s="33">
        <v>0</v>
      </c>
      <c r="V1476" s="33">
        <v>8.6071285617578222E-2</v>
      </c>
      <c r="W1476" s="33">
        <v>1.8191219944776359E-2</v>
      </c>
      <c r="X1476" s="33">
        <v>6.7880065672801859E-2</v>
      </c>
      <c r="Y1476" s="30"/>
    </row>
    <row r="1477" spans="1:25">
      <c r="A1477" s="30" t="s">
        <v>144</v>
      </c>
      <c r="B1477" s="4" t="s">
        <v>347</v>
      </c>
      <c r="C1477" s="42">
        <v>1</v>
      </c>
      <c r="D1477" s="42" t="s">
        <v>393</v>
      </c>
      <c r="E1477" s="43" t="s">
        <v>5</v>
      </c>
      <c r="F1477" s="42" t="s">
        <v>88</v>
      </c>
      <c r="G1477" s="42" t="s">
        <v>86</v>
      </c>
      <c r="H1477" s="42" t="s">
        <v>111</v>
      </c>
      <c r="I1477" s="43">
        <v>304</v>
      </c>
      <c r="J1477" s="42">
        <v>2050</v>
      </c>
      <c r="K1477" s="44">
        <v>1</v>
      </c>
      <c r="L1477" s="45" t="s">
        <v>85</v>
      </c>
      <c r="R1477" s="33">
        <v>0.15896406432959775</v>
      </c>
      <c r="S1477" s="33">
        <v>5.7676604700470637E-3</v>
      </c>
      <c r="T1477" s="33">
        <v>0.15319640385955069</v>
      </c>
      <c r="U1477" s="33">
        <v>0</v>
      </c>
      <c r="V1477" s="33">
        <v>5.2263936496939445E-2</v>
      </c>
      <c r="W1477" s="33">
        <v>2.9275799202878657E-2</v>
      </c>
      <c r="X1477" s="33">
        <v>2.2988137294060792E-2</v>
      </c>
      <c r="Y1477" s="30"/>
    </row>
    <row r="1478" spans="1:25">
      <c r="A1478" s="30" t="s">
        <v>144</v>
      </c>
      <c r="B1478" s="4" t="s">
        <v>348</v>
      </c>
      <c r="C1478" s="42">
        <v>1</v>
      </c>
      <c r="D1478" s="42" t="s">
        <v>393</v>
      </c>
      <c r="E1478" s="43" t="s">
        <v>5</v>
      </c>
      <c r="F1478" s="42" t="s">
        <v>88</v>
      </c>
      <c r="G1478" s="42" t="s">
        <v>86</v>
      </c>
      <c r="H1478" s="42" t="s">
        <v>111</v>
      </c>
      <c r="I1478" s="43">
        <v>305</v>
      </c>
      <c r="J1478" s="42">
        <v>2050</v>
      </c>
      <c r="K1478" s="44">
        <v>1</v>
      </c>
      <c r="L1478" s="45" t="s">
        <v>85</v>
      </c>
      <c r="R1478" s="33">
        <v>0.7991886024770416</v>
      </c>
      <c r="S1478" s="33">
        <v>6.8654099846327449E-2</v>
      </c>
      <c r="T1478" s="33">
        <v>0.59643920743259926</v>
      </c>
      <c r="U1478" s="33">
        <v>0.13409529519811486</v>
      </c>
      <c r="V1478" s="33">
        <v>4.4843339484190135E-2</v>
      </c>
      <c r="W1478" s="33">
        <v>3.126039785887763E-3</v>
      </c>
      <c r="X1478" s="33">
        <v>4.1717299698302374E-2</v>
      </c>
      <c r="Y1478" s="30"/>
    </row>
    <row r="1479" spans="1:25">
      <c r="A1479" s="30" t="s">
        <v>144</v>
      </c>
      <c r="B1479" s="4" t="s">
        <v>349</v>
      </c>
      <c r="C1479" s="42">
        <v>1</v>
      </c>
      <c r="D1479" s="42" t="s">
        <v>393</v>
      </c>
      <c r="E1479" s="43" t="s">
        <v>5</v>
      </c>
      <c r="F1479" s="42" t="s">
        <v>88</v>
      </c>
      <c r="G1479" s="42" t="s">
        <v>86</v>
      </c>
      <c r="H1479" s="42" t="s">
        <v>111</v>
      </c>
      <c r="I1479" s="43">
        <v>306</v>
      </c>
      <c r="J1479" s="42">
        <v>2050</v>
      </c>
      <c r="K1479" s="44">
        <v>1</v>
      </c>
      <c r="L1479" s="45" t="s">
        <v>85</v>
      </c>
      <c r="R1479" s="33">
        <v>1.3139823986387531</v>
      </c>
      <c r="S1479" s="33">
        <v>5.7246204093230529E-2</v>
      </c>
      <c r="T1479" s="33">
        <v>1.1463636810391162</v>
      </c>
      <c r="U1479" s="33">
        <v>0.11037251350640644</v>
      </c>
      <c r="V1479" s="33">
        <v>5.383786414830001E-2</v>
      </c>
      <c r="W1479" s="33">
        <v>1.2798410902221493E-2</v>
      </c>
      <c r="X1479" s="33">
        <v>4.1039453246078515E-2</v>
      </c>
      <c r="Y1479" s="30"/>
    </row>
    <row r="1480" spans="1:25">
      <c r="A1480" s="30" t="s">
        <v>144</v>
      </c>
      <c r="B1480" s="4" t="s">
        <v>350</v>
      </c>
      <c r="C1480" s="42">
        <v>1</v>
      </c>
      <c r="D1480" s="42" t="s">
        <v>393</v>
      </c>
      <c r="E1480" s="43" t="s">
        <v>5</v>
      </c>
      <c r="F1480" s="42" t="s">
        <v>88</v>
      </c>
      <c r="G1480" s="42" t="s">
        <v>86</v>
      </c>
      <c r="H1480" s="42" t="s">
        <v>111</v>
      </c>
      <c r="I1480" s="43">
        <v>307</v>
      </c>
      <c r="J1480" s="42">
        <v>2050</v>
      </c>
      <c r="K1480" s="44">
        <v>1</v>
      </c>
      <c r="L1480" s="45" t="s">
        <v>85</v>
      </c>
      <c r="R1480" s="33">
        <v>0.54682841725162279</v>
      </c>
      <c r="S1480" s="33">
        <v>3.17969719105523E-2</v>
      </c>
      <c r="T1480" s="33">
        <v>0.51503144534107048</v>
      </c>
      <c r="U1480" s="33">
        <v>0</v>
      </c>
      <c r="V1480" s="33">
        <v>7.8465173748335365E-2</v>
      </c>
      <c r="W1480" s="33">
        <v>1.3748630785786723E-2</v>
      </c>
      <c r="X1480" s="33">
        <v>6.471654296254864E-2</v>
      </c>
      <c r="Y1480" s="30"/>
    </row>
    <row r="1481" spans="1:25">
      <c r="A1481" s="30" t="s">
        <v>144</v>
      </c>
      <c r="B1481" s="4" t="s">
        <v>351</v>
      </c>
      <c r="C1481" s="42">
        <v>1</v>
      </c>
      <c r="D1481" s="42" t="s">
        <v>393</v>
      </c>
      <c r="E1481" s="43" t="s">
        <v>5</v>
      </c>
      <c r="F1481" s="42" t="s">
        <v>88</v>
      </c>
      <c r="G1481" s="42" t="s">
        <v>86</v>
      </c>
      <c r="H1481" s="42" t="s">
        <v>111</v>
      </c>
      <c r="I1481" s="43">
        <v>308</v>
      </c>
      <c r="J1481" s="42">
        <v>2050</v>
      </c>
      <c r="K1481" s="44">
        <v>1</v>
      </c>
      <c r="L1481" s="45" t="s">
        <v>85</v>
      </c>
      <c r="R1481" s="33">
        <v>1.9482892761365276</v>
      </c>
      <c r="S1481" s="33">
        <v>6.5817237922872779E-2</v>
      </c>
      <c r="T1481" s="33">
        <v>1.8824720382136548</v>
      </c>
      <c r="U1481" s="33">
        <v>0</v>
      </c>
      <c r="V1481" s="33">
        <v>0.17768476081065154</v>
      </c>
      <c r="W1481" s="33">
        <v>8.6539275819598735E-2</v>
      </c>
      <c r="X1481" s="33">
        <v>9.1145484991052808E-2</v>
      </c>
      <c r="Y1481" s="30"/>
    </row>
    <row r="1482" spans="1:25">
      <c r="A1482" s="30" t="s">
        <v>473</v>
      </c>
      <c r="B1482" s="4" t="s">
        <v>353</v>
      </c>
      <c r="C1482" s="42">
        <v>1</v>
      </c>
      <c r="D1482" s="42" t="s">
        <v>393</v>
      </c>
      <c r="E1482" s="43" t="s">
        <v>6</v>
      </c>
      <c r="F1482" s="42" t="s">
        <v>51</v>
      </c>
      <c r="G1482" s="42" t="s">
        <v>86</v>
      </c>
      <c r="H1482" s="42" t="s">
        <v>111</v>
      </c>
      <c r="I1482" s="43" t="s">
        <v>85</v>
      </c>
      <c r="J1482" s="42">
        <v>2050</v>
      </c>
      <c r="K1482" s="44">
        <v>1</v>
      </c>
      <c r="L1482" s="45" t="s">
        <v>85</v>
      </c>
      <c r="R1482" s="33">
        <v>2.6339313038697103</v>
      </c>
      <c r="S1482" s="33">
        <v>0.15543621401551555</v>
      </c>
      <c r="T1482" s="33">
        <v>2.1747337546846919</v>
      </c>
      <c r="U1482" s="33">
        <v>0.30376133516950282</v>
      </c>
      <c r="V1482" s="33">
        <v>4.7059103340305466</v>
      </c>
      <c r="W1482" s="33">
        <v>3.2005473211176136</v>
      </c>
      <c r="X1482" s="33">
        <v>1.5053630129129332</v>
      </c>
      <c r="Y1482" s="30"/>
    </row>
    <row r="1483" spans="1:25">
      <c r="A1483" s="30" t="s">
        <v>144</v>
      </c>
      <c r="B1483" s="4" t="s">
        <v>354</v>
      </c>
      <c r="C1483" s="42">
        <v>1</v>
      </c>
      <c r="D1483" s="42" t="s">
        <v>393</v>
      </c>
      <c r="E1483" s="43" t="s">
        <v>6</v>
      </c>
      <c r="F1483" s="42" t="s">
        <v>51</v>
      </c>
      <c r="G1483" s="42" t="s">
        <v>86</v>
      </c>
      <c r="H1483" s="42" t="s">
        <v>111</v>
      </c>
      <c r="I1483" s="43">
        <v>301</v>
      </c>
      <c r="J1483" s="42">
        <v>2050</v>
      </c>
      <c r="K1483" s="44">
        <v>1</v>
      </c>
      <c r="L1483" s="45" t="s">
        <v>85</v>
      </c>
      <c r="R1483" s="33">
        <v>0.39999885947801023</v>
      </c>
      <c r="S1483" s="33">
        <v>1.9506918509773753E-2</v>
      </c>
      <c r="T1483" s="33">
        <v>0.38049194096823646</v>
      </c>
      <c r="U1483" s="33">
        <v>0</v>
      </c>
      <c r="V1483" s="33">
        <v>2.6415794159365209</v>
      </c>
      <c r="W1483" s="33">
        <v>1.6658059465749466</v>
      </c>
      <c r="X1483" s="33">
        <v>0.97577346936157416</v>
      </c>
      <c r="Y1483" s="30"/>
    </row>
    <row r="1484" spans="1:25">
      <c r="A1484" s="30" t="s">
        <v>144</v>
      </c>
      <c r="B1484" s="4" t="s">
        <v>355</v>
      </c>
      <c r="C1484" s="42">
        <v>1</v>
      </c>
      <c r="D1484" s="42" t="s">
        <v>393</v>
      </c>
      <c r="E1484" s="43" t="s">
        <v>6</v>
      </c>
      <c r="F1484" s="42" t="s">
        <v>51</v>
      </c>
      <c r="G1484" s="42" t="s">
        <v>86</v>
      </c>
      <c r="H1484" s="42" t="s">
        <v>111</v>
      </c>
      <c r="I1484" s="43">
        <v>302</v>
      </c>
      <c r="J1484" s="42">
        <v>2050</v>
      </c>
      <c r="K1484" s="44">
        <v>1</v>
      </c>
      <c r="L1484" s="45" t="s">
        <v>85</v>
      </c>
      <c r="R1484" s="33">
        <v>0.39789316429370275</v>
      </c>
      <c r="S1484" s="33">
        <v>4.6358858463092213E-2</v>
      </c>
      <c r="T1484" s="33">
        <v>0.20283726730134999</v>
      </c>
      <c r="U1484" s="33">
        <v>0.14869703852926056</v>
      </c>
      <c r="V1484" s="33">
        <v>0.89901594980817845</v>
      </c>
      <c r="W1484" s="33">
        <v>0.60626294724845942</v>
      </c>
      <c r="X1484" s="33">
        <v>0.29275300255971903</v>
      </c>
      <c r="Y1484" s="30"/>
    </row>
    <row r="1485" spans="1:25">
      <c r="A1485" s="30" t="s">
        <v>144</v>
      </c>
      <c r="B1485" s="4" t="s">
        <v>356</v>
      </c>
      <c r="C1485" s="42">
        <v>1</v>
      </c>
      <c r="D1485" s="42" t="s">
        <v>393</v>
      </c>
      <c r="E1485" s="43" t="s">
        <v>6</v>
      </c>
      <c r="F1485" s="42" t="s">
        <v>51</v>
      </c>
      <c r="G1485" s="42" t="s">
        <v>86</v>
      </c>
      <c r="H1485" s="42" t="s">
        <v>111</v>
      </c>
      <c r="I1485" s="43">
        <v>303</v>
      </c>
      <c r="J1485" s="42">
        <v>2050</v>
      </c>
      <c r="K1485" s="44">
        <v>1</v>
      </c>
      <c r="L1485" s="45" t="s">
        <v>85</v>
      </c>
      <c r="R1485" s="33">
        <v>0.25417914741804992</v>
      </c>
      <c r="S1485" s="33">
        <v>1.1663865196051466E-2</v>
      </c>
      <c r="T1485" s="33">
        <v>0.24251528222199845</v>
      </c>
      <c r="U1485" s="33">
        <v>0</v>
      </c>
      <c r="V1485" s="33">
        <v>0.16854909806968549</v>
      </c>
      <c r="W1485" s="33">
        <v>0.11378349036108117</v>
      </c>
      <c r="X1485" s="33">
        <v>5.4765607708604329E-2</v>
      </c>
      <c r="Y1485" s="30"/>
    </row>
    <row r="1486" spans="1:25">
      <c r="A1486" s="30" t="s">
        <v>144</v>
      </c>
      <c r="B1486" s="4" t="s">
        <v>357</v>
      </c>
      <c r="C1486" s="42">
        <v>1</v>
      </c>
      <c r="D1486" s="42" t="s">
        <v>393</v>
      </c>
      <c r="E1486" s="43" t="s">
        <v>6</v>
      </c>
      <c r="F1486" s="42" t="s">
        <v>51</v>
      </c>
      <c r="G1486" s="42" t="s">
        <v>86</v>
      </c>
      <c r="H1486" s="42" t="s">
        <v>111</v>
      </c>
      <c r="I1486" s="43">
        <v>304</v>
      </c>
      <c r="J1486" s="42">
        <v>2050</v>
      </c>
      <c r="K1486" s="44">
        <v>1</v>
      </c>
      <c r="L1486" s="45" t="s">
        <v>85</v>
      </c>
      <c r="R1486" s="33">
        <v>8.7165413643850304E-2</v>
      </c>
      <c r="S1486" s="33">
        <v>3.6395030483478172E-3</v>
      </c>
      <c r="T1486" s="33">
        <v>8.3525910595502489E-2</v>
      </c>
      <c r="U1486" s="33">
        <v>0</v>
      </c>
      <c r="V1486" s="33">
        <v>0.27844718805538687</v>
      </c>
      <c r="W1486" s="33">
        <v>0.25567582219831381</v>
      </c>
      <c r="X1486" s="33">
        <v>2.277136585707306E-2</v>
      </c>
      <c r="Y1486" s="30"/>
    </row>
    <row r="1487" spans="1:25">
      <c r="A1487" s="30" t="s">
        <v>144</v>
      </c>
      <c r="B1487" s="4" t="s">
        <v>358</v>
      </c>
      <c r="C1487" s="42">
        <v>1</v>
      </c>
      <c r="D1487" s="42" t="s">
        <v>393</v>
      </c>
      <c r="E1487" s="43" t="s">
        <v>6</v>
      </c>
      <c r="F1487" s="42" t="s">
        <v>51</v>
      </c>
      <c r="G1487" s="42" t="s">
        <v>86</v>
      </c>
      <c r="H1487" s="42" t="s">
        <v>111</v>
      </c>
      <c r="I1487" s="43">
        <v>305</v>
      </c>
      <c r="J1487" s="42">
        <v>2050</v>
      </c>
      <c r="K1487" s="44">
        <v>1</v>
      </c>
      <c r="L1487" s="45" t="s">
        <v>85</v>
      </c>
      <c r="R1487" s="33">
        <v>0.26222854995075923</v>
      </c>
      <c r="S1487" s="33">
        <v>2.0659768515832427E-2</v>
      </c>
      <c r="T1487" s="33">
        <v>0.16855117359726543</v>
      </c>
      <c r="U1487" s="33">
        <v>7.3017607837661355E-2</v>
      </c>
      <c r="V1487" s="33">
        <v>5.0182401815467223E-2</v>
      </c>
      <c r="W1487" s="33">
        <v>1.7086514979212448E-2</v>
      </c>
      <c r="X1487" s="33">
        <v>3.3095886836254779E-2</v>
      </c>
      <c r="Y1487" s="30"/>
    </row>
    <row r="1488" spans="1:25">
      <c r="A1488" s="30" t="s">
        <v>144</v>
      </c>
      <c r="B1488" s="4" t="s">
        <v>359</v>
      </c>
      <c r="C1488" s="42">
        <v>1</v>
      </c>
      <c r="D1488" s="42" t="s">
        <v>393</v>
      </c>
      <c r="E1488" s="43" t="s">
        <v>6</v>
      </c>
      <c r="F1488" s="42" t="s">
        <v>51</v>
      </c>
      <c r="G1488" s="42" t="s">
        <v>86</v>
      </c>
      <c r="H1488" s="42" t="s">
        <v>111</v>
      </c>
      <c r="I1488" s="43">
        <v>306</v>
      </c>
      <c r="J1488" s="42">
        <v>2050</v>
      </c>
      <c r="K1488" s="44">
        <v>1</v>
      </c>
      <c r="L1488" s="45" t="s">
        <v>85</v>
      </c>
      <c r="R1488" s="33">
        <v>0.61108121183261288</v>
      </c>
      <c r="S1488" s="33">
        <v>2.6843331414875375E-2</v>
      </c>
      <c r="T1488" s="33">
        <v>0.50219119161515657</v>
      </c>
      <c r="U1488" s="33">
        <v>8.2046688802580925E-2</v>
      </c>
      <c r="V1488" s="33">
        <v>0.13020441117047382</v>
      </c>
      <c r="W1488" s="33">
        <v>9.5424412140401649E-2</v>
      </c>
      <c r="X1488" s="33">
        <v>3.477999903007218E-2</v>
      </c>
      <c r="Y1488" s="30"/>
    </row>
    <row r="1489" spans="1:25">
      <c r="A1489" s="30" t="s">
        <v>144</v>
      </c>
      <c r="B1489" s="4" t="s">
        <v>360</v>
      </c>
      <c r="C1489" s="42">
        <v>1</v>
      </c>
      <c r="D1489" s="42" t="s">
        <v>393</v>
      </c>
      <c r="E1489" s="43" t="s">
        <v>6</v>
      </c>
      <c r="F1489" s="42" t="s">
        <v>51</v>
      </c>
      <c r="G1489" s="42" t="s">
        <v>86</v>
      </c>
      <c r="H1489" s="42" t="s">
        <v>111</v>
      </c>
      <c r="I1489" s="43">
        <v>307</v>
      </c>
      <c r="J1489" s="42">
        <v>2050</v>
      </c>
      <c r="K1489" s="44">
        <v>1</v>
      </c>
      <c r="L1489" s="45" t="s">
        <v>85</v>
      </c>
      <c r="R1489" s="33">
        <v>0.15563487284640898</v>
      </c>
      <c r="S1489" s="33">
        <v>9.1702835628634256E-3</v>
      </c>
      <c r="T1489" s="33">
        <v>0.14646458928354555</v>
      </c>
      <c r="U1489" s="33">
        <v>0</v>
      </c>
      <c r="V1489" s="33">
        <v>0.10482018143516733</v>
      </c>
      <c r="W1489" s="33">
        <v>6.1732033481292609E-2</v>
      </c>
      <c r="X1489" s="33">
        <v>4.3088147953874723E-2</v>
      </c>
      <c r="Y1489" s="30"/>
    </row>
    <row r="1490" spans="1:25">
      <c r="A1490" s="30" t="s">
        <v>144</v>
      </c>
      <c r="B1490" s="4" t="s">
        <v>361</v>
      </c>
      <c r="C1490" s="42">
        <v>1</v>
      </c>
      <c r="D1490" s="42" t="s">
        <v>393</v>
      </c>
      <c r="E1490" s="43" t="s">
        <v>6</v>
      </c>
      <c r="F1490" s="42" t="s">
        <v>51</v>
      </c>
      <c r="G1490" s="42" t="s">
        <v>86</v>
      </c>
      <c r="H1490" s="42" t="s">
        <v>111</v>
      </c>
      <c r="I1490" s="43">
        <v>308</v>
      </c>
      <c r="J1490" s="42">
        <v>2050</v>
      </c>
      <c r="K1490" s="44">
        <v>1</v>
      </c>
      <c r="L1490" s="45" t="s">
        <v>85</v>
      </c>
      <c r="R1490" s="33">
        <v>0.46575008440631616</v>
      </c>
      <c r="S1490" s="33">
        <v>1.7593685304679092E-2</v>
      </c>
      <c r="T1490" s="33">
        <v>0.44815639910163707</v>
      </c>
      <c r="U1490" s="33">
        <v>0</v>
      </c>
      <c r="V1490" s="33">
        <v>0.43311168773966691</v>
      </c>
      <c r="W1490" s="33">
        <v>0.38477615413390576</v>
      </c>
      <c r="X1490" s="33">
        <v>4.8335533605761143E-2</v>
      </c>
      <c r="Y1490" s="30"/>
    </row>
    <row r="1491" spans="1:25">
      <c r="A1491" s="30" t="s">
        <v>474</v>
      </c>
      <c r="B1491" s="4" t="s">
        <v>363</v>
      </c>
      <c r="C1491" s="42">
        <v>1</v>
      </c>
      <c r="D1491" s="42" t="s">
        <v>393</v>
      </c>
      <c r="E1491" s="43" t="s">
        <v>28</v>
      </c>
      <c r="F1491" s="42" t="s">
        <v>56</v>
      </c>
      <c r="G1491" s="42" t="s">
        <v>84</v>
      </c>
      <c r="H1491" s="42" t="s">
        <v>111</v>
      </c>
      <c r="I1491" s="43" t="s">
        <v>85</v>
      </c>
      <c r="J1491" s="42">
        <v>2050</v>
      </c>
      <c r="K1491" s="44">
        <v>1</v>
      </c>
      <c r="L1491" s="45" t="s">
        <v>85</v>
      </c>
      <c r="R1491" s="33">
        <v>61.085302284620504</v>
      </c>
      <c r="S1491" s="33">
        <v>6.7570786703262664</v>
      </c>
      <c r="T1491" s="33">
        <v>49.635258597938623</v>
      </c>
      <c r="U1491" s="33">
        <v>4.6929650163556174</v>
      </c>
      <c r="V1491" s="33">
        <v>64.577839560326652</v>
      </c>
      <c r="W1491" s="33">
        <v>43.917384060622915</v>
      </c>
      <c r="X1491" s="33">
        <v>20.660455499703733</v>
      </c>
      <c r="Y1491" s="30"/>
    </row>
    <row r="1492" spans="1:25">
      <c r="A1492" s="30" t="s">
        <v>144</v>
      </c>
      <c r="B1492" s="4" t="s">
        <v>364</v>
      </c>
      <c r="C1492" s="42">
        <v>1</v>
      </c>
      <c r="D1492" s="42" t="s">
        <v>393</v>
      </c>
      <c r="E1492" s="43" t="s">
        <v>28</v>
      </c>
      <c r="F1492" s="42" t="s">
        <v>56</v>
      </c>
      <c r="G1492" s="42" t="s">
        <v>84</v>
      </c>
      <c r="H1492" s="42" t="s">
        <v>111</v>
      </c>
      <c r="I1492" s="43">
        <v>301</v>
      </c>
      <c r="J1492" s="42">
        <v>2050</v>
      </c>
      <c r="K1492" s="44">
        <v>1</v>
      </c>
      <c r="L1492" s="45" t="s">
        <v>85</v>
      </c>
      <c r="R1492" s="33">
        <v>13.646190123480421</v>
      </c>
      <c r="S1492" s="33">
        <v>1.157224255948496</v>
      </c>
      <c r="T1492" s="33">
        <v>12.488965867531926</v>
      </c>
      <c r="U1492" s="33">
        <v>0</v>
      </c>
      <c r="V1492" s="33">
        <v>37.127842547114795</v>
      </c>
      <c r="W1492" s="33">
        <v>23.416261165993941</v>
      </c>
      <c r="X1492" s="33">
        <v>13.711581381120855</v>
      </c>
      <c r="Y1492" s="30"/>
    </row>
    <row r="1493" spans="1:25">
      <c r="A1493" s="30" t="s">
        <v>144</v>
      </c>
      <c r="B1493" s="4" t="s">
        <v>365</v>
      </c>
      <c r="C1493" s="42">
        <v>1</v>
      </c>
      <c r="D1493" s="42" t="s">
        <v>393</v>
      </c>
      <c r="E1493" s="43" t="s">
        <v>28</v>
      </c>
      <c r="F1493" s="42" t="s">
        <v>56</v>
      </c>
      <c r="G1493" s="42" t="s">
        <v>84</v>
      </c>
      <c r="H1493" s="42" t="s">
        <v>111</v>
      </c>
      <c r="I1493" s="43">
        <v>302</v>
      </c>
      <c r="J1493" s="42">
        <v>2050</v>
      </c>
      <c r="K1493" s="44">
        <v>1</v>
      </c>
      <c r="L1493" s="45" t="s">
        <v>85</v>
      </c>
      <c r="R1493" s="33">
        <v>11.62569297661285</v>
      </c>
      <c r="S1493" s="33">
        <v>2.5695862990855414</v>
      </c>
      <c r="T1493" s="33">
        <v>6.2303115237324178</v>
      </c>
      <c r="U1493" s="33">
        <v>2.82579515379489</v>
      </c>
      <c r="V1493" s="33">
        <v>11.547037102068067</v>
      </c>
      <c r="W1493" s="33">
        <v>8.2508477007776175</v>
      </c>
      <c r="X1493" s="33">
        <v>3.2961894012904498</v>
      </c>
      <c r="Y1493" s="30"/>
    </row>
    <row r="1494" spans="1:25">
      <c r="A1494" s="30" t="s">
        <v>144</v>
      </c>
      <c r="B1494" s="4" t="s">
        <v>366</v>
      </c>
      <c r="C1494" s="42">
        <v>1</v>
      </c>
      <c r="D1494" s="42" t="s">
        <v>393</v>
      </c>
      <c r="E1494" s="43" t="s">
        <v>28</v>
      </c>
      <c r="F1494" s="42" t="s">
        <v>56</v>
      </c>
      <c r="G1494" s="42" t="s">
        <v>84</v>
      </c>
      <c r="H1494" s="42" t="s">
        <v>111</v>
      </c>
      <c r="I1494" s="43">
        <v>303</v>
      </c>
      <c r="J1494" s="42">
        <v>2050</v>
      </c>
      <c r="K1494" s="44">
        <v>1</v>
      </c>
      <c r="L1494" s="45" t="s">
        <v>85</v>
      </c>
      <c r="R1494" s="33">
        <v>4.9926621011392713</v>
      </c>
      <c r="S1494" s="33">
        <v>0.40870368776128568</v>
      </c>
      <c r="T1494" s="33">
        <v>4.583958413377986</v>
      </c>
      <c r="U1494" s="33">
        <v>0</v>
      </c>
      <c r="V1494" s="33">
        <v>2.8179145420579581</v>
      </c>
      <c r="W1494" s="33">
        <v>1.9427425792505215</v>
      </c>
      <c r="X1494" s="33">
        <v>0.87517196280743659</v>
      </c>
      <c r="Y1494" s="30"/>
    </row>
    <row r="1495" spans="1:25">
      <c r="A1495" s="30" t="s">
        <v>144</v>
      </c>
      <c r="B1495" s="4" t="s">
        <v>367</v>
      </c>
      <c r="C1495" s="42">
        <v>1</v>
      </c>
      <c r="D1495" s="42" t="s">
        <v>393</v>
      </c>
      <c r="E1495" s="43" t="s">
        <v>28</v>
      </c>
      <c r="F1495" s="42" t="s">
        <v>56</v>
      </c>
      <c r="G1495" s="42" t="s">
        <v>84</v>
      </c>
      <c r="H1495" s="42" t="s">
        <v>111</v>
      </c>
      <c r="I1495" s="43">
        <v>304</v>
      </c>
      <c r="J1495" s="42">
        <v>2050</v>
      </c>
      <c r="K1495" s="44">
        <v>1</v>
      </c>
      <c r="L1495" s="45" t="s">
        <v>85</v>
      </c>
      <c r="R1495" s="33">
        <v>2.1102785016299155</v>
      </c>
      <c r="S1495" s="33">
        <v>0.13343416462946414</v>
      </c>
      <c r="T1495" s="33">
        <v>1.9768443370004514</v>
      </c>
      <c r="U1495" s="33">
        <v>0</v>
      </c>
      <c r="V1495" s="33">
        <v>3.1362658566086075</v>
      </c>
      <c r="W1495" s="33">
        <v>2.7947321104873986</v>
      </c>
      <c r="X1495" s="33">
        <v>0.34153374612120907</v>
      </c>
      <c r="Y1495" s="30"/>
    </row>
    <row r="1496" spans="1:25">
      <c r="A1496" s="30" t="s">
        <v>144</v>
      </c>
      <c r="B1496" s="4" t="s">
        <v>368</v>
      </c>
      <c r="C1496" s="42">
        <v>1</v>
      </c>
      <c r="D1496" s="42" t="s">
        <v>393</v>
      </c>
      <c r="E1496" s="43" t="s">
        <v>28</v>
      </c>
      <c r="F1496" s="42" t="s">
        <v>56</v>
      </c>
      <c r="G1496" s="42" t="s">
        <v>84</v>
      </c>
      <c r="H1496" s="42" t="s">
        <v>111</v>
      </c>
      <c r="I1496" s="43">
        <v>305</v>
      </c>
      <c r="J1496" s="42">
        <v>2050</v>
      </c>
      <c r="K1496" s="44">
        <v>1</v>
      </c>
      <c r="L1496" s="45" t="s">
        <v>85</v>
      </c>
      <c r="R1496" s="33">
        <v>6.3907421790138699</v>
      </c>
      <c r="S1496" s="33">
        <v>0.87471793426680899</v>
      </c>
      <c r="T1496" s="33">
        <v>4.3883748490674073</v>
      </c>
      <c r="U1496" s="33">
        <v>1.1276493956796529</v>
      </c>
      <c r="V1496" s="33">
        <v>0.87612362987048364</v>
      </c>
      <c r="W1496" s="33">
        <v>0.35676082420515376</v>
      </c>
      <c r="X1496" s="33">
        <v>0.51936280566532989</v>
      </c>
      <c r="Y1496" s="30"/>
    </row>
    <row r="1497" spans="1:25">
      <c r="A1497" s="30" t="s">
        <v>144</v>
      </c>
      <c r="B1497" s="4" t="s">
        <v>369</v>
      </c>
      <c r="C1497" s="42">
        <v>1</v>
      </c>
      <c r="D1497" s="42" t="s">
        <v>393</v>
      </c>
      <c r="E1497" s="43" t="s">
        <v>28</v>
      </c>
      <c r="F1497" s="42" t="s">
        <v>56</v>
      </c>
      <c r="G1497" s="42" t="s">
        <v>84</v>
      </c>
      <c r="H1497" s="42" t="s">
        <v>111</v>
      </c>
      <c r="I1497" s="43">
        <v>306</v>
      </c>
      <c r="J1497" s="42">
        <v>2050</v>
      </c>
      <c r="K1497" s="44">
        <v>1</v>
      </c>
      <c r="L1497" s="45" t="s">
        <v>85</v>
      </c>
      <c r="R1497" s="33">
        <v>8.4474880450833378</v>
      </c>
      <c r="S1497" s="33">
        <v>0.64047571600158804</v>
      </c>
      <c r="T1497" s="33">
        <v>7.0674918622006757</v>
      </c>
      <c r="U1497" s="33">
        <v>0.7395204668810742</v>
      </c>
      <c r="V1497" s="33">
        <v>1.7967356123768456</v>
      </c>
      <c r="W1497" s="33">
        <v>1.342980812188425</v>
      </c>
      <c r="X1497" s="33">
        <v>0.45375480018842063</v>
      </c>
      <c r="Y1497" s="30"/>
    </row>
    <row r="1498" spans="1:25">
      <c r="A1498" s="30" t="s">
        <v>144</v>
      </c>
      <c r="B1498" s="4" t="s">
        <v>370</v>
      </c>
      <c r="C1498" s="42">
        <v>1</v>
      </c>
      <c r="D1498" s="42" t="s">
        <v>393</v>
      </c>
      <c r="E1498" s="43" t="s">
        <v>28</v>
      </c>
      <c r="F1498" s="42" t="s">
        <v>56</v>
      </c>
      <c r="G1498" s="42" t="s">
        <v>84</v>
      </c>
      <c r="H1498" s="42" t="s">
        <v>111</v>
      </c>
      <c r="I1498" s="43">
        <v>307</v>
      </c>
      <c r="J1498" s="42">
        <v>2050</v>
      </c>
      <c r="K1498" s="44">
        <v>1</v>
      </c>
      <c r="L1498" s="45" t="s">
        <v>85</v>
      </c>
      <c r="R1498" s="33">
        <v>2.8933940799878348</v>
      </c>
      <c r="S1498" s="33">
        <v>0.3009682132481693</v>
      </c>
      <c r="T1498" s="33">
        <v>2.5924258667396654</v>
      </c>
      <c r="U1498" s="33">
        <v>0</v>
      </c>
      <c r="V1498" s="33">
        <v>1.7029938234511826</v>
      </c>
      <c r="W1498" s="33">
        <v>1.0596086798992006</v>
      </c>
      <c r="X1498" s="33">
        <v>0.64338514355198195</v>
      </c>
      <c r="Y1498" s="30"/>
    </row>
    <row r="1499" spans="1:25">
      <c r="A1499" s="30" t="s">
        <v>144</v>
      </c>
      <c r="B1499" s="4" t="s">
        <v>371</v>
      </c>
      <c r="C1499" s="42">
        <v>1</v>
      </c>
      <c r="D1499" s="42" t="s">
        <v>393</v>
      </c>
      <c r="E1499" s="43" t="s">
        <v>28</v>
      </c>
      <c r="F1499" s="42" t="s">
        <v>56</v>
      </c>
      <c r="G1499" s="42" t="s">
        <v>84</v>
      </c>
      <c r="H1499" s="42" t="s">
        <v>111</v>
      </c>
      <c r="I1499" s="43">
        <v>308</v>
      </c>
      <c r="J1499" s="42">
        <v>2050</v>
      </c>
      <c r="K1499" s="44">
        <v>1</v>
      </c>
      <c r="L1499" s="45" t="s">
        <v>85</v>
      </c>
      <c r="R1499" s="33">
        <v>10.978854277673014</v>
      </c>
      <c r="S1499" s="33">
        <v>0.6719683993849126</v>
      </c>
      <c r="T1499" s="33">
        <v>10.306885878288101</v>
      </c>
      <c r="U1499" s="33">
        <v>0</v>
      </c>
      <c r="V1499" s="33">
        <v>5.5729264467787099</v>
      </c>
      <c r="W1499" s="33">
        <v>4.7534501878206576</v>
      </c>
      <c r="X1499" s="33">
        <v>0.81947625895805221</v>
      </c>
      <c r="Y1499" s="30"/>
    </row>
    <row r="1500" spans="1:25">
      <c r="A1500" s="30" t="s">
        <v>475</v>
      </c>
      <c r="B1500" s="4" t="s">
        <v>373</v>
      </c>
      <c r="C1500" s="42">
        <v>1</v>
      </c>
      <c r="D1500" s="42" t="s">
        <v>393</v>
      </c>
      <c r="E1500" s="43" t="s">
        <v>7</v>
      </c>
      <c r="F1500" s="42" t="s">
        <v>65</v>
      </c>
      <c r="G1500" s="42" t="s">
        <v>84</v>
      </c>
      <c r="H1500" s="42" t="s">
        <v>111</v>
      </c>
      <c r="I1500" s="43" t="s">
        <v>85</v>
      </c>
      <c r="J1500" s="42">
        <v>2050</v>
      </c>
      <c r="K1500" s="44">
        <v>1</v>
      </c>
      <c r="L1500" s="45" t="s">
        <v>85</v>
      </c>
      <c r="R1500" s="33">
        <v>27.40296347595752</v>
      </c>
      <c r="S1500" s="33">
        <v>1.7044089584190343</v>
      </c>
      <c r="T1500" s="33">
        <v>24.368696248646962</v>
      </c>
      <c r="U1500" s="33">
        <v>1.3298582688915248</v>
      </c>
      <c r="V1500" s="33">
        <v>28.684361013853824</v>
      </c>
      <c r="W1500" s="33">
        <v>1.902113995220712</v>
      </c>
      <c r="X1500" s="33">
        <v>26.782247018633111</v>
      </c>
      <c r="Y1500" s="30"/>
    </row>
    <row r="1501" spans="1:25">
      <c r="A1501" s="30" t="s">
        <v>144</v>
      </c>
      <c r="B1501" s="4" t="s">
        <v>374</v>
      </c>
      <c r="C1501" s="42">
        <v>1</v>
      </c>
      <c r="D1501" s="42" t="s">
        <v>393</v>
      </c>
      <c r="E1501" s="43" t="s">
        <v>7</v>
      </c>
      <c r="F1501" s="42" t="s">
        <v>65</v>
      </c>
      <c r="G1501" s="42" t="s">
        <v>84</v>
      </c>
      <c r="H1501" s="42" t="s">
        <v>111</v>
      </c>
      <c r="I1501" s="43">
        <v>301</v>
      </c>
      <c r="J1501" s="42">
        <v>2050</v>
      </c>
      <c r="K1501" s="44">
        <v>1</v>
      </c>
      <c r="L1501" s="45" t="s">
        <v>85</v>
      </c>
      <c r="R1501" s="33">
        <v>2.2462807450974664</v>
      </c>
      <c r="S1501" s="33">
        <v>0.13020716179956313</v>
      </c>
      <c r="T1501" s="33">
        <v>2.1160735832979034</v>
      </c>
      <c r="U1501" s="33">
        <v>0</v>
      </c>
      <c r="V1501" s="33">
        <v>17.239634221067966</v>
      </c>
      <c r="W1501" s="33">
        <v>0.68368446123103543</v>
      </c>
      <c r="X1501" s="33">
        <v>16.555949759836931</v>
      </c>
      <c r="Y1501" s="30"/>
    </row>
    <row r="1502" spans="1:25">
      <c r="A1502" s="30" t="s">
        <v>144</v>
      </c>
      <c r="B1502" s="4" t="s">
        <v>375</v>
      </c>
      <c r="C1502" s="42">
        <v>1</v>
      </c>
      <c r="D1502" s="42" t="s">
        <v>393</v>
      </c>
      <c r="E1502" s="43" t="s">
        <v>7</v>
      </c>
      <c r="F1502" s="42" t="s">
        <v>65</v>
      </c>
      <c r="G1502" s="42" t="s">
        <v>84</v>
      </c>
      <c r="H1502" s="42" t="s">
        <v>111</v>
      </c>
      <c r="I1502" s="43">
        <v>302</v>
      </c>
      <c r="J1502" s="42">
        <v>2050</v>
      </c>
      <c r="K1502" s="44">
        <v>1</v>
      </c>
      <c r="L1502" s="45" t="s">
        <v>85</v>
      </c>
      <c r="R1502" s="33">
        <v>1.9580983905317217</v>
      </c>
      <c r="S1502" s="33">
        <v>0.30928693077612252</v>
      </c>
      <c r="T1502" s="33">
        <v>1.2324570680624138</v>
      </c>
      <c r="U1502" s="33">
        <v>0.41635439169318544</v>
      </c>
      <c r="V1502" s="33">
        <v>5.5919718117702493</v>
      </c>
      <c r="W1502" s="33">
        <v>0.30040732942310461</v>
      </c>
      <c r="X1502" s="33">
        <v>5.2915644823471446</v>
      </c>
      <c r="Y1502" s="30"/>
    </row>
    <row r="1503" spans="1:25">
      <c r="A1503" s="30" t="s">
        <v>144</v>
      </c>
      <c r="B1503" s="4" t="s">
        <v>376</v>
      </c>
      <c r="C1503" s="42">
        <v>1</v>
      </c>
      <c r="D1503" s="42" t="s">
        <v>393</v>
      </c>
      <c r="E1503" s="43" t="s">
        <v>7</v>
      </c>
      <c r="F1503" s="42" t="s">
        <v>65</v>
      </c>
      <c r="G1503" s="42" t="s">
        <v>84</v>
      </c>
      <c r="H1503" s="42" t="s">
        <v>111</v>
      </c>
      <c r="I1503" s="43">
        <v>303</v>
      </c>
      <c r="J1503" s="42">
        <v>2050</v>
      </c>
      <c r="K1503" s="44">
        <v>1</v>
      </c>
      <c r="L1503" s="45" t="s">
        <v>85</v>
      </c>
      <c r="R1503" s="33">
        <v>2.5120700424154916</v>
      </c>
      <c r="S1503" s="33">
        <v>0.12946823529887472</v>
      </c>
      <c r="T1503" s="33">
        <v>2.3826018071166168</v>
      </c>
      <c r="U1503" s="33">
        <v>0</v>
      </c>
      <c r="V1503" s="33">
        <v>1.2493376242746879</v>
      </c>
      <c r="W1503" s="33">
        <v>8.1699091530711712E-2</v>
      </c>
      <c r="X1503" s="33">
        <v>1.1676385327439762</v>
      </c>
      <c r="Y1503" s="30"/>
    </row>
    <row r="1504" spans="1:25">
      <c r="A1504" s="30" t="s">
        <v>144</v>
      </c>
      <c r="B1504" s="4" t="s">
        <v>377</v>
      </c>
      <c r="C1504" s="42">
        <v>1</v>
      </c>
      <c r="D1504" s="42" t="s">
        <v>393</v>
      </c>
      <c r="E1504" s="43" t="s">
        <v>7</v>
      </c>
      <c r="F1504" s="42" t="s">
        <v>65</v>
      </c>
      <c r="G1504" s="42" t="s">
        <v>84</v>
      </c>
      <c r="H1504" s="42" t="s">
        <v>111</v>
      </c>
      <c r="I1504" s="43">
        <v>304</v>
      </c>
      <c r="J1504" s="42">
        <v>2050</v>
      </c>
      <c r="K1504" s="44">
        <v>1</v>
      </c>
      <c r="L1504" s="45" t="s">
        <v>85</v>
      </c>
      <c r="R1504" s="33">
        <v>0.46844485797273677</v>
      </c>
      <c r="S1504" s="33">
        <v>1.8747588470881465E-2</v>
      </c>
      <c r="T1504" s="33">
        <v>0.44969726950185529</v>
      </c>
      <c r="U1504" s="33">
        <v>0</v>
      </c>
      <c r="V1504" s="33">
        <v>0.57054943535796654</v>
      </c>
      <c r="W1504" s="33">
        <v>0.10470909424578156</v>
      </c>
      <c r="X1504" s="33">
        <v>0.46584034111218503</v>
      </c>
      <c r="Y1504" s="30"/>
    </row>
    <row r="1505" spans="1:25">
      <c r="A1505" s="30" t="s">
        <v>144</v>
      </c>
      <c r="B1505" s="4" t="s">
        <v>378</v>
      </c>
      <c r="C1505" s="42">
        <v>1</v>
      </c>
      <c r="D1505" s="42" t="s">
        <v>393</v>
      </c>
      <c r="E1505" s="43" t="s">
        <v>7</v>
      </c>
      <c r="F1505" s="42" t="s">
        <v>65</v>
      </c>
      <c r="G1505" s="42" t="s">
        <v>84</v>
      </c>
      <c r="H1505" s="42" t="s">
        <v>111</v>
      </c>
      <c r="I1505" s="43">
        <v>305</v>
      </c>
      <c r="J1505" s="42">
        <v>2050</v>
      </c>
      <c r="K1505" s="44">
        <v>1</v>
      </c>
      <c r="L1505" s="45" t="s">
        <v>85</v>
      </c>
      <c r="R1505" s="33">
        <v>3.4465559191069959</v>
      </c>
      <c r="S1505" s="33">
        <v>0.33985393720711765</v>
      </c>
      <c r="T1505" s="33">
        <v>2.630786076319704</v>
      </c>
      <c r="U1505" s="33">
        <v>0.47591590558017399</v>
      </c>
      <c r="V1505" s="33">
        <v>0.43519813469972352</v>
      </c>
      <c r="W1505" s="33">
        <v>1.9367178232200927E-2</v>
      </c>
      <c r="X1505" s="33">
        <v>0.41583095646752261</v>
      </c>
      <c r="Y1505" s="30"/>
    </row>
    <row r="1506" spans="1:25">
      <c r="A1506" s="30" t="s">
        <v>144</v>
      </c>
      <c r="B1506" s="4" t="s">
        <v>379</v>
      </c>
      <c r="C1506" s="42">
        <v>1</v>
      </c>
      <c r="D1506" s="42" t="s">
        <v>393</v>
      </c>
      <c r="E1506" s="43" t="s">
        <v>7</v>
      </c>
      <c r="F1506" s="42" t="s">
        <v>65</v>
      </c>
      <c r="G1506" s="42" t="s">
        <v>84</v>
      </c>
      <c r="H1506" s="42" t="s">
        <v>111</v>
      </c>
      <c r="I1506" s="43">
        <v>306</v>
      </c>
      <c r="J1506" s="42">
        <v>2050</v>
      </c>
      <c r="K1506" s="44">
        <v>1</v>
      </c>
      <c r="L1506" s="45" t="s">
        <v>85</v>
      </c>
      <c r="R1506" s="33">
        <v>6.2141359230990618</v>
      </c>
      <c r="S1506" s="33">
        <v>0.31272057611748261</v>
      </c>
      <c r="T1506" s="33">
        <v>5.4638273753634143</v>
      </c>
      <c r="U1506" s="33">
        <v>0.43758797161816554</v>
      </c>
      <c r="V1506" s="33">
        <v>0.75775497064042485</v>
      </c>
      <c r="W1506" s="33">
        <v>8.4774569341113534E-2</v>
      </c>
      <c r="X1506" s="33">
        <v>0.67298040129931136</v>
      </c>
      <c r="Y1506" s="30"/>
    </row>
    <row r="1507" spans="1:25">
      <c r="A1507" s="30" t="s">
        <v>144</v>
      </c>
      <c r="B1507" s="4" t="s">
        <v>380</v>
      </c>
      <c r="C1507" s="42">
        <v>1</v>
      </c>
      <c r="D1507" s="42" t="s">
        <v>393</v>
      </c>
      <c r="E1507" s="43" t="s">
        <v>7</v>
      </c>
      <c r="F1507" s="42" t="s">
        <v>65</v>
      </c>
      <c r="G1507" s="42" t="s">
        <v>84</v>
      </c>
      <c r="H1507" s="42" t="s">
        <v>111</v>
      </c>
      <c r="I1507" s="43">
        <v>307</v>
      </c>
      <c r="J1507" s="42">
        <v>2050</v>
      </c>
      <c r="K1507" s="44">
        <v>1</v>
      </c>
      <c r="L1507" s="45" t="s">
        <v>85</v>
      </c>
      <c r="R1507" s="33">
        <v>1.2648058680761916</v>
      </c>
      <c r="S1507" s="33">
        <v>9.2583723400092993E-2</v>
      </c>
      <c r="T1507" s="33">
        <v>1.1722221446760985</v>
      </c>
      <c r="U1507" s="33">
        <v>0</v>
      </c>
      <c r="V1507" s="33">
        <v>1.091092645450326</v>
      </c>
      <c r="W1507" s="33">
        <v>4.6914106588236706E-2</v>
      </c>
      <c r="X1507" s="33">
        <v>1.0441785388620892</v>
      </c>
      <c r="Y1507" s="30"/>
    </row>
    <row r="1508" spans="1:25">
      <c r="A1508" s="30" t="s">
        <v>144</v>
      </c>
      <c r="B1508" s="4" t="s">
        <v>381</v>
      </c>
      <c r="C1508" s="42">
        <v>1</v>
      </c>
      <c r="D1508" s="42" t="s">
        <v>393</v>
      </c>
      <c r="E1508" s="43" t="s">
        <v>7</v>
      </c>
      <c r="F1508" s="42" t="s">
        <v>65</v>
      </c>
      <c r="G1508" s="42" t="s">
        <v>84</v>
      </c>
      <c r="H1508" s="42" t="s">
        <v>111</v>
      </c>
      <c r="I1508" s="43">
        <v>308</v>
      </c>
      <c r="J1508" s="42">
        <v>2050</v>
      </c>
      <c r="K1508" s="44">
        <v>1</v>
      </c>
      <c r="L1508" s="45" t="s">
        <v>85</v>
      </c>
      <c r="R1508" s="33">
        <v>9.2925717296578565</v>
      </c>
      <c r="S1508" s="33">
        <v>0.37154080534889922</v>
      </c>
      <c r="T1508" s="33">
        <v>8.9210309243089565</v>
      </c>
      <c r="U1508" s="33">
        <v>0</v>
      </c>
      <c r="V1508" s="33">
        <v>1.7488221705924802</v>
      </c>
      <c r="W1508" s="33">
        <v>0.58055816462852772</v>
      </c>
      <c r="X1508" s="33">
        <v>1.1682640059639524</v>
      </c>
      <c r="Y1508" s="30"/>
    </row>
    <row r="1509" spans="1:25">
      <c r="A1509" s="30" t="s">
        <v>476</v>
      </c>
      <c r="B1509" s="4" t="s">
        <v>383</v>
      </c>
      <c r="C1509" s="42">
        <v>1</v>
      </c>
      <c r="D1509" s="42" t="s">
        <v>393</v>
      </c>
      <c r="E1509" s="43" t="s">
        <v>4</v>
      </c>
      <c r="F1509" s="42" t="s">
        <v>66</v>
      </c>
      <c r="G1509" s="42" t="s">
        <v>84</v>
      </c>
      <c r="H1509" s="42" t="s">
        <v>111</v>
      </c>
      <c r="I1509" s="43" t="s">
        <v>85</v>
      </c>
      <c r="J1509" s="42">
        <v>2050</v>
      </c>
      <c r="K1509" s="44">
        <v>1</v>
      </c>
      <c r="L1509" s="45" t="s">
        <v>85</v>
      </c>
      <c r="R1509" s="33">
        <v>120.86942996531516</v>
      </c>
      <c r="S1509" s="33">
        <v>10.376673130584868</v>
      </c>
      <c r="T1509" s="33">
        <v>102.34469244085248</v>
      </c>
      <c r="U1509" s="33">
        <v>8.1480643938778226</v>
      </c>
      <c r="V1509" s="33">
        <v>58.636414316031946</v>
      </c>
      <c r="W1509" s="33">
        <v>9.6941936226462779</v>
      </c>
      <c r="X1509" s="33">
        <v>48.942220693385664</v>
      </c>
      <c r="Y1509" s="30"/>
    </row>
    <row r="1510" spans="1:25">
      <c r="A1510" s="30" t="s">
        <v>144</v>
      </c>
      <c r="B1510" s="4" t="s">
        <v>384</v>
      </c>
      <c r="C1510" s="42">
        <v>1</v>
      </c>
      <c r="D1510" s="42" t="s">
        <v>393</v>
      </c>
      <c r="E1510" s="43" t="s">
        <v>4</v>
      </c>
      <c r="F1510" s="42" t="s">
        <v>66</v>
      </c>
      <c r="G1510" s="42" t="s">
        <v>84</v>
      </c>
      <c r="H1510" s="42" t="s">
        <v>111</v>
      </c>
      <c r="I1510" s="43">
        <v>301</v>
      </c>
      <c r="J1510" s="42">
        <v>2050</v>
      </c>
      <c r="K1510" s="44">
        <v>1</v>
      </c>
      <c r="L1510" s="45" t="s">
        <v>85</v>
      </c>
      <c r="R1510" s="33">
        <v>16.115383807940798</v>
      </c>
      <c r="S1510" s="33">
        <v>1.2565321538071563</v>
      </c>
      <c r="T1510" s="33">
        <v>14.858851654133643</v>
      </c>
      <c r="U1510" s="33">
        <v>0</v>
      </c>
      <c r="V1510" s="33">
        <v>20.047820606360069</v>
      </c>
      <c r="W1510" s="33">
        <v>4.5689339581288557</v>
      </c>
      <c r="X1510" s="33">
        <v>15.478886648231212</v>
      </c>
      <c r="Y1510" s="30"/>
    </row>
    <row r="1511" spans="1:25">
      <c r="A1511" s="30" t="s">
        <v>144</v>
      </c>
      <c r="B1511" s="4" t="s">
        <v>385</v>
      </c>
      <c r="C1511" s="42">
        <v>1</v>
      </c>
      <c r="D1511" s="42" t="s">
        <v>393</v>
      </c>
      <c r="E1511" s="43" t="s">
        <v>4</v>
      </c>
      <c r="F1511" s="42" t="s">
        <v>66</v>
      </c>
      <c r="G1511" s="42" t="s">
        <v>84</v>
      </c>
      <c r="H1511" s="42" t="s">
        <v>111</v>
      </c>
      <c r="I1511" s="43">
        <v>302</v>
      </c>
      <c r="J1511" s="42">
        <v>2050</v>
      </c>
      <c r="K1511" s="44">
        <v>1</v>
      </c>
      <c r="L1511" s="45" t="s">
        <v>85</v>
      </c>
      <c r="R1511" s="33">
        <v>11.099452086768002</v>
      </c>
      <c r="S1511" s="33">
        <v>2.1439338272466162</v>
      </c>
      <c r="T1511" s="33">
        <v>6.0490778960581837</v>
      </c>
      <c r="U1511" s="33">
        <v>2.906440363463203</v>
      </c>
      <c r="V1511" s="33">
        <v>19.808280426138122</v>
      </c>
      <c r="W1511" s="33">
        <v>1.4825926919989123</v>
      </c>
      <c r="X1511" s="33">
        <v>18.325687734139208</v>
      </c>
      <c r="Y1511" s="30"/>
    </row>
    <row r="1512" spans="1:25">
      <c r="A1512" s="30" t="s">
        <v>144</v>
      </c>
      <c r="B1512" s="4" t="s">
        <v>386</v>
      </c>
      <c r="C1512" s="42">
        <v>1</v>
      </c>
      <c r="D1512" s="42" t="s">
        <v>393</v>
      </c>
      <c r="E1512" s="43" t="s">
        <v>4</v>
      </c>
      <c r="F1512" s="42" t="s">
        <v>66</v>
      </c>
      <c r="G1512" s="42" t="s">
        <v>84</v>
      </c>
      <c r="H1512" s="42" t="s">
        <v>111</v>
      </c>
      <c r="I1512" s="43">
        <v>303</v>
      </c>
      <c r="J1512" s="42">
        <v>2050</v>
      </c>
      <c r="K1512" s="44">
        <v>1</v>
      </c>
      <c r="L1512" s="45" t="s">
        <v>85</v>
      </c>
      <c r="R1512" s="33">
        <v>13.37205654917787</v>
      </c>
      <c r="S1512" s="33">
        <v>0.96924789952303103</v>
      </c>
      <c r="T1512" s="33">
        <v>12.402808649654839</v>
      </c>
      <c r="U1512" s="33">
        <v>0</v>
      </c>
      <c r="V1512" s="33">
        <v>3.0691021801779974</v>
      </c>
      <c r="W1512" s="33">
        <v>0.42441714251956736</v>
      </c>
      <c r="X1512" s="33">
        <v>2.6446850376584301</v>
      </c>
      <c r="Y1512" s="30"/>
    </row>
    <row r="1513" spans="1:25">
      <c r="A1513" s="30" t="s">
        <v>144</v>
      </c>
      <c r="B1513" s="4" t="s">
        <v>387</v>
      </c>
      <c r="C1513" s="42">
        <v>1</v>
      </c>
      <c r="D1513" s="42" t="s">
        <v>393</v>
      </c>
      <c r="E1513" s="43" t="s">
        <v>4</v>
      </c>
      <c r="F1513" s="42" t="s">
        <v>66</v>
      </c>
      <c r="G1513" s="42" t="s">
        <v>84</v>
      </c>
      <c r="H1513" s="42" t="s">
        <v>111</v>
      </c>
      <c r="I1513" s="43">
        <v>304</v>
      </c>
      <c r="J1513" s="42">
        <v>2050</v>
      </c>
      <c r="K1513" s="44">
        <v>1</v>
      </c>
      <c r="L1513" s="45" t="s">
        <v>85</v>
      </c>
      <c r="R1513" s="33">
        <v>4.1822146030369174</v>
      </c>
      <c r="S1513" s="33">
        <v>0.22566565212442538</v>
      </c>
      <c r="T1513" s="33">
        <v>3.956548950912492</v>
      </c>
      <c r="U1513" s="33">
        <v>0</v>
      </c>
      <c r="V1513" s="33">
        <v>2.0420682370302092</v>
      </c>
      <c r="W1513" s="33">
        <v>0.98533692588342359</v>
      </c>
      <c r="X1513" s="33">
        <v>1.0567313111467855</v>
      </c>
      <c r="Y1513" s="30"/>
    </row>
    <row r="1514" spans="1:25">
      <c r="A1514" s="30" t="s">
        <v>144</v>
      </c>
      <c r="B1514" s="4" t="s">
        <v>388</v>
      </c>
      <c r="C1514" s="42">
        <v>1</v>
      </c>
      <c r="D1514" s="42" t="s">
        <v>393</v>
      </c>
      <c r="E1514" s="43" t="s">
        <v>4</v>
      </c>
      <c r="F1514" s="42" t="s">
        <v>66</v>
      </c>
      <c r="G1514" s="42" t="s">
        <v>84</v>
      </c>
      <c r="H1514" s="42" t="s">
        <v>111</v>
      </c>
      <c r="I1514" s="43">
        <v>305</v>
      </c>
      <c r="J1514" s="42">
        <v>2050</v>
      </c>
      <c r="K1514" s="44">
        <v>1</v>
      </c>
      <c r="L1514" s="45" t="s">
        <v>85</v>
      </c>
      <c r="R1514" s="33">
        <v>20.403557179891514</v>
      </c>
      <c r="S1514" s="33">
        <v>2.3802706859873797</v>
      </c>
      <c r="T1514" s="33">
        <v>14.689019781311005</v>
      </c>
      <c r="U1514" s="33">
        <v>3.3342667125931302</v>
      </c>
      <c r="V1514" s="33">
        <v>3.520884326084623</v>
      </c>
      <c r="W1514" s="33">
        <v>8.8734209136386105E-2</v>
      </c>
      <c r="X1514" s="33">
        <v>3.4321501169482369</v>
      </c>
      <c r="Y1514" s="30"/>
    </row>
    <row r="1515" spans="1:25">
      <c r="A1515" s="30" t="s">
        <v>144</v>
      </c>
      <c r="B1515" s="4" t="s">
        <v>389</v>
      </c>
      <c r="C1515" s="42">
        <v>1</v>
      </c>
      <c r="D1515" s="42" t="s">
        <v>393</v>
      </c>
      <c r="E1515" s="43" t="s">
        <v>4</v>
      </c>
      <c r="F1515" s="42" t="s">
        <v>66</v>
      </c>
      <c r="G1515" s="42" t="s">
        <v>84</v>
      </c>
      <c r="H1515" s="42" t="s">
        <v>111</v>
      </c>
      <c r="I1515" s="43">
        <v>306</v>
      </c>
      <c r="J1515" s="42">
        <v>2050</v>
      </c>
      <c r="K1515" s="44">
        <v>1</v>
      </c>
      <c r="L1515" s="45" t="s">
        <v>85</v>
      </c>
      <c r="R1515" s="33">
        <v>21.162104996091429</v>
      </c>
      <c r="S1515" s="33">
        <v>1.3534992028074746</v>
      </c>
      <c r="T1515" s="33">
        <v>17.901248475462467</v>
      </c>
      <c r="U1515" s="33">
        <v>1.9073573178214898</v>
      </c>
      <c r="V1515" s="33">
        <v>2.5015314058078308</v>
      </c>
      <c r="W1515" s="33">
        <v>0.25084437334459642</v>
      </c>
      <c r="X1515" s="33">
        <v>2.2506870324632344</v>
      </c>
      <c r="Y1515" s="30"/>
    </row>
    <row r="1516" spans="1:25">
      <c r="A1516" s="30" t="s">
        <v>144</v>
      </c>
      <c r="B1516" s="4" t="s">
        <v>390</v>
      </c>
      <c r="C1516" s="42">
        <v>1</v>
      </c>
      <c r="D1516" s="42" t="s">
        <v>393</v>
      </c>
      <c r="E1516" s="43" t="s">
        <v>4</v>
      </c>
      <c r="F1516" s="42" t="s">
        <v>66</v>
      </c>
      <c r="G1516" s="42" t="s">
        <v>84</v>
      </c>
      <c r="H1516" s="42" t="s">
        <v>111</v>
      </c>
      <c r="I1516" s="43">
        <v>307</v>
      </c>
      <c r="J1516" s="42">
        <v>2050</v>
      </c>
      <c r="K1516" s="44">
        <v>1</v>
      </c>
      <c r="L1516" s="45" t="s">
        <v>85</v>
      </c>
      <c r="R1516" s="33">
        <v>4.7810506326114099</v>
      </c>
      <c r="S1516" s="33">
        <v>0.4474841954155131</v>
      </c>
      <c r="T1516" s="33">
        <v>4.3335664371958966</v>
      </c>
      <c r="U1516" s="33">
        <v>0</v>
      </c>
      <c r="V1516" s="33">
        <v>1.2362806860925024</v>
      </c>
      <c r="W1516" s="33">
        <v>0.14474418467883374</v>
      </c>
      <c r="X1516" s="33">
        <v>1.0915365014136686</v>
      </c>
      <c r="Y1516" s="30"/>
    </row>
    <row r="1517" spans="1:25">
      <c r="A1517" s="30" t="s">
        <v>144</v>
      </c>
      <c r="B1517" s="4" t="s">
        <v>391</v>
      </c>
      <c r="C1517" s="42">
        <v>1</v>
      </c>
      <c r="D1517" s="42" t="s">
        <v>393</v>
      </c>
      <c r="E1517" s="43" t="s">
        <v>4</v>
      </c>
      <c r="F1517" s="42" t="s">
        <v>66</v>
      </c>
      <c r="G1517" s="42" t="s">
        <v>84</v>
      </c>
      <c r="H1517" s="42" t="s">
        <v>111</v>
      </c>
      <c r="I1517" s="43">
        <v>308</v>
      </c>
      <c r="J1517" s="42">
        <v>2050</v>
      </c>
      <c r="K1517" s="44">
        <v>1</v>
      </c>
      <c r="L1517" s="45" t="s">
        <v>85</v>
      </c>
      <c r="R1517" s="33">
        <v>29.753610109797229</v>
      </c>
      <c r="S1517" s="33">
        <v>1.6000395136732715</v>
      </c>
      <c r="T1517" s="33">
        <v>28.153570596123959</v>
      </c>
      <c r="U1517" s="33">
        <v>0</v>
      </c>
      <c r="V1517" s="33">
        <v>6.4104464483405863</v>
      </c>
      <c r="W1517" s="33">
        <v>1.7485901369557024</v>
      </c>
      <c r="X1517" s="33">
        <v>4.6618563113848843</v>
      </c>
      <c r="Y1517" s="30"/>
    </row>
  </sheetData>
  <mergeCells count="3">
    <mergeCell ref="A4:L4"/>
    <mergeCell ref="M4:Q4"/>
    <mergeCell ref="R4:X4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89"/>
  <sheetViews>
    <sheetView zoomScale="80" zoomScaleNormal="80" workbookViewId="0">
      <pane xSplit="3" ySplit="5" topLeftCell="D6" activePane="bottomRight" state="frozen"/>
      <selection activeCell="N1686" sqref="N1686"/>
      <selection pane="topRight" activeCell="N1686" sqref="N1686"/>
      <selection pane="bottomLeft" activeCell="N1686" sqref="N1686"/>
      <selection pane="bottomRight" activeCell="D5" sqref="D5:J5"/>
    </sheetView>
  </sheetViews>
  <sheetFormatPr defaultColWidth="9.140625" defaultRowHeight="14.25"/>
  <cols>
    <col min="1" max="1" width="12.28515625" style="4" customWidth="1"/>
    <col min="2" max="2" width="17.85546875" style="4" customWidth="1"/>
    <col min="3" max="3" width="6.7109375" style="4" customWidth="1"/>
    <col min="4" max="4" width="16.28515625" style="4" customWidth="1"/>
    <col min="5" max="6" width="15.5703125" style="4" customWidth="1"/>
    <col min="7" max="7" width="16.85546875" style="4" customWidth="1"/>
    <col min="8" max="8" width="11.7109375" style="4" customWidth="1"/>
    <col min="9" max="9" width="20.85546875" style="4" customWidth="1"/>
    <col min="10" max="10" width="11.42578125" style="4" customWidth="1"/>
    <col min="11" max="11" width="11.42578125" style="4" hidden="1" customWidth="1"/>
    <col min="12" max="16384" width="9.140625" style="4"/>
  </cols>
  <sheetData>
    <row r="1" spans="1:11" ht="45">
      <c r="B1" s="13" t="s">
        <v>89</v>
      </c>
    </row>
    <row r="4" spans="1:11" ht="57.75" customHeight="1">
      <c r="A4" s="16"/>
      <c r="B4" s="16"/>
      <c r="C4" s="16"/>
      <c r="D4" s="20" t="s">
        <v>76</v>
      </c>
      <c r="E4" s="21"/>
      <c r="F4" s="21"/>
      <c r="G4" s="21"/>
      <c r="H4" s="21"/>
      <c r="I4" s="21"/>
      <c r="J4" s="22"/>
    </row>
    <row r="5" spans="1:11" s="29" customFormat="1" ht="76.5" customHeight="1">
      <c r="A5" s="24" t="s">
        <v>93</v>
      </c>
      <c r="B5" s="24" t="s">
        <v>79</v>
      </c>
      <c r="C5" s="24" t="s">
        <v>0</v>
      </c>
      <c r="D5" s="27" t="s">
        <v>100</v>
      </c>
      <c r="E5" s="27" t="s">
        <v>101</v>
      </c>
      <c r="F5" s="27" t="s">
        <v>102</v>
      </c>
      <c r="G5" s="27" t="s">
        <v>103</v>
      </c>
      <c r="H5" s="27" t="s">
        <v>104</v>
      </c>
      <c r="I5" s="27" t="s">
        <v>105</v>
      </c>
      <c r="J5" s="27" t="s">
        <v>106</v>
      </c>
      <c r="K5" s="28" t="s">
        <v>107</v>
      </c>
    </row>
    <row r="6" spans="1:11">
      <c r="A6" s="31" t="s">
        <v>39</v>
      </c>
      <c r="B6" s="6" t="s">
        <v>63</v>
      </c>
      <c r="C6" s="6">
        <v>2015</v>
      </c>
      <c r="D6" s="33">
        <v>17.524594875769839</v>
      </c>
      <c r="E6" s="33">
        <v>1.2292662036873114</v>
      </c>
      <c r="F6" s="33">
        <v>15.290692965886013</v>
      </c>
      <c r="G6" s="33">
        <v>1.0046357061965132</v>
      </c>
      <c r="H6" s="33">
        <v>5.5615088444876202</v>
      </c>
      <c r="I6" s="33">
        <v>1.0913783764306375</v>
      </c>
      <c r="J6" s="33">
        <v>4.4701304680569827</v>
      </c>
      <c r="K6" s="30"/>
    </row>
    <row r="7" spans="1:11">
      <c r="A7" s="31" t="s">
        <v>37</v>
      </c>
      <c r="B7" s="6" t="s">
        <v>52</v>
      </c>
      <c r="C7" s="6">
        <v>2015</v>
      </c>
      <c r="D7" s="33">
        <v>26.132727468416938</v>
      </c>
      <c r="E7" s="33">
        <v>1.6771703675384504</v>
      </c>
      <c r="F7" s="33">
        <v>23.101054292476135</v>
      </c>
      <c r="G7" s="33">
        <v>1.3545028084023505</v>
      </c>
      <c r="H7" s="33">
        <v>9.2989293083377245</v>
      </c>
      <c r="I7" s="33">
        <v>1.6494094368851295</v>
      </c>
      <c r="J7" s="33">
        <v>7.6495198714525943</v>
      </c>
      <c r="K7" s="30"/>
    </row>
    <row r="8" spans="1:11">
      <c r="A8" s="31" t="s">
        <v>36</v>
      </c>
      <c r="B8" s="6" t="s">
        <v>41</v>
      </c>
      <c r="C8" s="6">
        <v>2015</v>
      </c>
      <c r="D8" s="33">
        <v>3.4411395051822344</v>
      </c>
      <c r="E8" s="33">
        <v>0.15495076293320689</v>
      </c>
      <c r="F8" s="33">
        <v>2.7392607669693181</v>
      </c>
      <c r="G8" s="33">
        <v>0.54692797527970949</v>
      </c>
      <c r="H8" s="33">
        <v>1.8906612348812957</v>
      </c>
      <c r="I8" s="33">
        <v>1.6590585084155687</v>
      </c>
      <c r="J8" s="33">
        <v>0.23160272646572705</v>
      </c>
      <c r="K8" s="30"/>
    </row>
    <row r="9" spans="1:11">
      <c r="A9" s="31" t="s">
        <v>25</v>
      </c>
      <c r="B9" s="6" t="s">
        <v>42</v>
      </c>
      <c r="C9" s="6">
        <v>2015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0"/>
    </row>
    <row r="10" spans="1:11">
      <c r="A10" s="31" t="s">
        <v>34</v>
      </c>
      <c r="B10" s="6" t="s">
        <v>59</v>
      </c>
      <c r="C10" s="6">
        <v>2015</v>
      </c>
      <c r="D10" s="33">
        <v>0.68282586399484591</v>
      </c>
      <c r="E10" s="33">
        <v>0.14421041139737448</v>
      </c>
      <c r="F10" s="33">
        <v>0.43245191506086533</v>
      </c>
      <c r="G10" s="33">
        <v>0.10616353753660607</v>
      </c>
      <c r="H10" s="33">
        <v>2.1946846411863628</v>
      </c>
      <c r="I10" s="33">
        <v>1.9213978702098982</v>
      </c>
      <c r="J10" s="33">
        <v>0.2732867709764647</v>
      </c>
      <c r="K10" s="30"/>
    </row>
    <row r="11" spans="1:11">
      <c r="A11" s="31" t="s">
        <v>33</v>
      </c>
      <c r="B11" s="6" t="s">
        <v>43</v>
      </c>
      <c r="C11" s="6">
        <v>2015</v>
      </c>
      <c r="D11" s="33">
        <v>15.583600788278282</v>
      </c>
      <c r="E11" s="33">
        <v>0.92015031554531235</v>
      </c>
      <c r="F11" s="33">
        <v>13.681004022646574</v>
      </c>
      <c r="G11" s="33">
        <v>0.98244645008639586</v>
      </c>
      <c r="H11" s="33">
        <v>3.1259716499063437</v>
      </c>
      <c r="I11" s="33">
        <v>0.73301523658313683</v>
      </c>
      <c r="J11" s="33">
        <v>2.3929564133232071</v>
      </c>
      <c r="K11" s="30"/>
    </row>
    <row r="12" spans="1:11">
      <c r="A12" s="31" t="s">
        <v>31</v>
      </c>
      <c r="B12" s="6" t="s">
        <v>53</v>
      </c>
      <c r="C12" s="6">
        <v>2015</v>
      </c>
      <c r="D12" s="33">
        <v>10.761164444664169</v>
      </c>
      <c r="E12" s="33">
        <v>0.82799234782714937</v>
      </c>
      <c r="F12" s="33">
        <v>9.0599178469839785</v>
      </c>
      <c r="G12" s="33">
        <v>0.87325424985304245</v>
      </c>
      <c r="H12" s="33">
        <v>5.3412611385696023</v>
      </c>
      <c r="I12" s="33">
        <v>0.28789187542080746</v>
      </c>
      <c r="J12" s="33">
        <v>5.0533692631487952</v>
      </c>
      <c r="K12" s="30"/>
    </row>
    <row r="13" spans="1:11">
      <c r="A13" s="31" t="s">
        <v>30</v>
      </c>
      <c r="B13" s="6" t="s">
        <v>44</v>
      </c>
      <c r="C13" s="6">
        <v>2015</v>
      </c>
      <c r="D13" s="33">
        <v>2.2521085033275909</v>
      </c>
      <c r="E13" s="33">
        <v>0.10784603081700898</v>
      </c>
      <c r="F13" s="33">
        <v>1.9598447402453278</v>
      </c>
      <c r="G13" s="33">
        <v>0.18441773226525404</v>
      </c>
      <c r="H13" s="33">
        <v>0.26155763346883165</v>
      </c>
      <c r="I13" s="33">
        <v>2.7095284547571642E-2</v>
      </c>
      <c r="J13" s="33">
        <v>0.23446234892126</v>
      </c>
      <c r="K13" s="30"/>
    </row>
    <row r="14" spans="1:11">
      <c r="A14" s="31" t="s">
        <v>27</v>
      </c>
      <c r="B14" s="6" t="s">
        <v>64</v>
      </c>
      <c r="C14" s="6">
        <v>2015</v>
      </c>
      <c r="D14" s="33">
        <v>14.402713461403485</v>
      </c>
      <c r="E14" s="33">
        <v>0.93550177041379468</v>
      </c>
      <c r="F14" s="33">
        <v>12.614874433295171</v>
      </c>
      <c r="G14" s="33">
        <v>0.85233725769451785</v>
      </c>
      <c r="H14" s="33">
        <v>5.9917898669583254</v>
      </c>
      <c r="I14" s="33">
        <v>0.39813274182927738</v>
      </c>
      <c r="J14" s="33">
        <v>5.5936571251290479</v>
      </c>
      <c r="K14" s="30"/>
    </row>
    <row r="15" spans="1:11">
      <c r="A15" s="31" t="s">
        <v>26</v>
      </c>
      <c r="B15" s="6" t="s">
        <v>57</v>
      </c>
      <c r="C15" s="6">
        <v>2015</v>
      </c>
      <c r="D15" s="33">
        <v>101.90237444575988</v>
      </c>
      <c r="E15" s="33">
        <v>11.051564293682617</v>
      </c>
      <c r="F15" s="33">
        <v>83.031536223009269</v>
      </c>
      <c r="G15" s="33">
        <v>7.819273929067986</v>
      </c>
      <c r="H15" s="33">
        <v>55.995223886945261</v>
      </c>
      <c r="I15" s="33">
        <v>13.145354188897143</v>
      </c>
      <c r="J15" s="33">
        <v>42.849869698048117</v>
      </c>
      <c r="K15" s="30"/>
    </row>
    <row r="16" spans="1:11">
      <c r="A16" s="31" t="s">
        <v>32</v>
      </c>
      <c r="B16" s="6" t="s">
        <v>87</v>
      </c>
      <c r="C16" s="6">
        <v>2015</v>
      </c>
      <c r="D16" s="33">
        <v>201.63000642915586</v>
      </c>
      <c r="E16" s="33">
        <v>13.920092311282566</v>
      </c>
      <c r="F16" s="33">
        <v>176.9936272388201</v>
      </c>
      <c r="G16" s="33">
        <v>10.716286879053213</v>
      </c>
      <c r="H16" s="33">
        <v>59.007507143013157</v>
      </c>
      <c r="I16" s="33">
        <v>6.1444514408735973</v>
      </c>
      <c r="J16" s="33">
        <v>52.863055702139562</v>
      </c>
      <c r="K16" s="30"/>
    </row>
    <row r="17" spans="1:11">
      <c r="A17" s="31" t="s">
        <v>29</v>
      </c>
      <c r="B17" s="6" t="s">
        <v>55</v>
      </c>
      <c r="C17" s="6">
        <v>2015</v>
      </c>
      <c r="D17" s="33">
        <v>4.5114721611003192</v>
      </c>
      <c r="E17" s="33">
        <v>0.53676204667562244</v>
      </c>
      <c r="F17" s="33">
        <v>3.0143193763251319</v>
      </c>
      <c r="G17" s="33">
        <v>0.96039073809956488</v>
      </c>
      <c r="H17" s="33">
        <v>12.572170002704318</v>
      </c>
      <c r="I17" s="33">
        <v>10.515322151585407</v>
      </c>
      <c r="J17" s="33">
        <v>2.0568478511189126</v>
      </c>
      <c r="K17" s="30"/>
    </row>
    <row r="18" spans="1:11">
      <c r="A18" s="31" t="s">
        <v>24</v>
      </c>
      <c r="B18" s="6" t="s">
        <v>45</v>
      </c>
      <c r="C18" s="6">
        <v>2015</v>
      </c>
      <c r="D18" s="33">
        <v>14.053905364589369</v>
      </c>
      <c r="E18" s="33">
        <v>0.88683092167786948</v>
      </c>
      <c r="F18" s="33">
        <v>12.574542956798101</v>
      </c>
      <c r="G18" s="33">
        <v>0.59253148611339812</v>
      </c>
      <c r="H18" s="33">
        <v>2.284965044955551</v>
      </c>
      <c r="I18" s="33">
        <v>1.182460419149272</v>
      </c>
      <c r="J18" s="33">
        <v>1.1025046258062787</v>
      </c>
      <c r="K18" s="30"/>
    </row>
    <row r="19" spans="1:11">
      <c r="A19" s="31" t="s">
        <v>23</v>
      </c>
      <c r="B19" s="6" t="s">
        <v>54</v>
      </c>
      <c r="C19" s="6">
        <v>2015</v>
      </c>
      <c r="D19" s="33">
        <v>7.5629386524266202</v>
      </c>
      <c r="E19" s="33">
        <v>0.52034584250931559</v>
      </c>
      <c r="F19" s="33">
        <v>6.5420026934656033</v>
      </c>
      <c r="G19" s="33">
        <v>0.50059011645170148</v>
      </c>
      <c r="H19" s="33">
        <v>2.4176096028289686</v>
      </c>
      <c r="I19" s="33">
        <v>4.4835285773921374E-2</v>
      </c>
      <c r="J19" s="33">
        <v>2.3727743170550473</v>
      </c>
      <c r="K19" s="30"/>
    </row>
    <row r="20" spans="1:11">
      <c r="A20" s="31" t="s">
        <v>21</v>
      </c>
      <c r="B20" s="6" t="s">
        <v>58</v>
      </c>
      <c r="C20" s="6">
        <v>2015</v>
      </c>
      <c r="D20" s="33">
        <v>73.506834772075095</v>
      </c>
      <c r="E20" s="33">
        <v>7.7130756058552672</v>
      </c>
      <c r="F20" s="33">
        <v>60.332042938837418</v>
      </c>
      <c r="G20" s="33">
        <v>5.4617162273824107</v>
      </c>
      <c r="H20" s="33">
        <v>60.427407196945097</v>
      </c>
      <c r="I20" s="33">
        <v>38.263173701462861</v>
      </c>
      <c r="J20" s="33">
        <v>22.16423349548224</v>
      </c>
      <c r="K20" s="30"/>
    </row>
    <row r="21" spans="1:11">
      <c r="A21" s="31" t="s">
        <v>17</v>
      </c>
      <c r="B21" s="6" t="s">
        <v>46</v>
      </c>
      <c r="C21" s="6">
        <v>2015</v>
      </c>
      <c r="D21" s="33">
        <v>3.2608372294178611</v>
      </c>
      <c r="E21" s="33">
        <v>0.15234432506610837</v>
      </c>
      <c r="F21" s="33">
        <v>2.9300084357124812</v>
      </c>
      <c r="G21" s="33">
        <v>0.1784844686392717</v>
      </c>
      <c r="H21" s="33">
        <v>0.25101696293487824</v>
      </c>
      <c r="I21" s="33">
        <v>5.849676307742481E-2</v>
      </c>
      <c r="J21" s="33">
        <v>0.19252019985745342</v>
      </c>
      <c r="K21" s="30"/>
    </row>
    <row r="22" spans="1:11">
      <c r="A22" s="31" t="s">
        <v>19</v>
      </c>
      <c r="B22" s="6" t="s">
        <v>47</v>
      </c>
      <c r="C22" s="6">
        <v>2015</v>
      </c>
      <c r="D22" s="33">
        <v>3.073196804450395</v>
      </c>
      <c r="E22" s="33">
        <v>0.15341724076212554</v>
      </c>
      <c r="F22" s="33">
        <v>2.6637927308030669</v>
      </c>
      <c r="G22" s="33">
        <v>0.25598683288520263</v>
      </c>
      <c r="H22" s="33">
        <v>0.56366402144743311</v>
      </c>
      <c r="I22" s="33">
        <v>0.17333651699293809</v>
      </c>
      <c r="J22" s="33">
        <v>0.39032750445449504</v>
      </c>
      <c r="K22" s="30"/>
    </row>
    <row r="23" spans="1:11">
      <c r="A23" s="31" t="s">
        <v>18</v>
      </c>
      <c r="B23" s="6" t="s">
        <v>60</v>
      </c>
      <c r="C23" s="6">
        <v>2015</v>
      </c>
      <c r="D23" s="33">
        <v>2.1239506588612245</v>
      </c>
      <c r="E23" s="33">
        <v>0.14218418499929822</v>
      </c>
      <c r="F23" s="33">
        <v>1.8985777062734428</v>
      </c>
      <c r="G23" s="33">
        <v>8.3188767588483259E-2</v>
      </c>
      <c r="H23" s="33">
        <v>1.50866529543297</v>
      </c>
      <c r="I23" s="33">
        <v>6.4725641772736472E-2</v>
      </c>
      <c r="J23" s="33">
        <v>1.4439396536602336</v>
      </c>
      <c r="K23" s="30"/>
    </row>
    <row r="24" spans="1:11">
      <c r="A24" s="31" t="s">
        <v>14</v>
      </c>
      <c r="B24" s="6" t="s">
        <v>61</v>
      </c>
      <c r="C24" s="6">
        <v>2015</v>
      </c>
      <c r="D24" s="33">
        <v>0.38349272224575015</v>
      </c>
      <c r="E24" s="33">
        <v>9.2924238767813319E-2</v>
      </c>
      <c r="F24" s="33">
        <v>0.29056848347793685</v>
      </c>
      <c r="G24" s="33">
        <v>0</v>
      </c>
      <c r="H24" s="33">
        <v>0.74952893989873193</v>
      </c>
      <c r="I24" s="33">
        <v>0.64498729689994183</v>
      </c>
      <c r="J24" s="33">
        <v>0.10454164299879007</v>
      </c>
      <c r="K24" s="30"/>
    </row>
    <row r="25" spans="1:11">
      <c r="A25" s="31" t="s">
        <v>13</v>
      </c>
      <c r="B25" s="6" t="s">
        <v>62</v>
      </c>
      <c r="C25" s="6">
        <v>2015</v>
      </c>
      <c r="D25" s="33">
        <v>31.207610454304117</v>
      </c>
      <c r="E25" s="33">
        <v>2.5666068291724886</v>
      </c>
      <c r="F25" s="33">
        <v>28.641003625131628</v>
      </c>
      <c r="G25" s="33">
        <v>0</v>
      </c>
      <c r="H25" s="33">
        <v>15.997328785057285</v>
      </c>
      <c r="I25" s="33">
        <v>1.7249172956063077</v>
      </c>
      <c r="J25" s="33">
        <v>14.272411489450977</v>
      </c>
      <c r="K25" s="30"/>
    </row>
    <row r="26" spans="1:11">
      <c r="A26" s="31" t="s">
        <v>11</v>
      </c>
      <c r="B26" s="6" t="s">
        <v>48</v>
      </c>
      <c r="C26" s="6">
        <v>2015</v>
      </c>
      <c r="D26" s="33">
        <v>35.559908138814585</v>
      </c>
      <c r="E26" s="33">
        <v>1.9838626075627492</v>
      </c>
      <c r="F26" s="33">
        <v>31.052330746408373</v>
      </c>
      <c r="G26" s="33">
        <v>2.5237147848434627</v>
      </c>
      <c r="H26" s="33">
        <v>8.525180204085304</v>
      </c>
      <c r="I26" s="33">
        <v>2.1163730523647963</v>
      </c>
      <c r="J26" s="33">
        <v>6.4088071517205076</v>
      </c>
      <c r="K26" s="30"/>
    </row>
    <row r="27" spans="1:11">
      <c r="A27" s="31" t="s">
        <v>10</v>
      </c>
      <c r="B27" s="6" t="s">
        <v>49</v>
      </c>
      <c r="C27" s="6">
        <v>2015</v>
      </c>
      <c r="D27" s="33">
        <v>4.8123432870493286</v>
      </c>
      <c r="E27" s="33">
        <v>1.2590375376807277</v>
      </c>
      <c r="F27" s="33">
        <v>3.5533057493686009</v>
      </c>
      <c r="G27" s="33">
        <v>0</v>
      </c>
      <c r="H27" s="33">
        <v>5.2702325782074109</v>
      </c>
      <c r="I27" s="33">
        <v>3.7298816901198864</v>
      </c>
      <c r="J27" s="33">
        <v>1.5403508880875247</v>
      </c>
      <c r="K27" s="30"/>
    </row>
    <row r="28" spans="1:11">
      <c r="A28" s="31" t="s">
        <v>9</v>
      </c>
      <c r="B28" s="6" t="s">
        <v>50</v>
      </c>
      <c r="C28" s="6">
        <v>2015</v>
      </c>
      <c r="D28" s="33">
        <v>10.273624763308147</v>
      </c>
      <c r="E28" s="33">
        <v>0.59518286718216651</v>
      </c>
      <c r="F28" s="33">
        <v>8.6855243292377047</v>
      </c>
      <c r="G28" s="33">
        <v>0.99291756688827504</v>
      </c>
      <c r="H28" s="33">
        <v>2.9064465867959104</v>
      </c>
      <c r="I28" s="33">
        <v>1.7549496413841266</v>
      </c>
      <c r="J28" s="33">
        <v>1.1514969454117838</v>
      </c>
      <c r="K28" s="30"/>
    </row>
    <row r="29" spans="1:11">
      <c r="A29" s="31" t="s">
        <v>5</v>
      </c>
      <c r="B29" s="6" t="s">
        <v>88</v>
      </c>
      <c r="C29" s="6">
        <v>2015</v>
      </c>
      <c r="D29" s="33">
        <v>6.6124533202231852</v>
      </c>
      <c r="E29" s="33">
        <v>0.4080960665972061</v>
      </c>
      <c r="F29" s="33">
        <v>5.7319730928250436</v>
      </c>
      <c r="G29" s="33">
        <v>0.47238416080093548</v>
      </c>
      <c r="H29" s="33">
        <v>0.98605862663762556</v>
      </c>
      <c r="I29" s="33">
        <v>0.16484332321850545</v>
      </c>
      <c r="J29" s="33">
        <v>0.82121530341912008</v>
      </c>
      <c r="K29" s="30"/>
    </row>
    <row r="30" spans="1:11">
      <c r="A30" s="31" t="s">
        <v>6</v>
      </c>
      <c r="B30" s="6" t="s">
        <v>51</v>
      </c>
      <c r="C30" s="6">
        <v>2015</v>
      </c>
      <c r="D30" s="33">
        <v>2.8607782458794264</v>
      </c>
      <c r="E30" s="33">
        <v>0.17626147125444749</v>
      </c>
      <c r="F30" s="33">
        <v>2.3688790310892971</v>
      </c>
      <c r="G30" s="33">
        <v>0.31563774353568153</v>
      </c>
      <c r="H30" s="33">
        <v>1.4962820853368055</v>
      </c>
      <c r="I30" s="33">
        <v>0.69491258695965219</v>
      </c>
      <c r="J30" s="33">
        <v>0.80136949837715332</v>
      </c>
      <c r="K30" s="30"/>
    </row>
    <row r="31" spans="1:11">
      <c r="A31" s="31" t="s">
        <v>28</v>
      </c>
      <c r="B31" s="6" t="s">
        <v>56</v>
      </c>
      <c r="C31" s="6">
        <v>2015</v>
      </c>
      <c r="D31" s="33">
        <v>40.884868435110405</v>
      </c>
      <c r="E31" s="33">
        <v>4.5638953517063943</v>
      </c>
      <c r="F31" s="33">
        <v>31.868735682891934</v>
      </c>
      <c r="G31" s="33">
        <v>4.4522374005120753</v>
      </c>
      <c r="H31" s="33">
        <v>44.066953677956278</v>
      </c>
      <c r="I31" s="33">
        <v>34.48771344151514</v>
      </c>
      <c r="J31" s="33">
        <v>9.5792402364411355</v>
      </c>
      <c r="K31" s="30"/>
    </row>
    <row r="32" spans="1:11">
      <c r="A32" s="31" t="s">
        <v>7</v>
      </c>
      <c r="B32" s="6" t="s">
        <v>65</v>
      </c>
      <c r="C32" s="6">
        <v>2015</v>
      </c>
      <c r="D32" s="33">
        <v>21.071922528578522</v>
      </c>
      <c r="E32" s="33">
        <v>1.44046492481905</v>
      </c>
      <c r="F32" s="33">
        <v>18.156500330253007</v>
      </c>
      <c r="G32" s="33">
        <v>1.474957273506466</v>
      </c>
      <c r="H32" s="33">
        <v>12.937643364971876</v>
      </c>
      <c r="I32" s="33">
        <v>1.1529254222831216</v>
      </c>
      <c r="J32" s="33">
        <v>11.784717942688754</v>
      </c>
      <c r="K32" s="30"/>
    </row>
    <row r="33" spans="1:11">
      <c r="A33" s="31" t="s">
        <v>4</v>
      </c>
      <c r="B33" s="6" t="s">
        <v>66</v>
      </c>
      <c r="C33" s="6">
        <v>2015</v>
      </c>
      <c r="D33" s="33">
        <v>92.621835138257566</v>
      </c>
      <c r="E33" s="33">
        <v>8.7585483258424084</v>
      </c>
      <c r="F33" s="33">
        <v>75.335685825633419</v>
      </c>
      <c r="G33" s="33">
        <v>8.5276009867817315</v>
      </c>
      <c r="H33" s="33">
        <v>17.259606784489108</v>
      </c>
      <c r="I33" s="33">
        <v>5.5742914209926795</v>
      </c>
      <c r="J33" s="33">
        <v>11.68531536349643</v>
      </c>
      <c r="K33" s="30"/>
    </row>
    <row r="34" spans="1:11">
      <c r="A34" s="37" t="s">
        <v>39</v>
      </c>
      <c r="B34" s="36" t="s">
        <v>63</v>
      </c>
      <c r="C34" s="36">
        <v>2030</v>
      </c>
      <c r="D34" s="33">
        <v>17.29261428116374</v>
      </c>
      <c r="E34" s="33">
        <v>1.3904468764325186</v>
      </c>
      <c r="F34" s="33">
        <v>14.98865036482337</v>
      </c>
      <c r="G34" s="33">
        <v>0.91351703990785049</v>
      </c>
      <c r="H34" s="33">
        <v>6.768610809411201</v>
      </c>
      <c r="I34" s="33">
        <v>1.53042433136185</v>
      </c>
      <c r="J34" s="33">
        <v>5.238186478049351</v>
      </c>
      <c r="K34" s="30"/>
    </row>
    <row r="35" spans="1:11">
      <c r="A35" s="37" t="s">
        <v>37</v>
      </c>
      <c r="B35" s="36" t="s">
        <v>52</v>
      </c>
      <c r="C35" s="36">
        <v>2030</v>
      </c>
      <c r="D35" s="33">
        <v>22.665965757020444</v>
      </c>
      <c r="E35" s="33">
        <v>1.797740413846513</v>
      </c>
      <c r="F35" s="33">
        <v>19.511259825057607</v>
      </c>
      <c r="G35" s="33">
        <v>1.3569655181163274</v>
      </c>
      <c r="H35" s="33">
        <v>10.053746098729203</v>
      </c>
      <c r="I35" s="33">
        <v>2.0184141225592658</v>
      </c>
      <c r="J35" s="33">
        <v>8.0353319761699371</v>
      </c>
      <c r="K35" s="30"/>
    </row>
    <row r="36" spans="1:11">
      <c r="A36" s="37" t="s">
        <v>36</v>
      </c>
      <c r="B36" s="36" t="s">
        <v>41</v>
      </c>
      <c r="C36" s="36">
        <v>2030</v>
      </c>
      <c r="D36" s="33">
        <v>3.2657797050881561</v>
      </c>
      <c r="E36" s="33">
        <v>0.17441473819198902</v>
      </c>
      <c r="F36" s="33">
        <v>2.5882882847864495</v>
      </c>
      <c r="G36" s="33">
        <v>0.50307668210971745</v>
      </c>
      <c r="H36" s="33">
        <v>5.6266388550257833</v>
      </c>
      <c r="I36" s="33">
        <v>5.3482789309932564</v>
      </c>
      <c r="J36" s="33">
        <v>0.27835992403252668</v>
      </c>
      <c r="K36" s="30"/>
    </row>
    <row r="37" spans="1:11">
      <c r="A37" s="37" t="s">
        <v>25</v>
      </c>
      <c r="B37" s="36" t="s">
        <v>42</v>
      </c>
      <c r="C37" s="36">
        <v>2030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0"/>
    </row>
    <row r="38" spans="1:11">
      <c r="A38" s="37" t="s">
        <v>34</v>
      </c>
      <c r="B38" s="36" t="s">
        <v>59</v>
      </c>
      <c r="C38" s="36">
        <v>2030</v>
      </c>
      <c r="D38" s="33">
        <v>0.67191654299114023</v>
      </c>
      <c r="E38" s="33">
        <v>0.17666212101628587</v>
      </c>
      <c r="F38" s="33">
        <v>0.39849926865952806</v>
      </c>
      <c r="G38" s="33">
        <v>9.6755153315326373E-2</v>
      </c>
      <c r="H38" s="33">
        <v>2.1034103100810482</v>
      </c>
      <c r="I38" s="33">
        <v>1.7412002338038839</v>
      </c>
      <c r="J38" s="33">
        <v>0.36221007627716423</v>
      </c>
      <c r="K38" s="30"/>
    </row>
    <row r="39" spans="1:11">
      <c r="A39" s="37" t="s">
        <v>33</v>
      </c>
      <c r="B39" s="36" t="s">
        <v>43</v>
      </c>
      <c r="C39" s="36">
        <v>2030</v>
      </c>
      <c r="D39" s="33">
        <v>16.09829370153183</v>
      </c>
      <c r="E39" s="33">
        <v>1.0600402740807409</v>
      </c>
      <c r="F39" s="33">
        <v>14.122422003566211</v>
      </c>
      <c r="G39" s="33">
        <v>0.91583142388487693</v>
      </c>
      <c r="H39" s="33">
        <v>4.8811428811270439</v>
      </c>
      <c r="I39" s="33">
        <v>1.5267745691435004</v>
      </c>
      <c r="J39" s="33">
        <v>3.3543683119835439</v>
      </c>
      <c r="K39" s="30"/>
    </row>
    <row r="40" spans="1:11">
      <c r="A40" s="37" t="s">
        <v>31</v>
      </c>
      <c r="B40" s="36" t="s">
        <v>53</v>
      </c>
      <c r="C40" s="36">
        <v>2030</v>
      </c>
      <c r="D40" s="33">
        <v>10.250757751644155</v>
      </c>
      <c r="E40" s="33">
        <v>0.86343615706668841</v>
      </c>
      <c r="F40" s="33">
        <v>8.5951054107180394</v>
      </c>
      <c r="G40" s="33">
        <v>0.79221618385942649</v>
      </c>
      <c r="H40" s="33">
        <v>6.8588070249149036</v>
      </c>
      <c r="I40" s="33">
        <v>0.98117383117677814</v>
      </c>
      <c r="J40" s="33">
        <v>5.8776331937381254</v>
      </c>
      <c r="K40" s="30"/>
    </row>
    <row r="41" spans="1:11">
      <c r="A41" s="37" t="s">
        <v>30</v>
      </c>
      <c r="B41" s="36" t="s">
        <v>44</v>
      </c>
      <c r="C41" s="36">
        <v>2030</v>
      </c>
      <c r="D41" s="33">
        <v>2.7861406501200827</v>
      </c>
      <c r="E41" s="33">
        <v>0.15036817924336035</v>
      </c>
      <c r="F41" s="33">
        <v>2.4593995380659113</v>
      </c>
      <c r="G41" s="33">
        <v>0.17637293281081101</v>
      </c>
      <c r="H41" s="33">
        <v>1.2008287122913162</v>
      </c>
      <c r="I41" s="33">
        <v>0.91905570034774642</v>
      </c>
      <c r="J41" s="33">
        <v>0.28177301194356985</v>
      </c>
      <c r="K41" s="30"/>
    </row>
    <row r="42" spans="1:11">
      <c r="A42" s="37" t="s">
        <v>27</v>
      </c>
      <c r="B42" s="36" t="s">
        <v>64</v>
      </c>
      <c r="C42" s="36">
        <v>2030</v>
      </c>
      <c r="D42" s="33">
        <v>14.004959799274641</v>
      </c>
      <c r="E42" s="33">
        <v>0.95715500216563865</v>
      </c>
      <c r="F42" s="33">
        <v>12.204162834145606</v>
      </c>
      <c r="G42" s="33">
        <v>0.84364196296339644</v>
      </c>
      <c r="H42" s="33">
        <v>7.8089177907722771</v>
      </c>
      <c r="I42" s="33">
        <v>0.44358194873546219</v>
      </c>
      <c r="J42" s="33">
        <v>7.3653358420368145</v>
      </c>
      <c r="K42" s="30"/>
    </row>
    <row r="43" spans="1:11">
      <c r="A43" s="37" t="s">
        <v>26</v>
      </c>
      <c r="B43" s="36" t="s">
        <v>57</v>
      </c>
      <c r="C43" s="36">
        <v>2030</v>
      </c>
      <c r="D43" s="33">
        <v>101.24655068457015</v>
      </c>
      <c r="E43" s="33">
        <v>12.546155461317317</v>
      </c>
      <c r="F43" s="33">
        <v>81.065965899667489</v>
      </c>
      <c r="G43" s="33">
        <v>7.6344293235853566</v>
      </c>
      <c r="H43" s="33">
        <v>72.653549088355618</v>
      </c>
      <c r="I43" s="33">
        <v>26.907562650581696</v>
      </c>
      <c r="J43" s="33">
        <v>45.745986437773929</v>
      </c>
      <c r="K43" s="30"/>
    </row>
    <row r="44" spans="1:11">
      <c r="A44" s="37" t="s">
        <v>32</v>
      </c>
      <c r="B44" s="36" t="s">
        <v>87</v>
      </c>
      <c r="C44" s="36">
        <v>2030</v>
      </c>
      <c r="D44" s="33">
        <v>173.69305182981574</v>
      </c>
      <c r="E44" s="33">
        <v>13.560542812223641</v>
      </c>
      <c r="F44" s="33">
        <v>149.53783216893609</v>
      </c>
      <c r="G44" s="33">
        <v>10.594676848655997</v>
      </c>
      <c r="H44" s="33">
        <v>64.432659609974053</v>
      </c>
      <c r="I44" s="33">
        <v>8.9818182698569515</v>
      </c>
      <c r="J44" s="33">
        <v>55.450841340117101</v>
      </c>
      <c r="K44" s="30"/>
    </row>
    <row r="45" spans="1:11">
      <c r="A45" s="37" t="s">
        <v>29</v>
      </c>
      <c r="B45" s="36" t="s">
        <v>55</v>
      </c>
      <c r="C45" s="36">
        <v>2030</v>
      </c>
      <c r="D45" s="33">
        <v>4.1624531375337188</v>
      </c>
      <c r="E45" s="33">
        <v>0.59771768756482957</v>
      </c>
      <c r="F45" s="33">
        <v>2.651545754591738</v>
      </c>
      <c r="G45" s="33">
        <v>0.91318969537715167</v>
      </c>
      <c r="H45" s="33">
        <v>20.790767185732253</v>
      </c>
      <c r="I45" s="33">
        <v>18.327290643945361</v>
      </c>
      <c r="J45" s="33">
        <v>2.4634765417868913</v>
      </c>
      <c r="K45" s="30"/>
    </row>
    <row r="46" spans="1:11">
      <c r="A46" s="37" t="s">
        <v>24</v>
      </c>
      <c r="B46" s="36" t="s">
        <v>45</v>
      </c>
      <c r="C46" s="36">
        <v>2030</v>
      </c>
      <c r="D46" s="33">
        <v>13.769633814679871</v>
      </c>
      <c r="E46" s="33">
        <v>1.0698352697612639</v>
      </c>
      <c r="F46" s="33">
        <v>12.117555348148812</v>
      </c>
      <c r="G46" s="33">
        <v>0.58224319676979441</v>
      </c>
      <c r="H46" s="33">
        <v>3.7806869479148029</v>
      </c>
      <c r="I46" s="33">
        <v>2.3514790897818547</v>
      </c>
      <c r="J46" s="33">
        <v>1.4292078581329484</v>
      </c>
      <c r="K46" s="30"/>
    </row>
    <row r="47" spans="1:11">
      <c r="A47" s="37" t="s">
        <v>23</v>
      </c>
      <c r="B47" s="36" t="s">
        <v>54</v>
      </c>
      <c r="C47" s="36">
        <v>2030</v>
      </c>
      <c r="D47" s="33">
        <v>5.9658472915992489</v>
      </c>
      <c r="E47" s="33">
        <v>0.54379009746142715</v>
      </c>
      <c r="F47" s="33">
        <v>4.9049822779164138</v>
      </c>
      <c r="G47" s="33">
        <v>0.51707491622140811</v>
      </c>
      <c r="H47" s="33">
        <v>4.8925714305894301</v>
      </c>
      <c r="I47" s="33">
        <v>1.4896909129544482</v>
      </c>
      <c r="J47" s="33">
        <v>3.4028805176349821</v>
      </c>
      <c r="K47" s="30"/>
    </row>
    <row r="48" spans="1:11">
      <c r="A48" s="37" t="s">
        <v>21</v>
      </c>
      <c r="B48" s="36" t="s">
        <v>58</v>
      </c>
      <c r="C48" s="36">
        <v>2030</v>
      </c>
      <c r="D48" s="33">
        <v>71.391602765473394</v>
      </c>
      <c r="E48" s="33">
        <v>9.5594281984767129</v>
      </c>
      <c r="F48" s="33">
        <v>56.822574878622319</v>
      </c>
      <c r="G48" s="33">
        <v>5.0095996883743652</v>
      </c>
      <c r="H48" s="33">
        <v>64.431655614655824</v>
      </c>
      <c r="I48" s="33">
        <v>37.563049710389173</v>
      </c>
      <c r="J48" s="33">
        <v>26.868605904266651</v>
      </c>
      <c r="K48" s="30"/>
    </row>
    <row r="49" spans="1:11">
      <c r="A49" s="37" t="s">
        <v>17</v>
      </c>
      <c r="B49" s="36" t="s">
        <v>46</v>
      </c>
      <c r="C49" s="36">
        <v>2030</v>
      </c>
      <c r="D49" s="33">
        <v>3.6625815345005095</v>
      </c>
      <c r="E49" s="33">
        <v>0.19880259381514884</v>
      </c>
      <c r="F49" s="33">
        <v>3.2954341526448703</v>
      </c>
      <c r="G49" s="33">
        <v>0.16834478804049033</v>
      </c>
      <c r="H49" s="33">
        <v>1.2660825320412581</v>
      </c>
      <c r="I49" s="33">
        <v>1.0302386709829474</v>
      </c>
      <c r="J49" s="33">
        <v>0.23584386105831079</v>
      </c>
      <c r="K49" s="30"/>
    </row>
    <row r="50" spans="1:11">
      <c r="A50" s="37" t="s">
        <v>19</v>
      </c>
      <c r="B50" s="36" t="s">
        <v>47</v>
      </c>
      <c r="C50" s="36">
        <v>2030</v>
      </c>
      <c r="D50" s="33">
        <v>3.6792457410922204</v>
      </c>
      <c r="E50" s="33">
        <v>0.21373001163854641</v>
      </c>
      <c r="F50" s="33">
        <v>3.2090780883084102</v>
      </c>
      <c r="G50" s="33">
        <v>0.25643764114526346</v>
      </c>
      <c r="H50" s="33">
        <v>1.7436483922417838</v>
      </c>
      <c r="I50" s="33">
        <v>1.2555277826236559</v>
      </c>
      <c r="J50" s="33">
        <v>0.48812060961812781</v>
      </c>
      <c r="K50" s="30"/>
    </row>
    <row r="51" spans="1:11">
      <c r="A51" s="37" t="s">
        <v>18</v>
      </c>
      <c r="B51" s="36" t="s">
        <v>60</v>
      </c>
      <c r="C51" s="36">
        <v>2030</v>
      </c>
      <c r="D51" s="33">
        <v>1.6408458428313699</v>
      </c>
      <c r="E51" s="33">
        <v>0.12629364860240699</v>
      </c>
      <c r="F51" s="33">
        <v>1.4367699293011702</v>
      </c>
      <c r="G51" s="33">
        <v>7.7782264927792888E-2</v>
      </c>
      <c r="H51" s="33">
        <v>2.0342041598960088</v>
      </c>
      <c r="I51" s="33">
        <v>0.40743587013429539</v>
      </c>
      <c r="J51" s="33">
        <v>1.6267682897617135</v>
      </c>
      <c r="K51" s="30"/>
    </row>
    <row r="52" spans="1:11">
      <c r="A52" s="37" t="s">
        <v>14</v>
      </c>
      <c r="B52" s="36" t="s">
        <v>61</v>
      </c>
      <c r="C52" s="36">
        <v>2030</v>
      </c>
      <c r="D52" s="33">
        <v>0.13891818625812519</v>
      </c>
      <c r="E52" s="33">
        <v>4.0830118118107259E-2</v>
      </c>
      <c r="F52" s="33">
        <v>9.8088068140017942E-2</v>
      </c>
      <c r="G52" s="33">
        <v>0</v>
      </c>
      <c r="H52" s="33">
        <v>0.98416919052794516</v>
      </c>
      <c r="I52" s="33">
        <v>0.8490554275790243</v>
      </c>
      <c r="J52" s="33">
        <v>0.13511376294892088</v>
      </c>
      <c r="K52" s="30"/>
    </row>
    <row r="53" spans="1:11">
      <c r="A53" s="37" t="s">
        <v>13</v>
      </c>
      <c r="B53" s="36" t="s">
        <v>62</v>
      </c>
      <c r="C53" s="36">
        <v>2030</v>
      </c>
      <c r="D53" s="33">
        <v>29.795805205555101</v>
      </c>
      <c r="E53" s="33">
        <v>2.7981136619295661</v>
      </c>
      <c r="F53" s="33">
        <v>26.997691543625535</v>
      </c>
      <c r="G53" s="33">
        <v>0</v>
      </c>
      <c r="H53" s="33">
        <v>19.463138134441905</v>
      </c>
      <c r="I53" s="33">
        <v>2.6385496164728042</v>
      </c>
      <c r="J53" s="33">
        <v>16.824588517969101</v>
      </c>
      <c r="K53" s="30"/>
    </row>
    <row r="54" spans="1:11">
      <c r="A54" s="37" t="s">
        <v>11</v>
      </c>
      <c r="B54" s="36" t="s">
        <v>48</v>
      </c>
      <c r="C54" s="36">
        <v>2030</v>
      </c>
      <c r="D54" s="33">
        <v>39.811885504605662</v>
      </c>
      <c r="E54" s="33">
        <v>2.5834192512022311</v>
      </c>
      <c r="F54" s="33">
        <v>34.659492286860349</v>
      </c>
      <c r="G54" s="33">
        <v>2.5689739665430835</v>
      </c>
      <c r="H54" s="33">
        <v>12.972942147044776</v>
      </c>
      <c r="I54" s="33">
        <v>4.5788486904693348</v>
      </c>
      <c r="J54" s="33">
        <v>8.3940934565754421</v>
      </c>
      <c r="K54" s="30"/>
    </row>
    <row r="55" spans="1:11">
      <c r="A55" s="37" t="s">
        <v>10</v>
      </c>
      <c r="B55" s="36" t="s">
        <v>49</v>
      </c>
      <c r="C55" s="36">
        <v>2030</v>
      </c>
      <c r="D55" s="33">
        <v>5.0643991539945246</v>
      </c>
      <c r="E55" s="33">
        <v>1.4850192763131782</v>
      </c>
      <c r="F55" s="33">
        <v>3.5793798776813466</v>
      </c>
      <c r="G55" s="33">
        <v>0</v>
      </c>
      <c r="H55" s="33">
        <v>22.663277518419239</v>
      </c>
      <c r="I55" s="33">
        <v>20.824034266263634</v>
      </c>
      <c r="J55" s="33">
        <v>1.839243252155603</v>
      </c>
      <c r="K55" s="30"/>
    </row>
    <row r="56" spans="1:11">
      <c r="A56" s="37" t="s">
        <v>9</v>
      </c>
      <c r="B56" s="36" t="s">
        <v>50</v>
      </c>
      <c r="C56" s="36">
        <v>2030</v>
      </c>
      <c r="D56" s="33">
        <v>10.548250366551665</v>
      </c>
      <c r="E56" s="33">
        <v>0.76576174030016797</v>
      </c>
      <c r="F56" s="33">
        <v>8.7801759464940901</v>
      </c>
      <c r="G56" s="33">
        <v>1.002312679757408</v>
      </c>
      <c r="H56" s="33">
        <v>5.0901574884870344</v>
      </c>
      <c r="I56" s="33">
        <v>3.6467456256893742</v>
      </c>
      <c r="J56" s="33">
        <v>1.44341186279766</v>
      </c>
      <c r="K56" s="30"/>
    </row>
    <row r="57" spans="1:11">
      <c r="A57" s="37" t="s">
        <v>5</v>
      </c>
      <c r="B57" s="36" t="s">
        <v>88</v>
      </c>
      <c r="C57" s="36">
        <v>2030</v>
      </c>
      <c r="D57" s="33">
        <v>6.7528902822724985</v>
      </c>
      <c r="E57" s="33">
        <v>0.498941410163874</v>
      </c>
      <c r="F57" s="33">
        <v>5.7956770780190139</v>
      </c>
      <c r="G57" s="33">
        <v>0.45827179408961083</v>
      </c>
      <c r="H57" s="33">
        <v>5.4708164448938641</v>
      </c>
      <c r="I57" s="33">
        <v>4.3719252671212478</v>
      </c>
      <c r="J57" s="33">
        <v>1.098891177772616</v>
      </c>
      <c r="K57" s="30"/>
    </row>
    <row r="58" spans="1:11">
      <c r="A58" s="37" t="s">
        <v>6</v>
      </c>
      <c r="B58" s="36" t="s">
        <v>51</v>
      </c>
      <c r="C58" s="36">
        <v>2030</v>
      </c>
      <c r="D58" s="33">
        <v>3.6899969204738681</v>
      </c>
      <c r="E58" s="33">
        <v>0.26720432785913373</v>
      </c>
      <c r="F58" s="33">
        <v>3.1268637470278211</v>
      </c>
      <c r="G58" s="33">
        <v>0.29592884558691324</v>
      </c>
      <c r="H58" s="33">
        <v>2.6407026255628114</v>
      </c>
      <c r="I58" s="33">
        <v>1.7396292370382664</v>
      </c>
      <c r="J58" s="33">
        <v>0.9010733885245451</v>
      </c>
      <c r="K58" s="30"/>
    </row>
    <row r="59" spans="1:11">
      <c r="A59" s="37" t="s">
        <v>28</v>
      </c>
      <c r="B59" s="36" t="s">
        <v>56</v>
      </c>
      <c r="C59" s="36">
        <v>2030</v>
      </c>
      <c r="D59" s="33">
        <v>47.702639555789389</v>
      </c>
      <c r="E59" s="33">
        <v>6.4576456307764234</v>
      </c>
      <c r="F59" s="33">
        <v>36.853912686333864</v>
      </c>
      <c r="G59" s="33">
        <v>4.3910812386791029</v>
      </c>
      <c r="H59" s="33">
        <v>48.365494234815799</v>
      </c>
      <c r="I59" s="33">
        <v>35.823978877890781</v>
      </c>
      <c r="J59" s="33">
        <v>12.541515356925018</v>
      </c>
      <c r="K59" s="30"/>
    </row>
    <row r="60" spans="1:11">
      <c r="A60" s="37" t="s">
        <v>7</v>
      </c>
      <c r="B60" s="36" t="s">
        <v>65</v>
      </c>
      <c r="C60" s="36">
        <v>2030</v>
      </c>
      <c r="D60" s="33">
        <v>21.170293161411653</v>
      </c>
      <c r="E60" s="33">
        <v>1.5288699898787828</v>
      </c>
      <c r="F60" s="33">
        <v>18.27245075828354</v>
      </c>
      <c r="G60" s="33">
        <v>1.3689724132493319</v>
      </c>
      <c r="H60" s="33">
        <v>17.046530055219968</v>
      </c>
      <c r="I60" s="33">
        <v>1.4851234564160618</v>
      </c>
      <c r="J60" s="33">
        <v>15.561406598803906</v>
      </c>
      <c r="K60" s="30"/>
    </row>
    <row r="61" spans="1:11">
      <c r="A61" s="37" t="s">
        <v>4</v>
      </c>
      <c r="B61" s="36" t="s">
        <v>66</v>
      </c>
      <c r="C61" s="36">
        <v>2030</v>
      </c>
      <c r="D61" s="33">
        <v>76.05316440117042</v>
      </c>
      <c r="E61" s="33">
        <v>8.7117543860319611</v>
      </c>
      <c r="F61" s="33">
        <v>59.409606197420025</v>
      </c>
      <c r="G61" s="33">
        <v>7.9318038177184373</v>
      </c>
      <c r="H61" s="33">
        <v>26.781815381252251</v>
      </c>
      <c r="I61" s="33">
        <v>8.1392286281540596</v>
      </c>
      <c r="J61" s="33">
        <v>18.642586753098193</v>
      </c>
      <c r="K61" s="30"/>
    </row>
    <row r="62" spans="1:11">
      <c r="A62" s="37" t="s">
        <v>39</v>
      </c>
      <c r="B62" s="36" t="s">
        <v>63</v>
      </c>
      <c r="C62" s="36">
        <v>2050</v>
      </c>
      <c r="D62" s="33">
        <v>13.415526657461267</v>
      </c>
      <c r="E62" s="33">
        <v>1.253498356409114</v>
      </c>
      <c r="F62" s="33">
        <v>11.448093002345585</v>
      </c>
      <c r="G62" s="33">
        <v>0.71393529870656769</v>
      </c>
      <c r="H62" s="33">
        <v>9.3375949423530109</v>
      </c>
      <c r="I62" s="33">
        <v>4.4605297296858968</v>
      </c>
      <c r="J62" s="33">
        <v>4.877065212667115</v>
      </c>
      <c r="K62" s="30"/>
    </row>
    <row r="63" spans="1:11">
      <c r="A63" s="37" t="s">
        <v>37</v>
      </c>
      <c r="B63" s="36" t="s">
        <v>52</v>
      </c>
      <c r="C63" s="36">
        <v>2050</v>
      </c>
      <c r="D63" s="33">
        <v>19.930410941613196</v>
      </c>
      <c r="E63" s="33">
        <v>1.9238134865078254</v>
      </c>
      <c r="F63" s="33">
        <v>16.664285831556651</v>
      </c>
      <c r="G63" s="33">
        <v>1.3423116235487211</v>
      </c>
      <c r="H63" s="33">
        <v>10.423857795707438</v>
      </c>
      <c r="I63" s="33">
        <v>2.3679801448998083</v>
      </c>
      <c r="J63" s="33">
        <v>8.0558776508076289</v>
      </c>
      <c r="K63" s="30"/>
    </row>
    <row r="64" spans="1:11">
      <c r="A64" s="37" t="s">
        <v>36</v>
      </c>
      <c r="B64" s="36" t="s">
        <v>41</v>
      </c>
      <c r="C64" s="36">
        <v>2050</v>
      </c>
      <c r="D64" s="33">
        <v>2.4135272548226041</v>
      </c>
      <c r="E64" s="33">
        <v>0.15542650848307998</v>
      </c>
      <c r="F64" s="33">
        <v>1.9000346753486415</v>
      </c>
      <c r="G64" s="33">
        <v>0.35806607099088272</v>
      </c>
      <c r="H64" s="33">
        <v>6.2494678591524799</v>
      </c>
      <c r="I64" s="33">
        <v>6.0440457790321824</v>
      </c>
      <c r="J64" s="33">
        <v>0.2054220801202975</v>
      </c>
      <c r="K64" s="30"/>
    </row>
    <row r="65" spans="1:11">
      <c r="A65" s="37" t="s">
        <v>25</v>
      </c>
      <c r="B65" s="36" t="s">
        <v>42</v>
      </c>
      <c r="C65" s="36">
        <v>2050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0"/>
    </row>
    <row r="66" spans="1:11">
      <c r="A66" s="37" t="s">
        <v>34</v>
      </c>
      <c r="B66" s="36" t="s">
        <v>59</v>
      </c>
      <c r="C66" s="36">
        <v>2050</v>
      </c>
      <c r="D66" s="33">
        <v>0.64998409596440132</v>
      </c>
      <c r="E66" s="33">
        <v>0.19681458762529824</v>
      </c>
      <c r="F66" s="33">
        <v>0.36416426835298532</v>
      </c>
      <c r="G66" s="33">
        <v>8.9005239986117757E-2</v>
      </c>
      <c r="H66" s="33">
        <v>2.4964140223834539</v>
      </c>
      <c r="I66" s="33">
        <v>2.0708875262273327</v>
      </c>
      <c r="J66" s="33">
        <v>0.42552649615612104</v>
      </c>
      <c r="K66" s="30"/>
    </row>
    <row r="67" spans="1:11">
      <c r="A67" s="37" t="s">
        <v>33</v>
      </c>
      <c r="B67" s="36" t="s">
        <v>43</v>
      </c>
      <c r="C67" s="36">
        <v>2050</v>
      </c>
      <c r="D67" s="33">
        <v>12.661402329922799</v>
      </c>
      <c r="E67" s="33">
        <v>0.95231085371370727</v>
      </c>
      <c r="F67" s="33">
        <v>10.964271267010135</v>
      </c>
      <c r="G67" s="33">
        <v>0.74482020919895675</v>
      </c>
      <c r="H67" s="33">
        <v>7.7374402016430004</v>
      </c>
      <c r="I67" s="33">
        <v>4.226447143134604</v>
      </c>
      <c r="J67" s="33">
        <v>3.5109930585083964</v>
      </c>
      <c r="K67" s="30"/>
    </row>
    <row r="68" spans="1:11">
      <c r="A68" s="37" t="s">
        <v>31</v>
      </c>
      <c r="B68" s="36" t="s">
        <v>53</v>
      </c>
      <c r="C68" s="36">
        <v>2050</v>
      </c>
      <c r="D68" s="33">
        <v>7.9376673326013236</v>
      </c>
      <c r="E68" s="33">
        <v>0.75024991710060185</v>
      </c>
      <c r="F68" s="33">
        <v>6.530809581673128</v>
      </c>
      <c r="G68" s="33">
        <v>0.65660783382759369</v>
      </c>
      <c r="H68" s="33">
        <v>6.9815635612250402</v>
      </c>
      <c r="I68" s="33">
        <v>1.3933382227381805</v>
      </c>
      <c r="J68" s="33">
        <v>5.5882253384868594</v>
      </c>
      <c r="K68" s="30"/>
    </row>
    <row r="69" spans="1:11">
      <c r="A69" s="37" t="s">
        <v>30</v>
      </c>
      <c r="B69" s="36" t="s">
        <v>44</v>
      </c>
      <c r="C69" s="36">
        <v>2050</v>
      </c>
      <c r="D69" s="33">
        <v>2.4367101806966556</v>
      </c>
      <c r="E69" s="33">
        <v>0.15567713166437835</v>
      </c>
      <c r="F69" s="33">
        <v>2.1335917096768418</v>
      </c>
      <c r="G69" s="33">
        <v>0.14744133935543549</v>
      </c>
      <c r="H69" s="33">
        <v>1.6542683965345466</v>
      </c>
      <c r="I69" s="33">
        <v>1.3507006417423129</v>
      </c>
      <c r="J69" s="33">
        <v>0.30356775479223375</v>
      </c>
      <c r="K69" s="30"/>
    </row>
    <row r="70" spans="1:11">
      <c r="A70" s="37" t="s">
        <v>27</v>
      </c>
      <c r="B70" s="36" t="s">
        <v>64</v>
      </c>
      <c r="C70" s="36">
        <v>2050</v>
      </c>
      <c r="D70" s="33">
        <v>10.717898668316945</v>
      </c>
      <c r="E70" s="33">
        <v>0.80899714061515526</v>
      </c>
      <c r="F70" s="33">
        <v>9.1624673004464388</v>
      </c>
      <c r="G70" s="33">
        <v>0.74643422725535125</v>
      </c>
      <c r="H70" s="33">
        <v>8.5130113182347724</v>
      </c>
      <c r="I70" s="33">
        <v>0.8102009364988999</v>
      </c>
      <c r="J70" s="33">
        <v>7.7028103817358717</v>
      </c>
      <c r="K70" s="30"/>
    </row>
    <row r="71" spans="1:11">
      <c r="A71" s="37" t="s">
        <v>26</v>
      </c>
      <c r="B71" s="36" t="s">
        <v>57</v>
      </c>
      <c r="C71" s="36">
        <v>2050</v>
      </c>
      <c r="D71" s="33">
        <v>84.099685856029424</v>
      </c>
      <c r="E71" s="33">
        <v>12.124703610166165</v>
      </c>
      <c r="F71" s="33">
        <v>65.248779285682616</v>
      </c>
      <c r="G71" s="33">
        <v>6.7262029601806468</v>
      </c>
      <c r="H71" s="33">
        <v>79.772092434900387</v>
      </c>
      <c r="I71" s="33">
        <v>39.705566048784704</v>
      </c>
      <c r="J71" s="33">
        <v>40.066526386115683</v>
      </c>
      <c r="K71" s="30"/>
    </row>
    <row r="72" spans="1:11">
      <c r="A72" s="37" t="s">
        <v>32</v>
      </c>
      <c r="B72" s="36" t="s">
        <v>87</v>
      </c>
      <c r="C72" s="36">
        <v>2050</v>
      </c>
      <c r="D72" s="33">
        <v>120.24035432365758</v>
      </c>
      <c r="E72" s="33">
        <v>11.040665892195193</v>
      </c>
      <c r="F72" s="33">
        <v>100.67933069864252</v>
      </c>
      <c r="G72" s="33">
        <v>8.5203577328198676</v>
      </c>
      <c r="H72" s="33">
        <v>69.756282866672805</v>
      </c>
      <c r="I72" s="33">
        <v>22.412294528273737</v>
      </c>
      <c r="J72" s="33">
        <v>47.343988338399072</v>
      </c>
      <c r="K72" s="30"/>
    </row>
    <row r="73" spans="1:11">
      <c r="A73" s="37" t="s">
        <v>29</v>
      </c>
      <c r="B73" s="36" t="s">
        <v>55</v>
      </c>
      <c r="C73" s="36">
        <v>2050</v>
      </c>
      <c r="D73" s="33">
        <v>4.3003826485188625</v>
      </c>
      <c r="E73" s="33">
        <v>0.75451154937701914</v>
      </c>
      <c r="F73" s="33">
        <v>2.5076796142564497</v>
      </c>
      <c r="G73" s="33">
        <v>1.0381914848853935</v>
      </c>
      <c r="H73" s="33">
        <v>29.078913790044851</v>
      </c>
      <c r="I73" s="33">
        <v>26.103125136876237</v>
      </c>
      <c r="J73" s="33">
        <v>2.9757886531686157</v>
      </c>
      <c r="K73" s="30"/>
    </row>
    <row r="74" spans="1:11">
      <c r="A74" s="37" t="s">
        <v>24</v>
      </c>
      <c r="B74" s="36" t="s">
        <v>45</v>
      </c>
      <c r="C74" s="36">
        <v>2050</v>
      </c>
      <c r="D74" s="33">
        <v>12.513292094141828</v>
      </c>
      <c r="E74" s="33">
        <v>1.1599803459982911</v>
      </c>
      <c r="F74" s="33">
        <v>10.812808108856201</v>
      </c>
      <c r="G74" s="33">
        <v>0.54050363928733747</v>
      </c>
      <c r="H74" s="33">
        <v>9.4232569682901826</v>
      </c>
      <c r="I74" s="33">
        <v>7.8055038242202031</v>
      </c>
      <c r="J74" s="33">
        <v>1.6177531440699797</v>
      </c>
      <c r="K74" s="30"/>
    </row>
    <row r="75" spans="1:11">
      <c r="A75" s="37" t="s">
        <v>23</v>
      </c>
      <c r="B75" s="36" t="s">
        <v>54</v>
      </c>
      <c r="C75" s="36">
        <v>2050</v>
      </c>
      <c r="D75" s="33">
        <v>5.1270431017874634</v>
      </c>
      <c r="E75" s="33">
        <v>0.54236692452454982</v>
      </c>
      <c r="F75" s="33">
        <v>4.0898120143388121</v>
      </c>
      <c r="G75" s="33">
        <v>0.49486416292410179</v>
      </c>
      <c r="H75" s="33">
        <v>5.8038155094862915</v>
      </c>
      <c r="I75" s="33">
        <v>1.9790627076177216</v>
      </c>
      <c r="J75" s="33">
        <v>3.8247528018685704</v>
      </c>
      <c r="K75" s="30"/>
    </row>
    <row r="76" spans="1:11">
      <c r="A76" s="37" t="s">
        <v>21</v>
      </c>
      <c r="B76" s="36" t="s">
        <v>58</v>
      </c>
      <c r="C76" s="36">
        <v>2050</v>
      </c>
      <c r="D76" s="33">
        <v>63.411861809341936</v>
      </c>
      <c r="E76" s="33">
        <v>9.8193721856503089</v>
      </c>
      <c r="F76" s="33">
        <v>49.445113396033904</v>
      </c>
      <c r="G76" s="33">
        <v>4.1473762276577233</v>
      </c>
      <c r="H76" s="33">
        <v>71.378279514916954</v>
      </c>
      <c r="I76" s="33">
        <v>44.40454301232932</v>
      </c>
      <c r="J76" s="33">
        <v>26.973736502587634</v>
      </c>
      <c r="K76" s="30"/>
    </row>
    <row r="77" spans="1:11">
      <c r="A77" s="37" t="s">
        <v>17</v>
      </c>
      <c r="B77" s="36" t="s">
        <v>46</v>
      </c>
      <c r="C77" s="36">
        <v>2050</v>
      </c>
      <c r="D77" s="33">
        <v>3.0916392212928718</v>
      </c>
      <c r="E77" s="33">
        <v>0.19352357796342456</v>
      </c>
      <c r="F77" s="33">
        <v>2.7731316579297456</v>
      </c>
      <c r="G77" s="33">
        <v>0.1249839853997019</v>
      </c>
      <c r="H77" s="33">
        <v>1.563943647064288</v>
      </c>
      <c r="I77" s="33">
        <v>1.3483083400808591</v>
      </c>
      <c r="J77" s="33">
        <v>0.21563530698342895</v>
      </c>
      <c r="K77" s="30"/>
    </row>
    <row r="78" spans="1:11">
      <c r="A78" s="37" t="s">
        <v>19</v>
      </c>
      <c r="B78" s="36" t="s">
        <v>47</v>
      </c>
      <c r="C78" s="36">
        <v>2050</v>
      </c>
      <c r="D78" s="33">
        <v>3.6343423843255183</v>
      </c>
      <c r="E78" s="33">
        <v>0.26079039184436831</v>
      </c>
      <c r="F78" s="33">
        <v>3.1366346750229765</v>
      </c>
      <c r="G78" s="33">
        <v>0.23691731745817349</v>
      </c>
      <c r="H78" s="33">
        <v>2.5646557430329473</v>
      </c>
      <c r="I78" s="33">
        <v>2.0128791650814906</v>
      </c>
      <c r="J78" s="33">
        <v>0.55177657795145674</v>
      </c>
      <c r="K78" s="30"/>
    </row>
    <row r="79" spans="1:11">
      <c r="A79" s="37" t="s">
        <v>18</v>
      </c>
      <c r="B79" s="36" t="s">
        <v>60</v>
      </c>
      <c r="C79" s="36">
        <v>2050</v>
      </c>
      <c r="D79" s="33">
        <v>1.1812657300429639</v>
      </c>
      <c r="E79" s="33">
        <v>0.1092514624721394</v>
      </c>
      <c r="F79" s="33">
        <v>1.004818564148416</v>
      </c>
      <c r="G79" s="33">
        <v>6.7195703422408382E-2</v>
      </c>
      <c r="H79" s="33">
        <v>2.0404803849983275</v>
      </c>
      <c r="I79" s="33">
        <v>0.49722991072492456</v>
      </c>
      <c r="J79" s="33">
        <v>1.5432504742734028</v>
      </c>
      <c r="K79" s="30"/>
    </row>
    <row r="80" spans="1:11">
      <c r="A80" s="37" t="s">
        <v>14</v>
      </c>
      <c r="B80" s="36" t="s">
        <v>61</v>
      </c>
      <c r="C80" s="36">
        <v>2050</v>
      </c>
      <c r="D80" s="33">
        <v>5.5865363127250579E-2</v>
      </c>
      <c r="E80" s="33">
        <v>1.9952506435039506E-2</v>
      </c>
      <c r="F80" s="33">
        <v>3.5912856692211073E-2</v>
      </c>
      <c r="G80" s="33">
        <v>0</v>
      </c>
      <c r="H80" s="33">
        <v>0.96903122884627724</v>
      </c>
      <c r="I80" s="33">
        <v>0.85228542583978406</v>
      </c>
      <c r="J80" s="33">
        <v>0.11674580300649313</v>
      </c>
      <c r="K80" s="30"/>
    </row>
    <row r="81" spans="1:11">
      <c r="A81" s="37" t="s">
        <v>13</v>
      </c>
      <c r="B81" s="36" t="s">
        <v>62</v>
      </c>
      <c r="C81" s="36">
        <v>2050</v>
      </c>
      <c r="D81" s="33">
        <v>23.721940339565347</v>
      </c>
      <c r="E81" s="33">
        <v>2.5768099264207298</v>
      </c>
      <c r="F81" s="33">
        <v>21.145130413144617</v>
      </c>
      <c r="G81" s="33">
        <v>0</v>
      </c>
      <c r="H81" s="33">
        <v>19.597102937338331</v>
      </c>
      <c r="I81" s="33">
        <v>3.3098215162575366</v>
      </c>
      <c r="J81" s="33">
        <v>16.287281421080795</v>
      </c>
      <c r="K81" s="30"/>
    </row>
    <row r="82" spans="1:11">
      <c r="A82" s="37" t="s">
        <v>11</v>
      </c>
      <c r="B82" s="36" t="s">
        <v>48</v>
      </c>
      <c r="C82" s="36">
        <v>2050</v>
      </c>
      <c r="D82" s="33">
        <v>32.491196965973081</v>
      </c>
      <c r="E82" s="33">
        <v>2.5753745000159998</v>
      </c>
      <c r="F82" s="33">
        <v>27.724555908456555</v>
      </c>
      <c r="G82" s="33">
        <v>2.1912665575005286</v>
      </c>
      <c r="H82" s="33">
        <v>19.993129976094586</v>
      </c>
      <c r="I82" s="33">
        <v>10.813443044488006</v>
      </c>
      <c r="J82" s="33">
        <v>9.1796869316065823</v>
      </c>
      <c r="K82" s="30"/>
    </row>
    <row r="83" spans="1:11">
      <c r="A83" s="37" t="s">
        <v>10</v>
      </c>
      <c r="B83" s="36" t="s">
        <v>49</v>
      </c>
      <c r="C83" s="36">
        <v>2050</v>
      </c>
      <c r="D83" s="33">
        <v>4.116010208424016</v>
      </c>
      <c r="E83" s="33">
        <v>1.5075324292091425</v>
      </c>
      <c r="F83" s="33">
        <v>2.6084777792148732</v>
      </c>
      <c r="G83" s="33">
        <v>0</v>
      </c>
      <c r="H83" s="33">
        <v>26.505806371855641</v>
      </c>
      <c r="I83" s="33">
        <v>24.643833494208284</v>
      </c>
      <c r="J83" s="33">
        <v>1.861972877647357</v>
      </c>
      <c r="K83" s="30"/>
    </row>
    <row r="84" spans="1:11">
      <c r="A84" s="37" t="s">
        <v>9</v>
      </c>
      <c r="B84" s="36" t="s">
        <v>50</v>
      </c>
      <c r="C84" s="36">
        <v>2050</v>
      </c>
      <c r="D84" s="33">
        <v>8.2252532869138761</v>
      </c>
      <c r="E84" s="33">
        <v>0.73641431670915369</v>
      </c>
      <c r="F84" s="33">
        <v>6.7176577808169178</v>
      </c>
      <c r="G84" s="33">
        <v>0.77118118938780467</v>
      </c>
      <c r="H84" s="33">
        <v>7.5761875070564484</v>
      </c>
      <c r="I84" s="33">
        <v>6.2848652496419986</v>
      </c>
      <c r="J84" s="33">
        <v>1.2913222574144498</v>
      </c>
      <c r="K84" s="30"/>
    </row>
    <row r="85" spans="1:11">
      <c r="A85" s="37" t="s">
        <v>5</v>
      </c>
      <c r="B85" s="36" t="s">
        <v>88</v>
      </c>
      <c r="C85" s="36">
        <v>2050</v>
      </c>
      <c r="D85" s="33">
        <v>5.6800256107233258</v>
      </c>
      <c r="E85" s="33">
        <v>0.53465390477710784</v>
      </c>
      <c r="F85" s="33">
        <v>4.6889518398173156</v>
      </c>
      <c r="G85" s="33">
        <v>0.4564198661289024</v>
      </c>
      <c r="H85" s="33">
        <v>7.0265492960982785</v>
      </c>
      <c r="I85" s="33">
        <v>5.7572015386738746</v>
      </c>
      <c r="J85" s="33">
        <v>1.2693477574244041</v>
      </c>
      <c r="K85" s="30"/>
    </row>
    <row r="86" spans="1:11">
      <c r="A86" s="37" t="s">
        <v>6</v>
      </c>
      <c r="B86" s="36" t="s">
        <v>51</v>
      </c>
      <c r="C86" s="36">
        <v>2050</v>
      </c>
      <c r="D86" s="33">
        <v>3.32194614821604</v>
      </c>
      <c r="E86" s="33">
        <v>0.28378290725742183</v>
      </c>
      <c r="F86" s="33">
        <v>2.7841129699962868</v>
      </c>
      <c r="G86" s="33">
        <v>0.25405027096233118</v>
      </c>
      <c r="H86" s="33">
        <v>3.0945497536169015</v>
      </c>
      <c r="I86" s="33">
        <v>2.1673306204531286</v>
      </c>
      <c r="J86" s="33">
        <v>0.9272191331637728</v>
      </c>
      <c r="K86" s="30"/>
    </row>
    <row r="87" spans="1:11">
      <c r="A87" s="37" t="s">
        <v>28</v>
      </c>
      <c r="B87" s="36" t="s">
        <v>56</v>
      </c>
      <c r="C87" s="36">
        <v>2050</v>
      </c>
      <c r="D87" s="33">
        <v>41.106561306598337</v>
      </c>
      <c r="E87" s="33">
        <v>6.8737648991770213</v>
      </c>
      <c r="F87" s="33">
        <v>30.281851621635496</v>
      </c>
      <c r="G87" s="33">
        <v>3.9509447857858229</v>
      </c>
      <c r="H87" s="33">
        <v>56.974990457240182</v>
      </c>
      <c r="I87" s="33">
        <v>43.917384060622915</v>
      </c>
      <c r="J87" s="33">
        <v>13.057606396617265</v>
      </c>
      <c r="K87" s="30"/>
    </row>
    <row r="88" spans="1:11">
      <c r="A88" s="37" t="s">
        <v>7</v>
      </c>
      <c r="B88" s="36" t="s">
        <v>65</v>
      </c>
      <c r="C88" s="36">
        <v>2050</v>
      </c>
      <c r="D88" s="33">
        <v>18.491015133213356</v>
      </c>
      <c r="E88" s="33">
        <v>1.4581640934929401</v>
      </c>
      <c r="F88" s="33">
        <v>15.836511163877711</v>
      </c>
      <c r="G88" s="33">
        <v>1.196339875842702</v>
      </c>
      <c r="H88" s="33">
        <v>19.011245874196828</v>
      </c>
      <c r="I88" s="33">
        <v>1.902113995220712</v>
      </c>
      <c r="J88" s="33">
        <v>17.109131878976115</v>
      </c>
      <c r="K88" s="30"/>
    </row>
    <row r="89" spans="1:11">
      <c r="A89" s="37" t="s">
        <v>4</v>
      </c>
      <c r="B89" s="36" t="s">
        <v>66</v>
      </c>
      <c r="C89" s="36">
        <v>2050</v>
      </c>
      <c r="D89" s="33">
        <v>62.638779336623195</v>
      </c>
      <c r="E89" s="33">
        <v>8.2435509371302391</v>
      </c>
      <c r="F89" s="33">
        <v>47.589358898443756</v>
      </c>
      <c r="G89" s="33">
        <v>6.8058695010492016</v>
      </c>
      <c r="H89" s="33">
        <v>39.168179824089734</v>
      </c>
      <c r="I89" s="33">
        <v>9.6941936226462779</v>
      </c>
      <c r="J89" s="33">
        <v>29.473986201443456</v>
      </c>
      <c r="K89" s="30"/>
    </row>
  </sheetData>
  <mergeCells count="2">
    <mergeCell ref="A4:C4"/>
    <mergeCell ref="D4:J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5"/>
  <sheetViews>
    <sheetView topLeftCell="A16" workbookViewId="0">
      <selection activeCell="F30" sqref="F30"/>
    </sheetView>
  </sheetViews>
  <sheetFormatPr defaultRowHeight="15"/>
  <cols>
    <col min="2" max="2" width="56.5703125" style="58" bestFit="1" customWidth="1"/>
  </cols>
  <sheetData>
    <row r="2" spans="2:30">
      <c r="B2" s="56" t="s">
        <v>93</v>
      </c>
      <c r="C2" s="46" t="s">
        <v>39</v>
      </c>
      <c r="D2" s="46" t="s">
        <v>37</v>
      </c>
      <c r="E2" s="46" t="s">
        <v>36</v>
      </c>
      <c r="F2" s="46" t="s">
        <v>25</v>
      </c>
      <c r="G2" s="46" t="s">
        <v>34</v>
      </c>
      <c r="H2" s="46" t="s">
        <v>33</v>
      </c>
      <c r="I2" s="46" t="s">
        <v>31</v>
      </c>
      <c r="J2" s="46" t="s">
        <v>30</v>
      </c>
      <c r="K2" s="46" t="s">
        <v>27</v>
      </c>
      <c r="L2" s="46" t="s">
        <v>26</v>
      </c>
      <c r="M2" s="46" t="s">
        <v>32</v>
      </c>
      <c r="N2" s="46" t="s">
        <v>29</v>
      </c>
      <c r="O2" s="46" t="s">
        <v>24</v>
      </c>
      <c r="P2" s="46" t="s">
        <v>23</v>
      </c>
      <c r="Q2" s="46" t="s">
        <v>21</v>
      </c>
      <c r="R2" s="46" t="s">
        <v>17</v>
      </c>
      <c r="S2" s="46" t="s">
        <v>19</v>
      </c>
      <c r="T2" s="46" t="s">
        <v>18</v>
      </c>
      <c r="U2" s="46" t="s">
        <v>14</v>
      </c>
      <c r="V2" s="46" t="s">
        <v>13</v>
      </c>
      <c r="W2" s="46" t="s">
        <v>11</v>
      </c>
      <c r="X2" s="46" t="s">
        <v>10</v>
      </c>
      <c r="Y2" s="46" t="s">
        <v>9</v>
      </c>
      <c r="Z2" s="46" t="s">
        <v>5</v>
      </c>
      <c r="AA2" s="46" t="s">
        <v>6</v>
      </c>
      <c r="AB2" s="46" t="s">
        <v>28</v>
      </c>
      <c r="AC2" s="46" t="s">
        <v>7</v>
      </c>
      <c r="AD2" s="46" t="s">
        <v>4</v>
      </c>
    </row>
    <row r="3" spans="2:30">
      <c r="B3" s="56" t="s">
        <v>79</v>
      </c>
      <c r="C3" s="48" t="s">
        <v>63</v>
      </c>
      <c r="D3" s="49" t="s">
        <v>52</v>
      </c>
      <c r="E3" s="48" t="s">
        <v>41</v>
      </c>
      <c r="F3" s="49" t="s">
        <v>42</v>
      </c>
      <c r="G3" s="48" t="s">
        <v>59</v>
      </c>
      <c r="H3" s="49" t="s">
        <v>43</v>
      </c>
      <c r="I3" s="48" t="s">
        <v>53</v>
      </c>
      <c r="J3" s="49" t="s">
        <v>44</v>
      </c>
      <c r="K3" s="48" t="s">
        <v>64</v>
      </c>
      <c r="L3" s="49" t="s">
        <v>57</v>
      </c>
      <c r="M3" s="48" t="s">
        <v>87</v>
      </c>
      <c r="N3" s="49" t="s">
        <v>55</v>
      </c>
      <c r="O3" s="48" t="s">
        <v>45</v>
      </c>
      <c r="P3" s="49" t="s">
        <v>54</v>
      </c>
      <c r="Q3" s="48" t="s">
        <v>58</v>
      </c>
      <c r="R3" s="49" t="s">
        <v>46</v>
      </c>
      <c r="S3" s="48" t="s">
        <v>47</v>
      </c>
      <c r="T3" s="49" t="s">
        <v>60</v>
      </c>
      <c r="U3" s="48" t="s">
        <v>61</v>
      </c>
      <c r="V3" s="49" t="s">
        <v>62</v>
      </c>
      <c r="W3" s="48" t="s">
        <v>48</v>
      </c>
      <c r="X3" s="49" t="s">
        <v>49</v>
      </c>
      <c r="Y3" s="48" t="s">
        <v>50</v>
      </c>
      <c r="Z3" s="49" t="s">
        <v>88</v>
      </c>
      <c r="AA3" s="48" t="s">
        <v>51</v>
      </c>
      <c r="AB3" s="49" t="s">
        <v>56</v>
      </c>
      <c r="AC3" s="48" t="s">
        <v>65</v>
      </c>
      <c r="AD3" s="49" t="s">
        <v>66</v>
      </c>
    </row>
    <row r="4" spans="2:30">
      <c r="B4" s="56" t="s">
        <v>0</v>
      </c>
      <c r="C4" s="48">
        <v>2015</v>
      </c>
      <c r="D4" s="49">
        <v>2015</v>
      </c>
      <c r="E4" s="48">
        <v>2015</v>
      </c>
      <c r="F4" s="49">
        <v>2015</v>
      </c>
      <c r="G4" s="48">
        <v>2015</v>
      </c>
      <c r="H4" s="49">
        <v>2015</v>
      </c>
      <c r="I4" s="48">
        <v>2015</v>
      </c>
      <c r="J4" s="49">
        <v>2015</v>
      </c>
      <c r="K4" s="48">
        <v>2015</v>
      </c>
      <c r="L4" s="49">
        <v>2015</v>
      </c>
      <c r="M4" s="48">
        <v>2015</v>
      </c>
      <c r="N4" s="49">
        <v>2015</v>
      </c>
      <c r="O4" s="48">
        <v>2015</v>
      </c>
      <c r="P4" s="49">
        <v>2015</v>
      </c>
      <c r="Q4" s="48">
        <v>2015</v>
      </c>
      <c r="R4" s="49">
        <v>2015</v>
      </c>
      <c r="S4" s="48">
        <v>2015</v>
      </c>
      <c r="T4" s="49">
        <v>2015</v>
      </c>
      <c r="U4" s="48">
        <v>2015</v>
      </c>
      <c r="V4" s="49">
        <v>2015</v>
      </c>
      <c r="W4" s="48">
        <v>2015</v>
      </c>
      <c r="X4" s="49">
        <v>2015</v>
      </c>
      <c r="Y4" s="48">
        <v>2015</v>
      </c>
      <c r="Z4" s="49">
        <v>2015</v>
      </c>
      <c r="AA4" s="48">
        <v>2015</v>
      </c>
      <c r="AB4" s="49">
        <v>2015</v>
      </c>
      <c r="AC4" s="48">
        <v>2015</v>
      </c>
      <c r="AD4" s="49">
        <v>2015</v>
      </c>
    </row>
    <row r="5" spans="2:30">
      <c r="B5" s="57" t="s">
        <v>100</v>
      </c>
      <c r="C5" s="52">
        <v>17.524594875769839</v>
      </c>
      <c r="D5" s="53">
        <v>26.132727468416938</v>
      </c>
      <c r="E5" s="52">
        <v>3.4411395051822344</v>
      </c>
      <c r="F5" s="53">
        <v>0</v>
      </c>
      <c r="G5" s="52">
        <v>0.68282586399484591</v>
      </c>
      <c r="H5" s="53">
        <v>15.583600788278282</v>
      </c>
      <c r="I5" s="52">
        <v>10.761164444664169</v>
      </c>
      <c r="J5" s="53">
        <v>2.2521085033275909</v>
      </c>
      <c r="K5" s="52">
        <v>14.402713461403485</v>
      </c>
      <c r="L5" s="53">
        <v>101.90237444575988</v>
      </c>
      <c r="M5" s="52">
        <v>201.63000642915586</v>
      </c>
      <c r="N5" s="53">
        <v>4.5114721611003192</v>
      </c>
      <c r="O5" s="52">
        <v>14.053905364589369</v>
      </c>
      <c r="P5" s="53">
        <v>7.5629386524266202</v>
      </c>
      <c r="Q5" s="52">
        <v>73.506834772075095</v>
      </c>
      <c r="R5" s="53">
        <v>3.2608372294178611</v>
      </c>
      <c r="S5" s="52">
        <v>3.073196804450395</v>
      </c>
      <c r="T5" s="53">
        <v>2.1239506588612245</v>
      </c>
      <c r="U5" s="52">
        <v>0.38349272224575015</v>
      </c>
      <c r="V5" s="53">
        <v>31.207610454304117</v>
      </c>
      <c r="W5" s="52">
        <v>35.559908138814585</v>
      </c>
      <c r="X5" s="53">
        <v>4.8123432870493286</v>
      </c>
      <c r="Y5" s="52">
        <v>10.273624763308147</v>
      </c>
      <c r="Z5" s="53">
        <v>6.6124533202231852</v>
      </c>
      <c r="AA5" s="52">
        <v>2.8607782458794264</v>
      </c>
      <c r="AB5" s="53">
        <v>40.884868435110405</v>
      </c>
      <c r="AC5" s="52">
        <v>21.071922528578522</v>
      </c>
      <c r="AD5" s="53">
        <v>92.621835138257566</v>
      </c>
    </row>
    <row r="6" spans="2:30">
      <c r="B6" s="57" t="s">
        <v>101</v>
      </c>
      <c r="C6" s="52">
        <v>1.2292662036873114</v>
      </c>
      <c r="D6" s="53">
        <v>1.6771703675384504</v>
      </c>
      <c r="E6" s="52">
        <v>0.15495076293320689</v>
      </c>
      <c r="F6" s="53">
        <v>0</v>
      </c>
      <c r="G6" s="52">
        <v>0.14421041139737448</v>
      </c>
      <c r="H6" s="53">
        <v>0.92015031554531235</v>
      </c>
      <c r="I6" s="52">
        <v>0.82799234782714937</v>
      </c>
      <c r="J6" s="53">
        <v>0.10784603081700898</v>
      </c>
      <c r="K6" s="52">
        <v>0.93550177041379468</v>
      </c>
      <c r="L6" s="53">
        <v>11.051564293682617</v>
      </c>
      <c r="M6" s="52">
        <v>13.920092311282566</v>
      </c>
      <c r="N6" s="53">
        <v>0.53676204667562244</v>
      </c>
      <c r="O6" s="52">
        <v>0.88683092167786948</v>
      </c>
      <c r="P6" s="53">
        <v>0.52034584250931559</v>
      </c>
      <c r="Q6" s="52">
        <v>7.7130756058552672</v>
      </c>
      <c r="R6" s="53">
        <v>0.15234432506610837</v>
      </c>
      <c r="S6" s="52">
        <v>0.15341724076212554</v>
      </c>
      <c r="T6" s="53">
        <v>0.14218418499929822</v>
      </c>
      <c r="U6" s="52">
        <v>9.2924238767813319E-2</v>
      </c>
      <c r="V6" s="53">
        <v>2.5666068291724886</v>
      </c>
      <c r="W6" s="52">
        <v>1.9838626075627492</v>
      </c>
      <c r="X6" s="53">
        <v>1.2590375376807277</v>
      </c>
      <c r="Y6" s="52">
        <v>0.59518286718216651</v>
      </c>
      <c r="Z6" s="53">
        <v>0.4080960665972061</v>
      </c>
      <c r="AA6" s="52">
        <v>0.17626147125444749</v>
      </c>
      <c r="AB6" s="53">
        <v>4.5638953517063943</v>
      </c>
      <c r="AC6" s="52">
        <v>1.44046492481905</v>
      </c>
      <c r="AD6" s="53">
        <v>8.7585483258424084</v>
      </c>
    </row>
    <row r="7" spans="2:30">
      <c r="B7" s="57" t="s">
        <v>102</v>
      </c>
      <c r="C7" s="52">
        <v>15.290692965886013</v>
      </c>
      <c r="D7" s="53">
        <v>23.101054292476135</v>
      </c>
      <c r="E7" s="52">
        <v>2.7392607669693181</v>
      </c>
      <c r="F7" s="53">
        <v>0</v>
      </c>
      <c r="G7" s="52">
        <v>0.43245191506086533</v>
      </c>
      <c r="H7" s="53">
        <v>13.681004022646574</v>
      </c>
      <c r="I7" s="52">
        <v>9.0599178469839785</v>
      </c>
      <c r="J7" s="53">
        <v>1.9598447402453278</v>
      </c>
      <c r="K7" s="52">
        <v>12.614874433295171</v>
      </c>
      <c r="L7" s="53">
        <v>83.031536223009269</v>
      </c>
      <c r="M7" s="52">
        <v>176.9936272388201</v>
      </c>
      <c r="N7" s="53">
        <v>3.0143193763251319</v>
      </c>
      <c r="O7" s="52">
        <v>12.574542956798101</v>
      </c>
      <c r="P7" s="53">
        <v>6.5420026934656033</v>
      </c>
      <c r="Q7" s="52">
        <v>60.332042938837418</v>
      </c>
      <c r="R7" s="53">
        <v>2.9300084357124812</v>
      </c>
      <c r="S7" s="52">
        <v>2.6637927308030669</v>
      </c>
      <c r="T7" s="53">
        <v>1.8985777062734428</v>
      </c>
      <c r="U7" s="52">
        <v>0.29056848347793685</v>
      </c>
      <c r="V7" s="53">
        <v>28.641003625131628</v>
      </c>
      <c r="W7" s="52">
        <v>31.052330746408373</v>
      </c>
      <c r="X7" s="53">
        <v>3.5533057493686009</v>
      </c>
      <c r="Y7" s="52">
        <v>8.6855243292377047</v>
      </c>
      <c r="Z7" s="53">
        <v>5.7319730928250436</v>
      </c>
      <c r="AA7" s="52">
        <v>2.3688790310892971</v>
      </c>
      <c r="AB7" s="53">
        <v>31.868735682891934</v>
      </c>
      <c r="AC7" s="52">
        <v>18.156500330253007</v>
      </c>
      <c r="AD7" s="53">
        <v>75.335685825633419</v>
      </c>
    </row>
    <row r="8" spans="2:30">
      <c r="B8" s="57" t="s">
        <v>103</v>
      </c>
      <c r="C8" s="52">
        <v>1.0046357061965132</v>
      </c>
      <c r="D8" s="53">
        <v>1.3545028084023505</v>
      </c>
      <c r="E8" s="52">
        <v>0.54692797527970949</v>
      </c>
      <c r="F8" s="53">
        <v>0</v>
      </c>
      <c r="G8" s="52">
        <v>0.10616353753660607</v>
      </c>
      <c r="H8" s="53">
        <v>0.98244645008639586</v>
      </c>
      <c r="I8" s="52">
        <v>0.87325424985304245</v>
      </c>
      <c r="J8" s="53">
        <v>0.18441773226525404</v>
      </c>
      <c r="K8" s="52">
        <v>0.85233725769451785</v>
      </c>
      <c r="L8" s="53">
        <v>7.819273929067986</v>
      </c>
      <c r="M8" s="52">
        <v>10.716286879053213</v>
      </c>
      <c r="N8" s="53">
        <v>0.96039073809956488</v>
      </c>
      <c r="O8" s="52">
        <v>0.59253148611339812</v>
      </c>
      <c r="P8" s="53">
        <v>0.50059011645170148</v>
      </c>
      <c r="Q8" s="52">
        <v>5.4617162273824107</v>
      </c>
      <c r="R8" s="53">
        <v>0.1784844686392717</v>
      </c>
      <c r="S8" s="52">
        <v>0.25598683288520263</v>
      </c>
      <c r="T8" s="53">
        <v>8.3188767588483259E-2</v>
      </c>
      <c r="U8" s="52">
        <v>0</v>
      </c>
      <c r="V8" s="53">
        <v>0</v>
      </c>
      <c r="W8" s="52">
        <v>2.5237147848434627</v>
      </c>
      <c r="X8" s="53">
        <v>0</v>
      </c>
      <c r="Y8" s="52">
        <v>0.99291756688827504</v>
      </c>
      <c r="Z8" s="53">
        <v>0.47238416080093548</v>
      </c>
      <c r="AA8" s="52">
        <v>0.31563774353568153</v>
      </c>
      <c r="AB8" s="53">
        <v>4.4522374005120753</v>
      </c>
      <c r="AC8" s="52">
        <v>1.474957273506466</v>
      </c>
      <c r="AD8" s="53">
        <v>8.5276009867817315</v>
      </c>
    </row>
    <row r="9" spans="2:30">
      <c r="B9" s="57" t="s">
        <v>104</v>
      </c>
      <c r="C9" s="52">
        <v>5.5615088444876202</v>
      </c>
      <c r="D9" s="53">
        <v>9.2989293083377245</v>
      </c>
      <c r="E9" s="52">
        <v>1.8906612348812957</v>
      </c>
      <c r="F9" s="53">
        <v>0</v>
      </c>
      <c r="G9" s="52">
        <v>2.1946846411863628</v>
      </c>
      <c r="H9" s="53">
        <v>3.1259716499063437</v>
      </c>
      <c r="I9" s="52">
        <v>5.3412611385696023</v>
      </c>
      <c r="J9" s="53">
        <v>0.26155763346883165</v>
      </c>
      <c r="K9" s="52">
        <v>5.9917898669583254</v>
      </c>
      <c r="L9" s="53">
        <v>55.995223886945261</v>
      </c>
      <c r="M9" s="52">
        <v>59.007507143013157</v>
      </c>
      <c r="N9" s="53">
        <v>12.572170002704318</v>
      </c>
      <c r="O9" s="52">
        <v>2.284965044955551</v>
      </c>
      <c r="P9" s="53">
        <v>2.4176096028289686</v>
      </c>
      <c r="Q9" s="52">
        <v>60.427407196945097</v>
      </c>
      <c r="R9" s="53">
        <v>0.25101696293487824</v>
      </c>
      <c r="S9" s="52">
        <v>0.56366402144743311</v>
      </c>
      <c r="T9" s="53">
        <v>1.50866529543297</v>
      </c>
      <c r="U9" s="52">
        <v>0.74952893989873193</v>
      </c>
      <c r="V9" s="53">
        <v>15.997328785057285</v>
      </c>
      <c r="W9" s="52">
        <v>8.525180204085304</v>
      </c>
      <c r="X9" s="53">
        <v>5.2702325782074109</v>
      </c>
      <c r="Y9" s="52">
        <v>2.9064465867959104</v>
      </c>
      <c r="Z9" s="53">
        <v>0.98605862663762556</v>
      </c>
      <c r="AA9" s="52">
        <v>1.4962820853368055</v>
      </c>
      <c r="AB9" s="53">
        <v>44.066953677956278</v>
      </c>
      <c r="AC9" s="52">
        <v>12.937643364971876</v>
      </c>
      <c r="AD9" s="53">
        <v>17.259606784489108</v>
      </c>
    </row>
    <row r="10" spans="2:30">
      <c r="B10" s="57" t="s">
        <v>105</v>
      </c>
      <c r="C10" s="52">
        <v>1.0913783764306375</v>
      </c>
      <c r="D10" s="53">
        <v>1.6494094368851295</v>
      </c>
      <c r="E10" s="52">
        <v>1.6590585084155687</v>
      </c>
      <c r="F10" s="53">
        <v>0</v>
      </c>
      <c r="G10" s="52">
        <v>1.9213978702098982</v>
      </c>
      <c r="H10" s="53">
        <v>0.73301523658313683</v>
      </c>
      <c r="I10" s="52">
        <v>0.28789187542080746</v>
      </c>
      <c r="J10" s="53">
        <v>2.7095284547571642E-2</v>
      </c>
      <c r="K10" s="52">
        <v>0.39813274182927738</v>
      </c>
      <c r="L10" s="53">
        <v>13.145354188897143</v>
      </c>
      <c r="M10" s="52">
        <v>6.1444514408735973</v>
      </c>
      <c r="N10" s="53">
        <v>10.515322151585407</v>
      </c>
      <c r="O10" s="52">
        <v>1.182460419149272</v>
      </c>
      <c r="P10" s="53">
        <v>4.4835285773921374E-2</v>
      </c>
      <c r="Q10" s="52">
        <v>38.263173701462861</v>
      </c>
      <c r="R10" s="53">
        <v>5.849676307742481E-2</v>
      </c>
      <c r="S10" s="52">
        <v>0.17333651699293809</v>
      </c>
      <c r="T10" s="53">
        <v>6.4725641772736472E-2</v>
      </c>
      <c r="U10" s="52">
        <v>0.64498729689994183</v>
      </c>
      <c r="V10" s="53">
        <v>1.7249172956063077</v>
      </c>
      <c r="W10" s="52">
        <v>2.1163730523647963</v>
      </c>
      <c r="X10" s="53">
        <v>3.7298816901198864</v>
      </c>
      <c r="Y10" s="52">
        <v>1.7549496413841266</v>
      </c>
      <c r="Z10" s="53">
        <v>0.16484332321850545</v>
      </c>
      <c r="AA10" s="52">
        <v>0.69491258695965219</v>
      </c>
      <c r="AB10" s="53">
        <v>34.48771344151514</v>
      </c>
      <c r="AC10" s="52">
        <v>1.1529254222831216</v>
      </c>
      <c r="AD10" s="53">
        <v>5.5742914209926795</v>
      </c>
    </row>
    <row r="11" spans="2:30">
      <c r="B11" s="57" t="s">
        <v>106</v>
      </c>
      <c r="C11" s="54">
        <v>4.4701304680569827</v>
      </c>
      <c r="D11" s="55">
        <v>7.6495198714525943</v>
      </c>
      <c r="E11" s="54">
        <v>0.23160272646572705</v>
      </c>
      <c r="F11" s="55">
        <v>0</v>
      </c>
      <c r="G11" s="54">
        <v>0.2732867709764647</v>
      </c>
      <c r="H11" s="55">
        <v>2.3929564133232071</v>
      </c>
      <c r="I11" s="54">
        <v>5.0533692631487952</v>
      </c>
      <c r="J11" s="55">
        <v>0.23446234892126</v>
      </c>
      <c r="K11" s="54">
        <v>5.5936571251290479</v>
      </c>
      <c r="L11" s="55">
        <v>42.849869698048117</v>
      </c>
      <c r="M11" s="54">
        <v>52.863055702139562</v>
      </c>
      <c r="N11" s="55">
        <v>2.0568478511189126</v>
      </c>
      <c r="O11" s="54">
        <v>1.1025046258062787</v>
      </c>
      <c r="P11" s="55">
        <v>2.3727743170550473</v>
      </c>
      <c r="Q11" s="54">
        <v>22.16423349548224</v>
      </c>
      <c r="R11" s="55">
        <v>0.19252019985745342</v>
      </c>
      <c r="S11" s="54">
        <v>0.39032750445449504</v>
      </c>
      <c r="T11" s="55">
        <v>1.4439396536602336</v>
      </c>
      <c r="U11" s="54">
        <v>0.10454164299879007</v>
      </c>
      <c r="V11" s="55">
        <v>14.272411489450977</v>
      </c>
      <c r="W11" s="54">
        <v>6.4088071517205076</v>
      </c>
      <c r="X11" s="55">
        <v>1.5403508880875247</v>
      </c>
      <c r="Y11" s="54">
        <v>1.1514969454117838</v>
      </c>
      <c r="Z11" s="55">
        <v>0.82121530341912008</v>
      </c>
      <c r="AA11" s="54">
        <v>0.80136949837715332</v>
      </c>
      <c r="AB11" s="55">
        <v>9.5792402364411355</v>
      </c>
      <c r="AC11" s="54">
        <v>11.784717942688754</v>
      </c>
      <c r="AD11" s="55">
        <v>11.68531536349643</v>
      </c>
    </row>
    <row r="14" spans="2:30">
      <c r="B14" s="56" t="s">
        <v>93</v>
      </c>
      <c r="C14" s="47" t="s">
        <v>39</v>
      </c>
      <c r="D14" s="47" t="s">
        <v>37</v>
      </c>
      <c r="E14" s="47" t="s">
        <v>36</v>
      </c>
      <c r="F14" s="47" t="s">
        <v>25</v>
      </c>
      <c r="G14" s="47" t="s">
        <v>34</v>
      </c>
      <c r="H14" s="47" t="s">
        <v>33</v>
      </c>
      <c r="I14" s="47" t="s">
        <v>31</v>
      </c>
      <c r="J14" s="47" t="s">
        <v>30</v>
      </c>
      <c r="K14" s="47" t="s">
        <v>27</v>
      </c>
      <c r="L14" s="47" t="s">
        <v>26</v>
      </c>
      <c r="M14" s="47" t="s">
        <v>32</v>
      </c>
      <c r="N14" s="47" t="s">
        <v>29</v>
      </c>
      <c r="O14" s="47" t="s">
        <v>24</v>
      </c>
      <c r="P14" s="47" t="s">
        <v>23</v>
      </c>
      <c r="Q14" s="47" t="s">
        <v>21</v>
      </c>
      <c r="R14" s="47" t="s">
        <v>17</v>
      </c>
      <c r="S14" s="47" t="s">
        <v>19</v>
      </c>
      <c r="T14" s="47" t="s">
        <v>18</v>
      </c>
      <c r="U14" s="47" t="s">
        <v>14</v>
      </c>
      <c r="V14" s="47" t="s">
        <v>13</v>
      </c>
      <c r="W14" s="47" t="s">
        <v>11</v>
      </c>
      <c r="X14" s="47" t="s">
        <v>10</v>
      </c>
      <c r="Y14" s="47" t="s">
        <v>9</v>
      </c>
      <c r="Z14" s="47" t="s">
        <v>5</v>
      </c>
      <c r="AA14" s="47" t="s">
        <v>6</v>
      </c>
      <c r="AB14" s="47" t="s">
        <v>28</v>
      </c>
      <c r="AC14" s="47" t="s">
        <v>7</v>
      </c>
      <c r="AD14" s="47" t="s">
        <v>4</v>
      </c>
    </row>
    <row r="15" spans="2:30">
      <c r="B15" s="56" t="s">
        <v>79</v>
      </c>
      <c r="C15" s="50" t="s">
        <v>63</v>
      </c>
      <c r="D15" s="51" t="s">
        <v>52</v>
      </c>
      <c r="E15" s="50" t="s">
        <v>41</v>
      </c>
      <c r="F15" s="51" t="s">
        <v>42</v>
      </c>
      <c r="G15" s="50" t="s">
        <v>59</v>
      </c>
      <c r="H15" s="51" t="s">
        <v>43</v>
      </c>
      <c r="I15" s="50" t="s">
        <v>53</v>
      </c>
      <c r="J15" s="51" t="s">
        <v>44</v>
      </c>
      <c r="K15" s="50" t="s">
        <v>64</v>
      </c>
      <c r="L15" s="51" t="s">
        <v>57</v>
      </c>
      <c r="M15" s="50" t="s">
        <v>87</v>
      </c>
      <c r="N15" s="51" t="s">
        <v>55</v>
      </c>
      <c r="O15" s="50" t="s">
        <v>45</v>
      </c>
      <c r="P15" s="51" t="s">
        <v>54</v>
      </c>
      <c r="Q15" s="50" t="s">
        <v>58</v>
      </c>
      <c r="R15" s="51" t="s">
        <v>46</v>
      </c>
      <c r="S15" s="50" t="s">
        <v>47</v>
      </c>
      <c r="T15" s="51" t="s">
        <v>60</v>
      </c>
      <c r="U15" s="50" t="s">
        <v>61</v>
      </c>
      <c r="V15" s="51" t="s">
        <v>62</v>
      </c>
      <c r="W15" s="50" t="s">
        <v>48</v>
      </c>
      <c r="X15" s="51" t="s">
        <v>49</v>
      </c>
      <c r="Y15" s="50" t="s">
        <v>50</v>
      </c>
      <c r="Z15" s="51" t="s">
        <v>88</v>
      </c>
      <c r="AA15" s="50" t="s">
        <v>51</v>
      </c>
      <c r="AB15" s="51" t="s">
        <v>56</v>
      </c>
      <c r="AC15" s="50" t="s">
        <v>65</v>
      </c>
      <c r="AD15" s="51" t="s">
        <v>66</v>
      </c>
    </row>
    <row r="16" spans="2:30">
      <c r="B16" s="56" t="s">
        <v>0</v>
      </c>
      <c r="C16" s="50">
        <v>2030</v>
      </c>
      <c r="D16" s="51">
        <v>2030</v>
      </c>
      <c r="E16" s="50">
        <v>2030</v>
      </c>
      <c r="F16" s="51">
        <v>2030</v>
      </c>
      <c r="G16" s="50">
        <v>2030</v>
      </c>
      <c r="H16" s="51">
        <v>2030</v>
      </c>
      <c r="I16" s="50">
        <v>2030</v>
      </c>
      <c r="J16" s="51">
        <v>2030</v>
      </c>
      <c r="K16" s="50">
        <v>2030</v>
      </c>
      <c r="L16" s="51">
        <v>2030</v>
      </c>
      <c r="M16" s="50">
        <v>2030</v>
      </c>
      <c r="N16" s="51">
        <v>2030</v>
      </c>
      <c r="O16" s="50">
        <v>2030</v>
      </c>
      <c r="P16" s="51">
        <v>2030</v>
      </c>
      <c r="Q16" s="50">
        <v>2030</v>
      </c>
      <c r="R16" s="51">
        <v>2030</v>
      </c>
      <c r="S16" s="50">
        <v>2030</v>
      </c>
      <c r="T16" s="51">
        <v>2030</v>
      </c>
      <c r="U16" s="50">
        <v>2030</v>
      </c>
      <c r="V16" s="51">
        <v>2030</v>
      </c>
      <c r="W16" s="50">
        <v>2030</v>
      </c>
      <c r="X16" s="51">
        <v>2030</v>
      </c>
      <c r="Y16" s="50">
        <v>2030</v>
      </c>
      <c r="Z16" s="51">
        <v>2030</v>
      </c>
      <c r="AA16" s="50">
        <v>2030</v>
      </c>
      <c r="AB16" s="51">
        <v>2030</v>
      </c>
      <c r="AC16" s="50">
        <v>2030</v>
      </c>
      <c r="AD16" s="51">
        <v>2030</v>
      </c>
    </row>
    <row r="17" spans="2:30">
      <c r="B17" s="57" t="s">
        <v>100</v>
      </c>
      <c r="C17" s="52">
        <v>17.29261428116374</v>
      </c>
      <c r="D17" s="53">
        <v>22.665965757020444</v>
      </c>
      <c r="E17" s="52">
        <v>3.2657797050881561</v>
      </c>
      <c r="F17" s="53">
        <v>0</v>
      </c>
      <c r="G17" s="52">
        <v>0.67191654299114023</v>
      </c>
      <c r="H17" s="53">
        <v>16.09829370153183</v>
      </c>
      <c r="I17" s="52">
        <v>10.250757751644155</v>
      </c>
      <c r="J17" s="53">
        <v>2.7861406501200827</v>
      </c>
      <c r="K17" s="52">
        <v>14.004959799274641</v>
      </c>
      <c r="L17" s="53">
        <v>101.24655068457015</v>
      </c>
      <c r="M17" s="52">
        <v>173.69305182981574</v>
      </c>
      <c r="N17" s="53">
        <v>4.1624531375337188</v>
      </c>
      <c r="O17" s="52">
        <v>13.769633814679871</v>
      </c>
      <c r="P17" s="53">
        <v>5.9658472915992489</v>
      </c>
      <c r="Q17" s="52">
        <v>71.391602765473394</v>
      </c>
      <c r="R17" s="53">
        <v>3.6625815345005095</v>
      </c>
      <c r="S17" s="52">
        <v>3.6792457410922204</v>
      </c>
      <c r="T17" s="53">
        <v>1.6408458428313699</v>
      </c>
      <c r="U17" s="52">
        <v>0.13891818625812519</v>
      </c>
      <c r="V17" s="53">
        <v>29.795805205555101</v>
      </c>
      <c r="W17" s="52">
        <v>39.811885504605662</v>
      </c>
      <c r="X17" s="53">
        <v>5.0643991539945246</v>
      </c>
      <c r="Y17" s="52">
        <v>10.548250366551665</v>
      </c>
      <c r="Z17" s="53">
        <v>6.7528902822724985</v>
      </c>
      <c r="AA17" s="52">
        <v>3.6899969204738681</v>
      </c>
      <c r="AB17" s="53">
        <v>47.702639555789389</v>
      </c>
      <c r="AC17" s="52">
        <v>21.170293161411653</v>
      </c>
      <c r="AD17" s="53">
        <v>76.05316440117042</v>
      </c>
    </row>
    <row r="18" spans="2:30">
      <c r="B18" s="57" t="s">
        <v>101</v>
      </c>
      <c r="C18" s="52">
        <v>1.3904468764325186</v>
      </c>
      <c r="D18" s="53">
        <v>1.797740413846513</v>
      </c>
      <c r="E18" s="52">
        <v>0.17441473819198902</v>
      </c>
      <c r="F18" s="53">
        <v>0</v>
      </c>
      <c r="G18" s="52">
        <v>0.17666212101628587</v>
      </c>
      <c r="H18" s="53">
        <v>1.0600402740807409</v>
      </c>
      <c r="I18" s="52">
        <v>0.86343615706668841</v>
      </c>
      <c r="J18" s="53">
        <v>0.15036817924336035</v>
      </c>
      <c r="K18" s="52">
        <v>0.95715500216563865</v>
      </c>
      <c r="L18" s="53">
        <v>12.546155461317317</v>
      </c>
      <c r="M18" s="52">
        <v>13.560542812223641</v>
      </c>
      <c r="N18" s="53">
        <v>0.59771768756482957</v>
      </c>
      <c r="O18" s="52">
        <v>1.0698352697612639</v>
      </c>
      <c r="P18" s="53">
        <v>0.54379009746142715</v>
      </c>
      <c r="Q18" s="52">
        <v>9.5594281984767129</v>
      </c>
      <c r="R18" s="53">
        <v>0.19880259381514884</v>
      </c>
      <c r="S18" s="52">
        <v>0.21373001163854641</v>
      </c>
      <c r="T18" s="53">
        <v>0.12629364860240699</v>
      </c>
      <c r="U18" s="52">
        <v>4.0830118118107259E-2</v>
      </c>
      <c r="V18" s="53">
        <v>2.7981136619295661</v>
      </c>
      <c r="W18" s="52">
        <v>2.5834192512022311</v>
      </c>
      <c r="X18" s="53">
        <v>1.4850192763131782</v>
      </c>
      <c r="Y18" s="52">
        <v>0.76576174030016797</v>
      </c>
      <c r="Z18" s="53">
        <v>0.498941410163874</v>
      </c>
      <c r="AA18" s="52">
        <v>0.26720432785913373</v>
      </c>
      <c r="AB18" s="53">
        <v>6.4576456307764234</v>
      </c>
      <c r="AC18" s="52">
        <v>1.5288699898787828</v>
      </c>
      <c r="AD18" s="53">
        <v>8.7117543860319611</v>
      </c>
    </row>
    <row r="19" spans="2:30">
      <c r="B19" s="57" t="s">
        <v>102</v>
      </c>
      <c r="C19" s="52">
        <v>14.98865036482337</v>
      </c>
      <c r="D19" s="53">
        <v>19.511259825057607</v>
      </c>
      <c r="E19" s="52">
        <v>2.5882882847864495</v>
      </c>
      <c r="F19" s="53">
        <v>0</v>
      </c>
      <c r="G19" s="52">
        <v>0.39849926865952806</v>
      </c>
      <c r="H19" s="53">
        <v>14.122422003566211</v>
      </c>
      <c r="I19" s="52">
        <v>8.5951054107180394</v>
      </c>
      <c r="J19" s="53">
        <v>2.4593995380659113</v>
      </c>
      <c r="K19" s="52">
        <v>12.204162834145606</v>
      </c>
      <c r="L19" s="53">
        <v>81.065965899667489</v>
      </c>
      <c r="M19" s="52">
        <v>149.53783216893609</v>
      </c>
      <c r="N19" s="53">
        <v>2.651545754591738</v>
      </c>
      <c r="O19" s="52">
        <v>12.117555348148812</v>
      </c>
      <c r="P19" s="53">
        <v>4.9049822779164138</v>
      </c>
      <c r="Q19" s="52">
        <v>56.822574878622319</v>
      </c>
      <c r="R19" s="53">
        <v>3.2954341526448703</v>
      </c>
      <c r="S19" s="52">
        <v>3.2090780883084102</v>
      </c>
      <c r="T19" s="53">
        <v>1.4367699293011702</v>
      </c>
      <c r="U19" s="52">
        <v>9.8088068140017942E-2</v>
      </c>
      <c r="V19" s="53">
        <v>26.997691543625535</v>
      </c>
      <c r="W19" s="52">
        <v>34.659492286860349</v>
      </c>
      <c r="X19" s="53">
        <v>3.5793798776813466</v>
      </c>
      <c r="Y19" s="52">
        <v>8.7801759464940901</v>
      </c>
      <c r="Z19" s="53">
        <v>5.7956770780190139</v>
      </c>
      <c r="AA19" s="52">
        <v>3.1268637470278211</v>
      </c>
      <c r="AB19" s="53">
        <v>36.853912686333864</v>
      </c>
      <c r="AC19" s="52">
        <v>18.27245075828354</v>
      </c>
      <c r="AD19" s="53">
        <v>59.409606197420025</v>
      </c>
    </row>
    <row r="20" spans="2:30">
      <c r="B20" s="57" t="s">
        <v>103</v>
      </c>
      <c r="C20" s="52">
        <v>0.91351703990785049</v>
      </c>
      <c r="D20" s="53">
        <v>1.3569655181163274</v>
      </c>
      <c r="E20" s="52">
        <v>0.50307668210971745</v>
      </c>
      <c r="F20" s="53">
        <v>0</v>
      </c>
      <c r="G20" s="52">
        <v>9.6755153315326373E-2</v>
      </c>
      <c r="H20" s="53">
        <v>0.91583142388487693</v>
      </c>
      <c r="I20" s="52">
        <v>0.79221618385942649</v>
      </c>
      <c r="J20" s="53">
        <v>0.17637293281081101</v>
      </c>
      <c r="K20" s="52">
        <v>0.84364196296339644</v>
      </c>
      <c r="L20" s="53">
        <v>7.6344293235853566</v>
      </c>
      <c r="M20" s="52">
        <v>10.594676848655997</v>
      </c>
      <c r="N20" s="53">
        <v>0.91318969537715167</v>
      </c>
      <c r="O20" s="52">
        <v>0.58224319676979441</v>
      </c>
      <c r="P20" s="53">
        <v>0.51707491622140811</v>
      </c>
      <c r="Q20" s="52">
        <v>5.0095996883743652</v>
      </c>
      <c r="R20" s="53">
        <v>0.16834478804049033</v>
      </c>
      <c r="S20" s="52">
        <v>0.25643764114526346</v>
      </c>
      <c r="T20" s="53">
        <v>7.7782264927792888E-2</v>
      </c>
      <c r="U20" s="52">
        <v>0</v>
      </c>
      <c r="V20" s="53">
        <v>0</v>
      </c>
      <c r="W20" s="52">
        <v>2.5689739665430835</v>
      </c>
      <c r="X20" s="53">
        <v>0</v>
      </c>
      <c r="Y20" s="52">
        <v>1.002312679757408</v>
      </c>
      <c r="Z20" s="53">
        <v>0.45827179408961083</v>
      </c>
      <c r="AA20" s="52">
        <v>0.29592884558691324</v>
      </c>
      <c r="AB20" s="53">
        <v>4.3910812386791029</v>
      </c>
      <c r="AC20" s="52">
        <v>1.3689724132493319</v>
      </c>
      <c r="AD20" s="53">
        <v>7.9318038177184373</v>
      </c>
    </row>
    <row r="21" spans="2:30">
      <c r="B21" s="57" t="s">
        <v>104</v>
      </c>
      <c r="C21" s="52">
        <v>6.768610809411201</v>
      </c>
      <c r="D21" s="53">
        <v>10.053746098729203</v>
      </c>
      <c r="E21" s="52">
        <v>5.6266388550257833</v>
      </c>
      <c r="F21" s="53">
        <v>0</v>
      </c>
      <c r="G21" s="52">
        <v>2.1034103100810482</v>
      </c>
      <c r="H21" s="53">
        <v>4.8811428811270439</v>
      </c>
      <c r="I21" s="52">
        <v>6.8588070249149036</v>
      </c>
      <c r="J21" s="53">
        <v>1.2008287122913162</v>
      </c>
      <c r="K21" s="52">
        <v>7.8089177907722771</v>
      </c>
      <c r="L21" s="53">
        <v>72.653549088355618</v>
      </c>
      <c r="M21" s="52">
        <v>64.432659609974053</v>
      </c>
      <c r="N21" s="53">
        <v>20.790767185732253</v>
      </c>
      <c r="O21" s="52">
        <v>3.7806869479148029</v>
      </c>
      <c r="P21" s="53">
        <v>4.8925714305894301</v>
      </c>
      <c r="Q21" s="52">
        <v>64.431655614655824</v>
      </c>
      <c r="R21" s="53">
        <v>1.2660825320412581</v>
      </c>
      <c r="S21" s="52">
        <v>1.7436483922417838</v>
      </c>
      <c r="T21" s="53">
        <v>2.0342041598960088</v>
      </c>
      <c r="U21" s="52">
        <v>0.98416919052794516</v>
      </c>
      <c r="V21" s="53">
        <v>19.463138134441905</v>
      </c>
      <c r="W21" s="52">
        <v>12.972942147044776</v>
      </c>
      <c r="X21" s="53">
        <v>22.663277518419239</v>
      </c>
      <c r="Y21" s="52">
        <v>5.0901574884870344</v>
      </c>
      <c r="Z21" s="53">
        <v>5.4708164448938641</v>
      </c>
      <c r="AA21" s="52">
        <v>2.6407026255628114</v>
      </c>
      <c r="AB21" s="53">
        <v>48.365494234815799</v>
      </c>
      <c r="AC21" s="52">
        <v>17.046530055219968</v>
      </c>
      <c r="AD21" s="53">
        <v>26.781815381252251</v>
      </c>
    </row>
    <row r="22" spans="2:30">
      <c r="B22" s="57" t="s">
        <v>105</v>
      </c>
      <c r="C22" s="52">
        <v>1.53042433136185</v>
      </c>
      <c r="D22" s="53">
        <v>2.0184141225592658</v>
      </c>
      <c r="E22" s="52">
        <v>5.3482789309932564</v>
      </c>
      <c r="F22" s="53">
        <v>0</v>
      </c>
      <c r="G22" s="52">
        <v>1.7412002338038839</v>
      </c>
      <c r="H22" s="53">
        <v>1.5267745691435004</v>
      </c>
      <c r="I22" s="52">
        <v>0.98117383117677814</v>
      </c>
      <c r="J22" s="53">
        <v>0.91905570034774642</v>
      </c>
      <c r="K22" s="52">
        <v>0.44358194873546219</v>
      </c>
      <c r="L22" s="53">
        <v>26.907562650581696</v>
      </c>
      <c r="M22" s="52">
        <v>8.9818182698569515</v>
      </c>
      <c r="N22" s="53">
        <v>18.327290643945361</v>
      </c>
      <c r="O22" s="52">
        <v>2.3514790897818547</v>
      </c>
      <c r="P22" s="53">
        <v>1.4896909129544482</v>
      </c>
      <c r="Q22" s="52">
        <v>37.563049710389173</v>
      </c>
      <c r="R22" s="53">
        <v>1.0302386709829474</v>
      </c>
      <c r="S22" s="52">
        <v>1.2555277826236559</v>
      </c>
      <c r="T22" s="53">
        <v>0.40743587013429539</v>
      </c>
      <c r="U22" s="52">
        <v>0.8490554275790243</v>
      </c>
      <c r="V22" s="53">
        <v>2.6385496164728042</v>
      </c>
      <c r="W22" s="52">
        <v>4.5788486904693348</v>
      </c>
      <c r="X22" s="53">
        <v>20.824034266263634</v>
      </c>
      <c r="Y22" s="52">
        <v>3.6467456256893742</v>
      </c>
      <c r="Z22" s="53">
        <v>4.3719252671212478</v>
      </c>
      <c r="AA22" s="52">
        <v>1.7396292370382664</v>
      </c>
      <c r="AB22" s="53">
        <v>35.823978877890781</v>
      </c>
      <c r="AC22" s="52">
        <v>1.4851234564160618</v>
      </c>
      <c r="AD22" s="53">
        <v>8.1392286281540596</v>
      </c>
    </row>
    <row r="23" spans="2:30">
      <c r="B23" s="57" t="s">
        <v>106</v>
      </c>
      <c r="C23" s="54">
        <v>5.238186478049351</v>
      </c>
      <c r="D23" s="55">
        <v>8.0353319761699371</v>
      </c>
      <c r="E23" s="54">
        <v>0.27835992403252668</v>
      </c>
      <c r="F23" s="55">
        <v>0</v>
      </c>
      <c r="G23" s="54">
        <v>0.36221007627716423</v>
      </c>
      <c r="H23" s="55">
        <v>3.3543683119835439</v>
      </c>
      <c r="I23" s="54">
        <v>5.8776331937381254</v>
      </c>
      <c r="J23" s="55">
        <v>0.28177301194356985</v>
      </c>
      <c r="K23" s="54">
        <v>7.3653358420368145</v>
      </c>
      <c r="L23" s="55">
        <v>45.745986437773929</v>
      </c>
      <c r="M23" s="54">
        <v>55.450841340117101</v>
      </c>
      <c r="N23" s="55">
        <v>2.4634765417868913</v>
      </c>
      <c r="O23" s="54">
        <v>1.4292078581329484</v>
      </c>
      <c r="P23" s="55">
        <v>3.4028805176349821</v>
      </c>
      <c r="Q23" s="54">
        <v>26.868605904266651</v>
      </c>
      <c r="R23" s="55">
        <v>0.23584386105831079</v>
      </c>
      <c r="S23" s="54">
        <v>0.48812060961812781</v>
      </c>
      <c r="T23" s="55">
        <v>1.6267682897617135</v>
      </c>
      <c r="U23" s="54">
        <v>0.13511376294892088</v>
      </c>
      <c r="V23" s="55">
        <v>16.824588517969101</v>
      </c>
      <c r="W23" s="54">
        <v>8.3940934565754421</v>
      </c>
      <c r="X23" s="55">
        <v>1.839243252155603</v>
      </c>
      <c r="Y23" s="54">
        <v>1.44341186279766</v>
      </c>
      <c r="Z23" s="55">
        <v>1.098891177772616</v>
      </c>
      <c r="AA23" s="54">
        <v>0.9010733885245451</v>
      </c>
      <c r="AB23" s="55">
        <v>12.541515356925018</v>
      </c>
      <c r="AC23" s="54">
        <v>15.561406598803906</v>
      </c>
      <c r="AD23" s="55">
        <v>18.642586753098193</v>
      </c>
    </row>
    <row r="26" spans="2:30">
      <c r="B26" s="56" t="s">
        <v>93</v>
      </c>
      <c r="C26" s="47" t="s">
        <v>39</v>
      </c>
      <c r="D26" s="47" t="s">
        <v>37</v>
      </c>
      <c r="E26" s="47" t="s">
        <v>36</v>
      </c>
      <c r="F26" s="47" t="s">
        <v>25</v>
      </c>
      <c r="G26" s="47" t="s">
        <v>34</v>
      </c>
      <c r="H26" s="47" t="s">
        <v>33</v>
      </c>
      <c r="I26" s="47" t="s">
        <v>31</v>
      </c>
      <c r="J26" s="47" t="s">
        <v>30</v>
      </c>
      <c r="K26" s="47" t="s">
        <v>27</v>
      </c>
      <c r="L26" s="47" t="s">
        <v>26</v>
      </c>
      <c r="M26" s="47" t="s">
        <v>32</v>
      </c>
      <c r="N26" s="47" t="s">
        <v>29</v>
      </c>
      <c r="O26" s="47" t="s">
        <v>24</v>
      </c>
      <c r="P26" s="47" t="s">
        <v>23</v>
      </c>
      <c r="Q26" s="47" t="s">
        <v>21</v>
      </c>
      <c r="R26" s="47" t="s">
        <v>17</v>
      </c>
      <c r="S26" s="47" t="s">
        <v>19</v>
      </c>
      <c r="T26" s="47" t="s">
        <v>18</v>
      </c>
      <c r="U26" s="47" t="s">
        <v>14</v>
      </c>
      <c r="V26" s="47" t="s">
        <v>13</v>
      </c>
      <c r="W26" s="47" t="s">
        <v>11</v>
      </c>
      <c r="X26" s="47" t="s">
        <v>10</v>
      </c>
      <c r="Y26" s="47" t="s">
        <v>9</v>
      </c>
      <c r="Z26" s="47" t="s">
        <v>5</v>
      </c>
      <c r="AA26" s="47" t="s">
        <v>6</v>
      </c>
      <c r="AB26" s="47" t="s">
        <v>28</v>
      </c>
      <c r="AC26" s="47" t="s">
        <v>7</v>
      </c>
      <c r="AD26" s="47" t="s">
        <v>4</v>
      </c>
    </row>
    <row r="27" spans="2:30">
      <c r="B27" s="56" t="s">
        <v>79</v>
      </c>
      <c r="C27" s="50" t="s">
        <v>63</v>
      </c>
      <c r="D27" s="51" t="s">
        <v>52</v>
      </c>
      <c r="E27" s="50" t="s">
        <v>41</v>
      </c>
      <c r="F27" s="51" t="s">
        <v>42</v>
      </c>
      <c r="G27" s="50" t="s">
        <v>59</v>
      </c>
      <c r="H27" s="51" t="s">
        <v>43</v>
      </c>
      <c r="I27" s="50" t="s">
        <v>53</v>
      </c>
      <c r="J27" s="51" t="s">
        <v>44</v>
      </c>
      <c r="K27" s="50" t="s">
        <v>64</v>
      </c>
      <c r="L27" s="51" t="s">
        <v>57</v>
      </c>
      <c r="M27" s="50" t="s">
        <v>87</v>
      </c>
      <c r="N27" s="51" t="s">
        <v>55</v>
      </c>
      <c r="O27" s="50" t="s">
        <v>45</v>
      </c>
      <c r="P27" s="51" t="s">
        <v>54</v>
      </c>
      <c r="Q27" s="50" t="s">
        <v>58</v>
      </c>
      <c r="R27" s="51" t="s">
        <v>46</v>
      </c>
      <c r="S27" s="50" t="s">
        <v>47</v>
      </c>
      <c r="T27" s="51" t="s">
        <v>60</v>
      </c>
      <c r="U27" s="50" t="s">
        <v>61</v>
      </c>
      <c r="V27" s="51" t="s">
        <v>62</v>
      </c>
      <c r="W27" s="50" t="s">
        <v>48</v>
      </c>
      <c r="X27" s="51" t="s">
        <v>49</v>
      </c>
      <c r="Y27" s="50" t="s">
        <v>50</v>
      </c>
      <c r="Z27" s="51" t="s">
        <v>88</v>
      </c>
      <c r="AA27" s="50" t="s">
        <v>51</v>
      </c>
      <c r="AB27" s="51" t="s">
        <v>56</v>
      </c>
      <c r="AC27" s="50" t="s">
        <v>65</v>
      </c>
      <c r="AD27" s="51" t="s">
        <v>66</v>
      </c>
    </row>
    <row r="28" spans="2:30">
      <c r="B28" s="56" t="s">
        <v>0</v>
      </c>
      <c r="C28" s="50">
        <v>2050</v>
      </c>
      <c r="D28" s="51">
        <v>2050</v>
      </c>
      <c r="E28" s="50">
        <v>2050</v>
      </c>
      <c r="F28" s="51">
        <v>2050</v>
      </c>
      <c r="G28" s="50">
        <v>2050</v>
      </c>
      <c r="H28" s="51">
        <v>2050</v>
      </c>
      <c r="I28" s="50">
        <v>2050</v>
      </c>
      <c r="J28" s="51">
        <v>2050</v>
      </c>
      <c r="K28" s="50">
        <v>2050</v>
      </c>
      <c r="L28" s="51">
        <v>2050</v>
      </c>
      <c r="M28" s="50">
        <v>2050</v>
      </c>
      <c r="N28" s="51">
        <v>2050</v>
      </c>
      <c r="O28" s="50">
        <v>2050</v>
      </c>
      <c r="P28" s="51">
        <v>2050</v>
      </c>
      <c r="Q28" s="50">
        <v>2050</v>
      </c>
      <c r="R28" s="51">
        <v>2050</v>
      </c>
      <c r="S28" s="50">
        <v>2050</v>
      </c>
      <c r="T28" s="51">
        <v>2050</v>
      </c>
      <c r="U28" s="50">
        <v>2050</v>
      </c>
      <c r="V28" s="51">
        <v>2050</v>
      </c>
      <c r="W28" s="50">
        <v>2050</v>
      </c>
      <c r="X28" s="51">
        <v>2050</v>
      </c>
      <c r="Y28" s="50">
        <v>2050</v>
      </c>
      <c r="Z28" s="51">
        <v>2050</v>
      </c>
      <c r="AA28" s="50">
        <v>2050</v>
      </c>
      <c r="AB28" s="51">
        <v>2050</v>
      </c>
      <c r="AC28" s="50">
        <v>2050</v>
      </c>
      <c r="AD28" s="51">
        <v>2050</v>
      </c>
    </row>
    <row r="29" spans="2:30">
      <c r="B29" s="57" t="s">
        <v>100</v>
      </c>
      <c r="C29" s="52">
        <v>13.415526657461267</v>
      </c>
      <c r="D29" s="53">
        <v>19.930410941613196</v>
      </c>
      <c r="E29" s="52">
        <v>2.4135272548226041</v>
      </c>
      <c r="F29" s="53">
        <v>0</v>
      </c>
      <c r="G29" s="52">
        <v>0.64998409596440132</v>
      </c>
      <c r="H29" s="53">
        <v>12.661402329922799</v>
      </c>
      <c r="I29" s="52">
        <v>7.9376673326013236</v>
      </c>
      <c r="J29" s="53">
        <v>2.4367101806966556</v>
      </c>
      <c r="K29" s="52">
        <v>10.717898668316945</v>
      </c>
      <c r="L29" s="53">
        <v>84.099685856029424</v>
      </c>
      <c r="M29" s="52">
        <v>120.24035432365758</v>
      </c>
      <c r="N29" s="53">
        <v>4.3003826485188625</v>
      </c>
      <c r="O29" s="52">
        <v>12.513292094141828</v>
      </c>
      <c r="P29" s="53">
        <v>5.1270431017874634</v>
      </c>
      <c r="Q29" s="52">
        <v>63.411861809341936</v>
      </c>
      <c r="R29" s="53">
        <v>3.0916392212928718</v>
      </c>
      <c r="S29" s="52">
        <v>3.6343423843255183</v>
      </c>
      <c r="T29" s="53">
        <v>1.1812657300429639</v>
      </c>
      <c r="U29" s="52">
        <v>5.5865363127250579E-2</v>
      </c>
      <c r="V29" s="53">
        <v>23.721940339565347</v>
      </c>
      <c r="W29" s="52">
        <v>32.491196965973081</v>
      </c>
      <c r="X29" s="53">
        <v>4.116010208424016</v>
      </c>
      <c r="Y29" s="52">
        <v>8.2252532869138761</v>
      </c>
      <c r="Z29" s="53">
        <v>5.6800256107233258</v>
      </c>
      <c r="AA29" s="52">
        <v>3.32194614821604</v>
      </c>
      <c r="AB29" s="53">
        <v>41.106561306598337</v>
      </c>
      <c r="AC29" s="52">
        <v>18.491015133213356</v>
      </c>
      <c r="AD29" s="53">
        <v>62.638779336623195</v>
      </c>
    </row>
    <row r="30" spans="2:30">
      <c r="B30" s="57" t="s">
        <v>101</v>
      </c>
      <c r="C30" s="52">
        <v>1.253498356409114</v>
      </c>
      <c r="D30" s="53">
        <v>1.9238134865078254</v>
      </c>
      <c r="E30" s="52">
        <v>0.15542650848307998</v>
      </c>
      <c r="F30" s="53">
        <v>0</v>
      </c>
      <c r="G30" s="52">
        <v>0.19681458762529824</v>
      </c>
      <c r="H30" s="53">
        <v>0.95231085371370727</v>
      </c>
      <c r="I30" s="52">
        <v>0.75024991710060185</v>
      </c>
      <c r="J30" s="53">
        <v>0.15567713166437835</v>
      </c>
      <c r="K30" s="52">
        <v>0.80899714061515526</v>
      </c>
      <c r="L30" s="53">
        <v>12.124703610166165</v>
      </c>
      <c r="M30" s="52">
        <v>11.040665892195193</v>
      </c>
      <c r="N30" s="53">
        <v>0.75451154937701914</v>
      </c>
      <c r="O30" s="52">
        <v>1.1599803459982911</v>
      </c>
      <c r="P30" s="53">
        <v>0.54236692452454982</v>
      </c>
      <c r="Q30" s="52">
        <v>9.8193721856503089</v>
      </c>
      <c r="R30" s="53">
        <v>0.19352357796342456</v>
      </c>
      <c r="S30" s="52">
        <v>0.26079039184436831</v>
      </c>
      <c r="T30" s="53">
        <v>0.1092514624721394</v>
      </c>
      <c r="U30" s="52">
        <v>1.9952506435039506E-2</v>
      </c>
      <c r="V30" s="53">
        <v>2.5768099264207298</v>
      </c>
      <c r="W30" s="52">
        <v>2.5753745000159998</v>
      </c>
      <c r="X30" s="53">
        <v>1.5075324292091425</v>
      </c>
      <c r="Y30" s="52">
        <v>0.73641431670915369</v>
      </c>
      <c r="Z30" s="53">
        <v>0.53465390477710784</v>
      </c>
      <c r="AA30" s="52">
        <v>0.28378290725742183</v>
      </c>
      <c r="AB30" s="53">
        <v>6.8737648991770213</v>
      </c>
      <c r="AC30" s="52">
        <v>1.4581640934929401</v>
      </c>
      <c r="AD30" s="53">
        <v>8.2435509371302391</v>
      </c>
    </row>
    <row r="31" spans="2:30">
      <c r="B31" s="57" t="s">
        <v>102</v>
      </c>
      <c r="C31" s="52">
        <v>11.448093002345585</v>
      </c>
      <c r="D31" s="53">
        <v>16.664285831556651</v>
      </c>
      <c r="E31" s="52">
        <v>1.9000346753486415</v>
      </c>
      <c r="F31" s="53">
        <v>0</v>
      </c>
      <c r="G31" s="52">
        <v>0.36416426835298532</v>
      </c>
      <c r="H31" s="53">
        <v>10.964271267010135</v>
      </c>
      <c r="I31" s="52">
        <v>6.530809581673128</v>
      </c>
      <c r="J31" s="53">
        <v>2.1335917096768418</v>
      </c>
      <c r="K31" s="52">
        <v>9.1624673004464388</v>
      </c>
      <c r="L31" s="53">
        <v>65.248779285682616</v>
      </c>
      <c r="M31" s="52">
        <v>100.67933069864252</v>
      </c>
      <c r="N31" s="53">
        <v>2.5076796142564497</v>
      </c>
      <c r="O31" s="52">
        <v>10.812808108856201</v>
      </c>
      <c r="P31" s="53">
        <v>4.0898120143388121</v>
      </c>
      <c r="Q31" s="52">
        <v>49.445113396033904</v>
      </c>
      <c r="R31" s="53">
        <v>2.7731316579297456</v>
      </c>
      <c r="S31" s="52">
        <v>3.1366346750229765</v>
      </c>
      <c r="T31" s="53">
        <v>1.004818564148416</v>
      </c>
      <c r="U31" s="52">
        <v>3.5912856692211073E-2</v>
      </c>
      <c r="V31" s="53">
        <v>21.145130413144617</v>
      </c>
      <c r="W31" s="52">
        <v>27.724555908456555</v>
      </c>
      <c r="X31" s="53">
        <v>2.6084777792148732</v>
      </c>
      <c r="Y31" s="52">
        <v>6.7176577808169178</v>
      </c>
      <c r="Z31" s="53">
        <v>4.6889518398173156</v>
      </c>
      <c r="AA31" s="52">
        <v>2.7841129699962868</v>
      </c>
      <c r="AB31" s="53">
        <v>30.281851621635496</v>
      </c>
      <c r="AC31" s="52">
        <v>15.836511163877711</v>
      </c>
      <c r="AD31" s="53">
        <v>47.589358898443756</v>
      </c>
    </row>
    <row r="32" spans="2:30">
      <c r="B32" s="57" t="s">
        <v>103</v>
      </c>
      <c r="C32" s="52">
        <v>0.71393529870656769</v>
      </c>
      <c r="D32" s="53">
        <v>1.3423116235487211</v>
      </c>
      <c r="E32" s="52">
        <v>0.35806607099088272</v>
      </c>
      <c r="F32" s="53">
        <v>0</v>
      </c>
      <c r="G32" s="52">
        <v>8.9005239986117757E-2</v>
      </c>
      <c r="H32" s="53">
        <v>0.74482020919895675</v>
      </c>
      <c r="I32" s="52">
        <v>0.65660783382759369</v>
      </c>
      <c r="J32" s="53">
        <v>0.14744133935543549</v>
      </c>
      <c r="K32" s="52">
        <v>0.74643422725535125</v>
      </c>
      <c r="L32" s="53">
        <v>6.7262029601806468</v>
      </c>
      <c r="M32" s="52">
        <v>8.5203577328198676</v>
      </c>
      <c r="N32" s="53">
        <v>1.0381914848853935</v>
      </c>
      <c r="O32" s="52">
        <v>0.54050363928733747</v>
      </c>
      <c r="P32" s="53">
        <v>0.49486416292410179</v>
      </c>
      <c r="Q32" s="52">
        <v>4.1473762276577233</v>
      </c>
      <c r="R32" s="53">
        <v>0.1249839853997019</v>
      </c>
      <c r="S32" s="52">
        <v>0.23691731745817349</v>
      </c>
      <c r="T32" s="53">
        <v>6.7195703422408382E-2</v>
      </c>
      <c r="U32" s="52">
        <v>0</v>
      </c>
      <c r="V32" s="53">
        <v>0</v>
      </c>
      <c r="W32" s="52">
        <v>2.1912665575005286</v>
      </c>
      <c r="X32" s="53">
        <v>0</v>
      </c>
      <c r="Y32" s="52">
        <v>0.77118118938780467</v>
      </c>
      <c r="Z32" s="53">
        <v>0.4564198661289024</v>
      </c>
      <c r="AA32" s="52">
        <v>0.25405027096233118</v>
      </c>
      <c r="AB32" s="53">
        <v>3.9509447857858229</v>
      </c>
      <c r="AC32" s="52">
        <v>1.196339875842702</v>
      </c>
      <c r="AD32" s="53">
        <v>6.8058695010492016</v>
      </c>
    </row>
    <row r="33" spans="1:30">
      <c r="B33" s="57" t="s">
        <v>104</v>
      </c>
      <c r="C33" s="52">
        <v>9.3375949423530109</v>
      </c>
      <c r="D33" s="53">
        <v>10.423857795707438</v>
      </c>
      <c r="E33" s="52">
        <v>6.2494678591524799</v>
      </c>
      <c r="F33" s="53">
        <v>0</v>
      </c>
      <c r="G33" s="52">
        <v>2.4964140223834539</v>
      </c>
      <c r="H33" s="53">
        <v>7.7374402016430004</v>
      </c>
      <c r="I33" s="52">
        <v>6.9815635612250402</v>
      </c>
      <c r="J33" s="53">
        <v>1.6542683965345466</v>
      </c>
      <c r="K33" s="52">
        <v>8.5130113182347724</v>
      </c>
      <c r="L33" s="53">
        <v>79.772092434900387</v>
      </c>
      <c r="M33" s="52">
        <v>69.756282866672805</v>
      </c>
      <c r="N33" s="53">
        <v>29.078913790044851</v>
      </c>
      <c r="O33" s="52">
        <v>9.4232569682901826</v>
      </c>
      <c r="P33" s="53">
        <v>5.8038155094862915</v>
      </c>
      <c r="Q33" s="52">
        <v>71.378279514916954</v>
      </c>
      <c r="R33" s="53">
        <v>1.563943647064288</v>
      </c>
      <c r="S33" s="52">
        <v>2.5646557430329473</v>
      </c>
      <c r="T33" s="53">
        <v>2.0404803849983275</v>
      </c>
      <c r="U33" s="52">
        <v>0.96903122884627724</v>
      </c>
      <c r="V33" s="53">
        <v>19.597102937338331</v>
      </c>
      <c r="W33" s="52">
        <v>19.993129976094586</v>
      </c>
      <c r="X33" s="53">
        <v>26.505806371855641</v>
      </c>
      <c r="Y33" s="52">
        <v>7.5761875070564484</v>
      </c>
      <c r="Z33" s="53">
        <v>7.0265492960982785</v>
      </c>
      <c r="AA33" s="52">
        <v>3.0945497536169015</v>
      </c>
      <c r="AB33" s="53">
        <v>56.974990457240182</v>
      </c>
      <c r="AC33" s="52">
        <v>19.011245874196828</v>
      </c>
      <c r="AD33" s="53">
        <v>39.168179824089734</v>
      </c>
    </row>
    <row r="34" spans="1:30">
      <c r="B34" s="57" t="s">
        <v>105</v>
      </c>
      <c r="C34" s="52">
        <v>4.4605297296858968</v>
      </c>
      <c r="D34" s="53">
        <v>2.3679801448998083</v>
      </c>
      <c r="E34" s="52">
        <v>6.0440457790321824</v>
      </c>
      <c r="F34" s="53">
        <v>0</v>
      </c>
      <c r="G34" s="52">
        <v>2.0708875262273327</v>
      </c>
      <c r="H34" s="53">
        <v>4.226447143134604</v>
      </c>
      <c r="I34" s="52">
        <v>1.3933382227381805</v>
      </c>
      <c r="J34" s="53">
        <v>1.3507006417423129</v>
      </c>
      <c r="K34" s="52">
        <v>0.8102009364988999</v>
      </c>
      <c r="L34" s="53">
        <v>39.705566048784704</v>
      </c>
      <c r="M34" s="52">
        <v>22.412294528273737</v>
      </c>
      <c r="N34" s="53">
        <v>26.103125136876237</v>
      </c>
      <c r="O34" s="52">
        <v>7.8055038242202031</v>
      </c>
      <c r="P34" s="53">
        <v>1.9790627076177216</v>
      </c>
      <c r="Q34" s="52">
        <v>44.40454301232932</v>
      </c>
      <c r="R34" s="53">
        <v>1.3483083400808591</v>
      </c>
      <c r="S34" s="52">
        <v>2.0128791650814906</v>
      </c>
      <c r="T34" s="53">
        <v>0.49722991072492456</v>
      </c>
      <c r="U34" s="52">
        <v>0.85228542583978406</v>
      </c>
      <c r="V34" s="53">
        <v>3.3098215162575366</v>
      </c>
      <c r="W34" s="52">
        <v>10.813443044488006</v>
      </c>
      <c r="X34" s="53">
        <v>24.643833494208284</v>
      </c>
      <c r="Y34" s="52">
        <v>6.2848652496419986</v>
      </c>
      <c r="Z34" s="53">
        <v>5.7572015386738746</v>
      </c>
      <c r="AA34" s="52">
        <v>2.1673306204531286</v>
      </c>
      <c r="AB34" s="53">
        <v>43.917384060622915</v>
      </c>
      <c r="AC34" s="52">
        <v>1.902113995220712</v>
      </c>
      <c r="AD34" s="53">
        <v>9.6941936226462779</v>
      </c>
    </row>
    <row r="35" spans="1:30">
      <c r="B35" s="57" t="s">
        <v>106</v>
      </c>
      <c r="C35" s="54">
        <v>4.877065212667115</v>
      </c>
      <c r="D35" s="55">
        <v>8.0558776508076289</v>
      </c>
      <c r="E35" s="54">
        <v>0.2054220801202975</v>
      </c>
      <c r="F35" s="55">
        <v>0</v>
      </c>
      <c r="G35" s="54">
        <v>0.42552649615612104</v>
      </c>
      <c r="H35" s="55">
        <v>3.5109930585083964</v>
      </c>
      <c r="I35" s="54">
        <v>5.5882253384868594</v>
      </c>
      <c r="J35" s="55">
        <v>0.30356775479223375</v>
      </c>
      <c r="K35" s="54">
        <v>7.7028103817358717</v>
      </c>
      <c r="L35" s="55">
        <v>40.066526386115683</v>
      </c>
      <c r="M35" s="54">
        <v>47.343988338399072</v>
      </c>
      <c r="N35" s="55">
        <v>2.9757886531686157</v>
      </c>
      <c r="O35" s="54">
        <v>1.6177531440699797</v>
      </c>
      <c r="P35" s="55">
        <v>3.8247528018685704</v>
      </c>
      <c r="Q35" s="54">
        <v>26.973736502587634</v>
      </c>
      <c r="R35" s="55">
        <v>0.21563530698342895</v>
      </c>
      <c r="S35" s="54">
        <v>0.55177657795145674</v>
      </c>
      <c r="T35" s="55">
        <v>1.5432504742734028</v>
      </c>
      <c r="U35" s="54">
        <v>0.11674580300649313</v>
      </c>
      <c r="V35" s="55">
        <v>16.287281421080795</v>
      </c>
      <c r="W35" s="54">
        <v>9.1796869316065823</v>
      </c>
      <c r="X35" s="55">
        <v>1.861972877647357</v>
      </c>
      <c r="Y35" s="54">
        <v>1.2913222574144498</v>
      </c>
      <c r="Z35" s="55">
        <v>1.2693477574244041</v>
      </c>
      <c r="AA35" s="54">
        <v>0.9272191331637728</v>
      </c>
      <c r="AB35" s="55">
        <v>13.057606396617265</v>
      </c>
      <c r="AC35" s="54">
        <v>17.109131878976115</v>
      </c>
      <c r="AD35" s="55">
        <v>29.473986201443456</v>
      </c>
    </row>
    <row r="37" spans="1:30">
      <c r="C37" s="47" t="s">
        <v>39</v>
      </c>
      <c r="D37" s="47" t="s">
        <v>37</v>
      </c>
      <c r="E37" s="47" t="s">
        <v>36</v>
      </c>
      <c r="F37" s="47" t="s">
        <v>25</v>
      </c>
      <c r="G37" s="47" t="s">
        <v>34</v>
      </c>
      <c r="H37" s="47" t="s">
        <v>33</v>
      </c>
      <c r="I37" s="47" t="s">
        <v>31</v>
      </c>
      <c r="J37" s="47" t="s">
        <v>30</v>
      </c>
      <c r="K37" s="47" t="s">
        <v>27</v>
      </c>
      <c r="L37" s="47" t="s">
        <v>26</v>
      </c>
      <c r="M37" s="47" t="s">
        <v>32</v>
      </c>
      <c r="N37" s="47" t="s">
        <v>29</v>
      </c>
      <c r="O37" s="47" t="s">
        <v>24</v>
      </c>
      <c r="P37" s="47" t="s">
        <v>23</v>
      </c>
      <c r="Q37" s="47" t="s">
        <v>21</v>
      </c>
      <c r="R37" s="47" t="s">
        <v>17</v>
      </c>
      <c r="S37" s="47" t="s">
        <v>19</v>
      </c>
      <c r="T37" s="47" t="s">
        <v>18</v>
      </c>
      <c r="U37" s="47" t="s">
        <v>14</v>
      </c>
      <c r="V37" s="47" t="s">
        <v>13</v>
      </c>
      <c r="W37" s="47" t="s">
        <v>11</v>
      </c>
      <c r="X37" s="47" t="s">
        <v>10</v>
      </c>
      <c r="Y37" s="47" t="s">
        <v>9</v>
      </c>
      <c r="Z37" s="47" t="s">
        <v>5</v>
      </c>
      <c r="AA37" s="47" t="s">
        <v>6</v>
      </c>
      <c r="AB37" s="47" t="s">
        <v>28</v>
      </c>
      <c r="AC37" s="47" t="s">
        <v>7</v>
      </c>
      <c r="AD37" s="47" t="s">
        <v>4</v>
      </c>
    </row>
    <row r="38" spans="1:30">
      <c r="A38">
        <v>2030</v>
      </c>
      <c r="B38" s="57" t="s">
        <v>102</v>
      </c>
      <c r="C38" s="10">
        <f>C19/C7</f>
        <v>0.98024663749795327</v>
      </c>
      <c r="D38" s="10">
        <f t="shared" ref="D38:AD38" si="0">D19/D7</f>
        <v>0.84460473440003558</v>
      </c>
      <c r="E38" s="10">
        <f t="shared" si="0"/>
        <v>0.9448856844870952</v>
      </c>
      <c r="F38" s="10" t="e">
        <f t="shared" si="0"/>
        <v>#DIV/0!</v>
      </c>
      <c r="G38" s="10">
        <f t="shared" si="0"/>
        <v>0.92148804244153104</v>
      </c>
      <c r="H38" s="10">
        <f t="shared" si="0"/>
        <v>1.0322650282237287</v>
      </c>
      <c r="I38" s="10">
        <f t="shared" si="0"/>
        <v>0.94869573387790995</v>
      </c>
      <c r="J38" s="10">
        <f t="shared" si="0"/>
        <v>1.2548950881476717</v>
      </c>
      <c r="K38" s="10">
        <f t="shared" si="0"/>
        <v>0.96744227607485733</v>
      </c>
      <c r="L38" s="10">
        <f t="shared" si="0"/>
        <v>0.97632742434076403</v>
      </c>
      <c r="M38" s="10">
        <f t="shared" si="0"/>
        <v>0.84487692863180042</v>
      </c>
      <c r="N38" s="10">
        <f t="shared" si="0"/>
        <v>0.87964990552007649</v>
      </c>
      <c r="O38" s="10">
        <f t="shared" si="0"/>
        <v>0.96365771621128937</v>
      </c>
      <c r="P38" s="10">
        <f t="shared" si="0"/>
        <v>0.74976769465651449</v>
      </c>
      <c r="Q38" s="10">
        <f t="shared" si="0"/>
        <v>0.94183077699237072</v>
      </c>
      <c r="R38" s="10">
        <f t="shared" si="0"/>
        <v>1.1247183156465996</v>
      </c>
      <c r="S38" s="10">
        <f t="shared" si="0"/>
        <v>1.2047026223924537</v>
      </c>
      <c r="T38" s="10">
        <f t="shared" si="0"/>
        <v>0.75676119263050023</v>
      </c>
      <c r="U38" s="10">
        <f t="shared" si="0"/>
        <v>0.3375729775162139</v>
      </c>
      <c r="V38" s="10">
        <f t="shared" si="0"/>
        <v>0.94262379548515074</v>
      </c>
      <c r="W38" s="10">
        <f t="shared" si="0"/>
        <v>1.1161639546451498</v>
      </c>
      <c r="X38" s="10">
        <f t="shared" si="0"/>
        <v>1.0073379917608776</v>
      </c>
      <c r="Y38" s="10">
        <f t="shared" si="0"/>
        <v>1.0108976284756654</v>
      </c>
      <c r="Z38" s="10">
        <f t="shared" si="0"/>
        <v>1.0111137969704902</v>
      </c>
      <c r="AA38" s="10">
        <f t="shared" si="0"/>
        <v>1.3199761178138232</v>
      </c>
      <c r="AB38" s="10">
        <f t="shared" si="0"/>
        <v>1.1564284524195327</v>
      </c>
      <c r="AC38" s="10">
        <f t="shared" si="0"/>
        <v>1.0063861661620623</v>
      </c>
      <c r="AD38" s="10">
        <f t="shared" si="0"/>
        <v>0.78859846494163788</v>
      </c>
    </row>
    <row r="39" spans="1:30">
      <c r="A39">
        <v>2050</v>
      </c>
      <c r="B39" s="57" t="s">
        <v>102</v>
      </c>
      <c r="C39" s="10">
        <f>C31/C7</f>
        <v>0.74869680712879516</v>
      </c>
      <c r="D39" s="10">
        <f t="shared" ref="D39:AD39" si="1">D31/D7</f>
        <v>0.72136473169469595</v>
      </c>
      <c r="E39" s="10">
        <f t="shared" si="1"/>
        <v>0.69363044886406144</v>
      </c>
      <c r="F39" s="10" t="e">
        <f t="shared" si="1"/>
        <v>#DIV/0!</v>
      </c>
      <c r="G39" s="10">
        <f t="shared" si="1"/>
        <v>0.84209193131155657</v>
      </c>
      <c r="H39" s="10">
        <f t="shared" si="1"/>
        <v>0.8014229985504463</v>
      </c>
      <c r="I39" s="10">
        <f t="shared" si="1"/>
        <v>0.72084644606873738</v>
      </c>
      <c r="J39" s="10">
        <f t="shared" si="1"/>
        <v>1.0886534355827415</v>
      </c>
      <c r="K39" s="10">
        <f t="shared" si="1"/>
        <v>0.72632251306944495</v>
      </c>
      <c r="L39" s="10">
        <f>L31/L7</f>
        <v>0.78583129078131175</v>
      </c>
      <c r="M39" s="10">
        <f>M31/M7</f>
        <v>0.56883025829395772</v>
      </c>
      <c r="N39" s="10">
        <f t="shared" si="1"/>
        <v>0.83192233508900926</v>
      </c>
      <c r="O39" s="10">
        <f t="shared" si="1"/>
        <v>0.85989670924862804</v>
      </c>
      <c r="P39" s="10">
        <f t="shared" si="1"/>
        <v>0.62516208047787403</v>
      </c>
      <c r="Q39" s="10">
        <f t="shared" si="1"/>
        <v>0.81954979456206523</v>
      </c>
      <c r="R39" s="10">
        <f t="shared" si="1"/>
        <v>0.94645859176695912</v>
      </c>
      <c r="S39" s="10">
        <f t="shared" si="1"/>
        <v>1.177507033018053</v>
      </c>
      <c r="T39" s="10">
        <f t="shared" si="1"/>
        <v>0.52924805807431985</v>
      </c>
      <c r="U39" s="10">
        <f t="shared" si="1"/>
        <v>0.12359515478882957</v>
      </c>
      <c r="V39" s="10">
        <f t="shared" si="1"/>
        <v>0.73828175471443314</v>
      </c>
      <c r="W39" s="10">
        <f t="shared" si="1"/>
        <v>0.89283333141307852</v>
      </c>
      <c r="X39" s="10">
        <f t="shared" si="1"/>
        <v>0.73409888233749165</v>
      </c>
      <c r="Y39" s="10">
        <f t="shared" si="1"/>
        <v>0.77343146207115643</v>
      </c>
      <c r="Z39" s="10">
        <f t="shared" si="1"/>
        <v>0.81803451689029694</v>
      </c>
      <c r="AA39" s="10">
        <f t="shared" si="1"/>
        <v>1.175287101391602</v>
      </c>
      <c r="AB39" s="10">
        <f t="shared" si="1"/>
        <v>0.95020561602924447</v>
      </c>
      <c r="AC39" s="10">
        <f t="shared" si="1"/>
        <v>0.87222266823581374</v>
      </c>
      <c r="AD39" s="10">
        <f>AD31/AD7</f>
        <v>0.63169742701474407</v>
      </c>
    </row>
    <row r="40" spans="1:30">
      <c r="C40" s="47" t="s">
        <v>39</v>
      </c>
      <c r="D40" s="47" t="s">
        <v>37</v>
      </c>
      <c r="E40" s="47" t="s">
        <v>36</v>
      </c>
      <c r="F40" s="47" t="s">
        <v>25</v>
      </c>
      <c r="G40" s="47" t="s">
        <v>34</v>
      </c>
      <c r="H40" s="47" t="s">
        <v>33</v>
      </c>
      <c r="I40" s="47" t="s">
        <v>31</v>
      </c>
      <c r="J40" s="47" t="s">
        <v>30</v>
      </c>
      <c r="K40" s="47" t="s">
        <v>27</v>
      </c>
      <c r="L40" s="47" t="s">
        <v>26</v>
      </c>
      <c r="M40" s="47" t="s">
        <v>32</v>
      </c>
      <c r="N40" s="47" t="s">
        <v>29</v>
      </c>
      <c r="O40" s="47" t="s">
        <v>24</v>
      </c>
      <c r="P40" s="47" t="s">
        <v>23</v>
      </c>
      <c r="Q40" s="47" t="s">
        <v>21</v>
      </c>
      <c r="R40" s="47" t="s">
        <v>17</v>
      </c>
      <c r="S40" s="47" t="s">
        <v>19</v>
      </c>
      <c r="T40" s="47" t="s">
        <v>18</v>
      </c>
      <c r="U40" s="47" t="s">
        <v>14</v>
      </c>
      <c r="V40" s="47" t="s">
        <v>13</v>
      </c>
      <c r="W40" s="47" t="s">
        <v>11</v>
      </c>
      <c r="X40" s="47" t="s">
        <v>10</v>
      </c>
      <c r="Y40" s="47" t="s">
        <v>9</v>
      </c>
      <c r="Z40" s="47" t="s">
        <v>5</v>
      </c>
      <c r="AA40" s="47" t="s">
        <v>6</v>
      </c>
      <c r="AB40" s="47" t="s">
        <v>28</v>
      </c>
      <c r="AC40" s="47" t="s">
        <v>7</v>
      </c>
      <c r="AD40" s="47" t="s">
        <v>4</v>
      </c>
    </row>
    <row r="41" spans="1:30" s="11" customFormat="1">
      <c r="A41" s="11">
        <v>2030</v>
      </c>
      <c r="B41" s="57" t="s">
        <v>102</v>
      </c>
      <c r="C41" s="10">
        <f>C19-C7</f>
        <v>-0.30204260106264336</v>
      </c>
      <c r="D41" s="10">
        <f t="shared" ref="D41:AD41" si="2">D19-D7</f>
        <v>-3.5897944674185283</v>
      </c>
      <c r="E41" s="10">
        <f t="shared" si="2"/>
        <v>-0.15097248218286863</v>
      </c>
      <c r="F41" s="10">
        <f t="shared" si="2"/>
        <v>0</v>
      </c>
      <c r="G41" s="10">
        <f t="shared" si="2"/>
        <v>-3.3952646401337272E-2</v>
      </c>
      <c r="H41" s="10">
        <f t="shared" si="2"/>
        <v>0.44141798091963658</v>
      </c>
      <c r="I41" s="10">
        <f t="shared" si="2"/>
        <v>-0.46481243626593916</v>
      </c>
      <c r="J41" s="10">
        <f t="shared" si="2"/>
        <v>0.49955479782058343</v>
      </c>
      <c r="K41" s="10">
        <f t="shared" si="2"/>
        <v>-0.41071159914956468</v>
      </c>
      <c r="L41" s="10">
        <f t="shared" si="2"/>
        <v>-1.9655703233417796</v>
      </c>
      <c r="M41" s="10">
        <f t="shared" si="2"/>
        <v>-27.455795069884005</v>
      </c>
      <c r="N41" s="10">
        <f t="shared" si="2"/>
        <v>-0.36277362173339389</v>
      </c>
      <c r="O41" s="10">
        <f t="shared" si="2"/>
        <v>-0.456987608649289</v>
      </c>
      <c r="P41" s="10">
        <f t="shared" si="2"/>
        <v>-1.6370204155491894</v>
      </c>
      <c r="Q41" s="10">
        <f t="shared" si="2"/>
        <v>-3.5094680602150987</v>
      </c>
      <c r="R41" s="10">
        <f t="shared" si="2"/>
        <v>0.36542571693238912</v>
      </c>
      <c r="S41" s="10">
        <f t="shared" si="2"/>
        <v>0.54528535750534335</v>
      </c>
      <c r="T41" s="10">
        <f t="shared" si="2"/>
        <v>-0.4618077769722726</v>
      </c>
      <c r="U41" s="10">
        <f t="shared" si="2"/>
        <v>-0.1924804153379189</v>
      </c>
      <c r="V41" s="10">
        <f t="shared" si="2"/>
        <v>-1.6433120815060924</v>
      </c>
      <c r="W41" s="10">
        <f t="shared" si="2"/>
        <v>3.6071615404519761</v>
      </c>
      <c r="X41" s="10">
        <f t="shared" si="2"/>
        <v>2.6074128312745692E-2</v>
      </c>
      <c r="Y41" s="10">
        <f t="shared" si="2"/>
        <v>9.4651617256385379E-2</v>
      </c>
      <c r="Z41" s="10">
        <f t="shared" si="2"/>
        <v>6.3703985193970247E-2</v>
      </c>
      <c r="AA41" s="10">
        <f t="shared" si="2"/>
        <v>0.75798471593852401</v>
      </c>
      <c r="AB41" s="10">
        <f t="shared" si="2"/>
        <v>4.9851770034419296</v>
      </c>
      <c r="AC41" s="10">
        <f t="shared" si="2"/>
        <v>0.11595042803053346</v>
      </c>
      <c r="AD41" s="10">
        <f t="shared" si="2"/>
        <v>-15.926079628213394</v>
      </c>
    </row>
    <row r="42" spans="1:30" s="11" customFormat="1">
      <c r="A42" s="11">
        <v>2050</v>
      </c>
      <c r="B42" s="57" t="s">
        <v>102</v>
      </c>
      <c r="C42" s="10">
        <f>C31-C7</f>
        <v>-3.8425999635404278</v>
      </c>
      <c r="D42" s="10">
        <f t="shared" ref="D42:AD42" si="3">D31-D7</f>
        <v>-6.4367684609194846</v>
      </c>
      <c r="E42" s="10">
        <f t="shared" si="3"/>
        <v>-0.83922609162067663</v>
      </c>
      <c r="F42" s="10">
        <f t="shared" si="3"/>
        <v>0</v>
      </c>
      <c r="G42" s="10">
        <f t="shared" si="3"/>
        <v>-6.8287646707880012E-2</v>
      </c>
      <c r="H42" s="10">
        <f t="shared" si="3"/>
        <v>-2.7167327556364391</v>
      </c>
      <c r="I42" s="10">
        <f>I31-I7</f>
        <v>-2.5291082653108505</v>
      </c>
      <c r="J42" s="10">
        <f t="shared" si="3"/>
        <v>0.17374696943151391</v>
      </c>
      <c r="K42" s="10">
        <f t="shared" si="3"/>
        <v>-3.452407132848732</v>
      </c>
      <c r="L42" s="10">
        <f t="shared" si="3"/>
        <v>-17.782756937326653</v>
      </c>
      <c r="M42" s="10">
        <f t="shared" si="3"/>
        <v>-76.31429654017758</v>
      </c>
      <c r="N42" s="10">
        <f t="shared" si="3"/>
        <v>-0.50663976206868222</v>
      </c>
      <c r="O42" s="10">
        <f t="shared" si="3"/>
        <v>-1.7617348479419004</v>
      </c>
      <c r="P42" s="10">
        <f t="shared" si="3"/>
        <v>-2.4521906791267911</v>
      </c>
      <c r="Q42" s="10">
        <f t="shared" si="3"/>
        <v>-10.886929542803514</v>
      </c>
      <c r="R42" s="10">
        <f t="shared" si="3"/>
        <v>-0.15687677778273557</v>
      </c>
      <c r="S42" s="10">
        <f t="shared" si="3"/>
        <v>0.47284194421990966</v>
      </c>
      <c r="T42" s="10">
        <f t="shared" si="3"/>
        <v>-0.89375914212502683</v>
      </c>
      <c r="U42" s="10">
        <f t="shared" si="3"/>
        <v>-0.25465562678572579</v>
      </c>
      <c r="V42" s="10">
        <f t="shared" si="3"/>
        <v>-7.4958732119870106</v>
      </c>
      <c r="W42" s="10">
        <f t="shared" si="3"/>
        <v>-3.3277748379518179</v>
      </c>
      <c r="X42" s="10">
        <f t="shared" si="3"/>
        <v>-0.94482797015372766</v>
      </c>
      <c r="Y42" s="10">
        <f t="shared" si="3"/>
        <v>-1.9678665484207869</v>
      </c>
      <c r="Z42" s="10">
        <f t="shared" si="3"/>
        <v>-1.0430212530077281</v>
      </c>
      <c r="AA42" s="10">
        <f t="shared" si="3"/>
        <v>0.41523393890698967</v>
      </c>
      <c r="AB42" s="10">
        <f t="shared" si="3"/>
        <v>-1.5868840612564377</v>
      </c>
      <c r="AC42" s="10">
        <f t="shared" si="3"/>
        <v>-2.3199891663752954</v>
      </c>
      <c r="AD42" s="10">
        <f t="shared" si="3"/>
        <v>-27.746326927189664</v>
      </c>
    </row>
    <row r="43" spans="1:30" s="11" customFormat="1">
      <c r="B43" s="58"/>
      <c r="C43" s="47" t="s">
        <v>39</v>
      </c>
      <c r="D43" s="47" t="s">
        <v>37</v>
      </c>
      <c r="E43" s="47" t="s">
        <v>36</v>
      </c>
      <c r="F43" s="47" t="s">
        <v>25</v>
      </c>
      <c r="G43" s="47" t="s">
        <v>34</v>
      </c>
      <c r="H43" s="47" t="s">
        <v>33</v>
      </c>
      <c r="I43" s="47" t="s">
        <v>31</v>
      </c>
      <c r="J43" s="47" t="s">
        <v>30</v>
      </c>
      <c r="K43" s="47" t="s">
        <v>27</v>
      </c>
      <c r="L43" s="47" t="s">
        <v>26</v>
      </c>
      <c r="M43" s="47" t="s">
        <v>32</v>
      </c>
      <c r="N43" s="47" t="s">
        <v>29</v>
      </c>
      <c r="O43" s="47" t="s">
        <v>24</v>
      </c>
      <c r="P43" s="47" t="s">
        <v>23</v>
      </c>
      <c r="Q43" s="47" t="s">
        <v>21</v>
      </c>
      <c r="R43" s="47" t="s">
        <v>17</v>
      </c>
      <c r="S43" s="47" t="s">
        <v>19</v>
      </c>
      <c r="T43" s="47" t="s">
        <v>18</v>
      </c>
      <c r="U43" s="47" t="s">
        <v>14</v>
      </c>
      <c r="V43" s="47" t="s">
        <v>13</v>
      </c>
      <c r="W43" s="47" t="s">
        <v>11</v>
      </c>
      <c r="X43" s="47" t="s">
        <v>10</v>
      </c>
      <c r="Y43" s="47" t="s">
        <v>9</v>
      </c>
      <c r="Z43" s="47" t="s">
        <v>5</v>
      </c>
      <c r="AA43" s="47" t="s">
        <v>6</v>
      </c>
      <c r="AB43" s="47" t="s">
        <v>28</v>
      </c>
      <c r="AC43" s="47" t="s">
        <v>7</v>
      </c>
      <c r="AD43" s="47" t="s">
        <v>4</v>
      </c>
    </row>
    <row r="44" spans="1:30">
      <c r="A44">
        <v>2030</v>
      </c>
      <c r="B44" s="57" t="s">
        <v>105</v>
      </c>
      <c r="C44" s="1">
        <f>C22-C10</f>
        <v>0.43904595493121246</v>
      </c>
      <c r="D44" s="1">
        <f t="shared" ref="D44:AD44" si="4">D22-D10</f>
        <v>0.36900468567413625</v>
      </c>
      <c r="E44" s="1">
        <f t="shared" si="4"/>
        <v>3.6892204225776877</v>
      </c>
      <c r="F44" s="1">
        <f t="shared" si="4"/>
        <v>0</v>
      </c>
      <c r="G44" s="1">
        <f t="shared" si="4"/>
        <v>-0.18019763640601427</v>
      </c>
      <c r="H44" s="1">
        <f t="shared" si="4"/>
        <v>0.79375933256036357</v>
      </c>
      <c r="I44" s="1">
        <f t="shared" si="4"/>
        <v>0.69328195575597062</v>
      </c>
      <c r="J44" s="1">
        <f t="shared" si="4"/>
        <v>0.89196041580017482</v>
      </c>
      <c r="K44" s="1">
        <f t="shared" si="4"/>
        <v>4.5449206906184814E-2</v>
      </c>
      <c r="L44" s="1">
        <f t="shared" si="4"/>
        <v>13.762208461684553</v>
      </c>
      <c r="M44" s="1">
        <f t="shared" si="4"/>
        <v>2.8373668289833542</v>
      </c>
      <c r="N44" s="1">
        <f t="shared" si="4"/>
        <v>7.8119684923599539</v>
      </c>
      <c r="O44" s="1">
        <f t="shared" si="4"/>
        <v>1.1690186706325827</v>
      </c>
      <c r="P44" s="1">
        <f t="shared" si="4"/>
        <v>1.4448556271805268</v>
      </c>
      <c r="Q44" s="1">
        <f t="shared" si="4"/>
        <v>-0.7001239910736885</v>
      </c>
      <c r="R44" s="1">
        <f t="shared" si="4"/>
        <v>0.97174190790552262</v>
      </c>
      <c r="S44" s="1">
        <f t="shared" si="4"/>
        <v>1.0821912656307178</v>
      </c>
      <c r="T44" s="1">
        <f t="shared" si="4"/>
        <v>0.3427102283615589</v>
      </c>
      <c r="U44" s="1">
        <f t="shared" si="4"/>
        <v>0.20406813067908247</v>
      </c>
      <c r="V44" s="1">
        <f t="shared" si="4"/>
        <v>0.91363232086649648</v>
      </c>
      <c r="W44" s="1">
        <f t="shared" si="4"/>
        <v>2.4624756381045385</v>
      </c>
      <c r="X44" s="1">
        <f t="shared" si="4"/>
        <v>17.094152576143749</v>
      </c>
      <c r="Y44" s="1">
        <f t="shared" si="4"/>
        <v>1.8917959843052476</v>
      </c>
      <c r="Z44" s="1">
        <f t="shared" si="4"/>
        <v>4.2070819439027423</v>
      </c>
      <c r="AA44" s="1">
        <f t="shared" si="4"/>
        <v>1.0447166500786143</v>
      </c>
      <c r="AB44" s="1">
        <f t="shared" si="4"/>
        <v>1.3362654363756405</v>
      </c>
      <c r="AC44" s="1">
        <f t="shared" si="4"/>
        <v>0.33219803413294025</v>
      </c>
      <c r="AD44" s="1">
        <f t="shared" si="4"/>
        <v>2.5649372071613801</v>
      </c>
    </row>
    <row r="45" spans="1:30">
      <c r="A45">
        <v>2050</v>
      </c>
      <c r="B45" s="57" t="s">
        <v>105</v>
      </c>
      <c r="C45" s="1">
        <f>C34-C10</f>
        <v>3.3691513532552593</v>
      </c>
      <c r="D45" s="1">
        <f t="shared" ref="D45:AD45" si="5">D34-D10</f>
        <v>0.71857070801467882</v>
      </c>
      <c r="E45" s="1">
        <f t="shared" si="5"/>
        <v>4.3849872706166142</v>
      </c>
      <c r="F45" s="1">
        <f t="shared" si="5"/>
        <v>0</v>
      </c>
      <c r="G45" s="1">
        <f t="shared" si="5"/>
        <v>0.14948965601743458</v>
      </c>
      <c r="H45" s="1">
        <f t="shared" si="5"/>
        <v>3.493431906551467</v>
      </c>
      <c r="I45" s="1">
        <f t="shared" si="5"/>
        <v>1.105446347317373</v>
      </c>
      <c r="J45" s="1">
        <f t="shared" si="5"/>
        <v>1.3236053571947413</v>
      </c>
      <c r="K45" s="1">
        <f t="shared" si="5"/>
        <v>0.41206819466962252</v>
      </c>
      <c r="L45" s="1">
        <f t="shared" si="5"/>
        <v>26.560211859887559</v>
      </c>
      <c r="M45" s="1">
        <f t="shared" si="5"/>
        <v>16.267843087400138</v>
      </c>
      <c r="N45" s="1">
        <f t="shared" si="5"/>
        <v>15.58780298529083</v>
      </c>
      <c r="O45" s="1">
        <f t="shared" si="5"/>
        <v>6.6230434050709306</v>
      </c>
      <c r="P45" s="1">
        <f t="shared" si="5"/>
        <v>1.9342274218438003</v>
      </c>
      <c r="Q45" s="1">
        <f t="shared" si="5"/>
        <v>6.1413693108664589</v>
      </c>
      <c r="R45" s="1">
        <f t="shared" si="5"/>
        <v>1.2898115770034342</v>
      </c>
      <c r="S45" s="1">
        <f t="shared" si="5"/>
        <v>1.8395426480885524</v>
      </c>
      <c r="T45" s="1">
        <f t="shared" si="5"/>
        <v>0.43250426895218808</v>
      </c>
      <c r="U45" s="1">
        <f t="shared" si="5"/>
        <v>0.20729812893984223</v>
      </c>
      <c r="V45" s="1">
        <f t="shared" si="5"/>
        <v>1.5849042206512289</v>
      </c>
      <c r="W45" s="1">
        <f t="shared" si="5"/>
        <v>8.6970699921232093</v>
      </c>
      <c r="X45" s="1">
        <f t="shared" si="5"/>
        <v>20.913951804088398</v>
      </c>
      <c r="Y45" s="1">
        <f t="shared" si="5"/>
        <v>4.5299156082578715</v>
      </c>
      <c r="Z45" s="1">
        <f t="shared" si="5"/>
        <v>5.592358215455369</v>
      </c>
      <c r="AA45" s="1">
        <f t="shared" si="5"/>
        <v>1.4724180334934764</v>
      </c>
      <c r="AB45" s="1">
        <f t="shared" si="5"/>
        <v>9.4296706191077746</v>
      </c>
      <c r="AC45" s="1">
        <f t="shared" si="5"/>
        <v>0.74918857293759045</v>
      </c>
      <c r="AD45" s="1">
        <f t="shared" si="5"/>
        <v>4.1199022016535984</v>
      </c>
    </row>
  </sheetData>
  <conditionalFormatting sqref="C39:AD3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AD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AD4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40"/>
  <sheetViews>
    <sheetView tabSelected="1" topLeftCell="A34" workbookViewId="0">
      <selection activeCell="I38" sqref="I38"/>
    </sheetView>
  </sheetViews>
  <sheetFormatPr defaultRowHeight="15"/>
  <cols>
    <col min="2" max="2" width="19.85546875" customWidth="1"/>
    <col min="3" max="3" width="14.85546875" customWidth="1"/>
    <col min="4" max="4" width="16.85546875" customWidth="1"/>
    <col min="5" max="5" width="18.7109375" bestFit="1" customWidth="1"/>
    <col min="6" max="6" width="13.140625" customWidth="1"/>
    <col min="7" max="7" width="9.5703125" style="65" bestFit="1" customWidth="1"/>
    <col min="8" max="8" width="10.5703125" style="65" bestFit="1" customWidth="1"/>
    <col min="9" max="11" width="9.5703125" style="65" bestFit="1" customWidth="1"/>
    <col min="12" max="12" width="10.5703125" style="65" bestFit="1" customWidth="1"/>
    <col min="13" max="13" width="9.5703125" style="65" bestFit="1" customWidth="1"/>
    <col min="14" max="14" width="9.28515625" style="65" bestFit="1" customWidth="1"/>
    <col min="15" max="15" width="9.5703125" style="65" bestFit="1" customWidth="1"/>
    <col min="16" max="16" width="10.5703125" style="65" bestFit="1" customWidth="1"/>
    <col min="17" max="17" width="9.5703125" style="65" bestFit="1" customWidth="1"/>
    <col min="18" max="18" width="10.5703125" style="65" bestFit="1" customWidth="1"/>
    <col min="19" max="21" width="9.5703125" style="65" bestFit="1" customWidth="1"/>
    <col min="22" max="22" width="10.5703125" style="65" bestFit="1" customWidth="1"/>
    <col min="23" max="23" width="9.5703125" style="65" bestFit="1" customWidth="1"/>
    <col min="24" max="24" width="9.28515625" style="65" bestFit="1" customWidth="1"/>
    <col min="25" max="25" width="9.5703125" style="65" bestFit="1" customWidth="1"/>
    <col min="26" max="26" width="9.28515625" style="65" bestFit="1" customWidth="1"/>
    <col min="27" max="28" width="10.5703125" style="65" bestFit="1" customWidth="1"/>
    <col min="29" max="30" width="9.5703125" style="65" bestFit="1" customWidth="1"/>
    <col min="31" max="31" width="10.5703125" style="65" bestFit="1" customWidth="1"/>
    <col min="32" max="33" width="9.5703125" style="65" bestFit="1" customWidth="1"/>
    <col min="34" max="34" width="10.5703125" style="65" bestFit="1" customWidth="1"/>
    <col min="35" max="40" width="9.140625" style="65"/>
  </cols>
  <sheetData>
    <row r="3" spans="2:40">
      <c r="B3" t="s">
        <v>515</v>
      </c>
    </row>
    <row r="7" spans="2:40">
      <c r="B7" s="66"/>
      <c r="C7" s="66"/>
      <c r="D7" s="66"/>
      <c r="E7" s="66"/>
      <c r="F7" s="66"/>
      <c r="N7" s="58"/>
      <c r="O7" s="58"/>
      <c r="P7" s="65" t="s">
        <v>514</v>
      </c>
    </row>
    <row r="8" spans="2:40" ht="15.75" thickBot="1">
      <c r="B8" s="66"/>
      <c r="C8" s="66"/>
      <c r="D8" s="77" t="s">
        <v>477</v>
      </c>
      <c r="E8" s="77" t="s">
        <v>478</v>
      </c>
      <c r="F8" s="77" t="s">
        <v>0</v>
      </c>
      <c r="G8" s="62" t="s">
        <v>39</v>
      </c>
      <c r="H8" s="62" t="s">
        <v>37</v>
      </c>
      <c r="I8" s="62" t="s">
        <v>36</v>
      </c>
      <c r="J8" s="62" t="s">
        <v>34</v>
      </c>
      <c r="K8" s="62" t="s">
        <v>33</v>
      </c>
      <c r="L8" s="62" t="s">
        <v>32</v>
      </c>
      <c r="M8" s="62" t="s">
        <v>31</v>
      </c>
      <c r="N8" s="62" t="s">
        <v>30</v>
      </c>
      <c r="O8" s="62" t="s">
        <v>29</v>
      </c>
      <c r="P8" s="62" t="s">
        <v>28</v>
      </c>
      <c r="Q8" s="62" t="s">
        <v>27</v>
      </c>
      <c r="R8" s="62" t="s">
        <v>26</v>
      </c>
      <c r="S8" s="62" t="s">
        <v>25</v>
      </c>
      <c r="T8" s="62" t="s">
        <v>24</v>
      </c>
      <c r="U8" s="62" t="s">
        <v>23</v>
      </c>
      <c r="V8" s="62" t="s">
        <v>21</v>
      </c>
      <c r="W8" s="62" t="s">
        <v>19</v>
      </c>
      <c r="X8" s="62" t="s">
        <v>18</v>
      </c>
      <c r="Y8" s="62" t="s">
        <v>17</v>
      </c>
      <c r="Z8" s="62" t="s">
        <v>14</v>
      </c>
      <c r="AA8" s="62" t="s">
        <v>13</v>
      </c>
      <c r="AB8" s="62" t="s">
        <v>11</v>
      </c>
      <c r="AC8" s="62" t="s">
        <v>10</v>
      </c>
      <c r="AD8" s="62" t="s">
        <v>9</v>
      </c>
      <c r="AE8" s="62" t="s">
        <v>7</v>
      </c>
      <c r="AF8" s="62" t="s">
        <v>6</v>
      </c>
      <c r="AG8" s="62" t="s">
        <v>5</v>
      </c>
      <c r="AH8" s="62" t="s">
        <v>4</v>
      </c>
      <c r="AI8" s="62" t="s">
        <v>40</v>
      </c>
      <c r="AJ8" s="62" t="s">
        <v>38</v>
      </c>
      <c r="AK8" s="62" t="s">
        <v>16</v>
      </c>
      <c r="AL8" s="62" t="s">
        <v>15</v>
      </c>
      <c r="AM8" s="62" t="s">
        <v>8</v>
      </c>
      <c r="AN8" s="62" t="s">
        <v>20</v>
      </c>
    </row>
    <row r="9" spans="2:40">
      <c r="B9" s="68" t="s">
        <v>479</v>
      </c>
      <c r="C9" s="66"/>
      <c r="D9" s="72" t="s">
        <v>480</v>
      </c>
      <c r="E9" s="68" t="s">
        <v>481</v>
      </c>
      <c r="F9" s="66"/>
      <c r="G9" s="61">
        <v>0.96275324735730994</v>
      </c>
      <c r="H9" s="61">
        <v>0.58216457835592228</v>
      </c>
      <c r="I9" s="61">
        <v>0.20614231112914849</v>
      </c>
      <c r="J9" s="61">
        <v>1.08367735276232</v>
      </c>
      <c r="K9" s="61">
        <v>0.94302788402081561</v>
      </c>
      <c r="L9" s="61">
        <v>0.74861056031606898</v>
      </c>
      <c r="M9" s="61">
        <v>2.8924900087305376</v>
      </c>
      <c r="N9" s="61">
        <v>3.7375756416009782</v>
      </c>
      <c r="O9" s="61">
        <v>1.086192794383908</v>
      </c>
      <c r="P9" s="61">
        <v>0.61099659474235113</v>
      </c>
      <c r="Q9" s="61">
        <v>2.144457968981929</v>
      </c>
      <c r="R9" s="61">
        <v>0.52253295003101474</v>
      </c>
      <c r="S9" s="61">
        <v>0.32944065750413215</v>
      </c>
      <c r="T9" s="61">
        <v>0.42353683892158112</v>
      </c>
      <c r="U9" s="61">
        <v>0.94561767401136176</v>
      </c>
      <c r="V9" s="61">
        <v>1.0006148208408701</v>
      </c>
      <c r="W9" s="61">
        <v>0.26674311415883278</v>
      </c>
      <c r="X9" s="61">
        <v>0.61103545129636339</v>
      </c>
      <c r="Y9" s="61">
        <v>1.1876522061094374</v>
      </c>
      <c r="Z9" s="61">
        <v>0.44923194573243286</v>
      </c>
      <c r="AA9" s="61">
        <v>5.7193774296961672</v>
      </c>
      <c r="AB9" s="61">
        <v>1.0745845473468689</v>
      </c>
      <c r="AC9" s="61">
        <v>0.64300035979761505</v>
      </c>
      <c r="AD9" s="61">
        <v>0.23741554761400377</v>
      </c>
      <c r="AE9" s="61">
        <v>1.3870752154131851</v>
      </c>
      <c r="AF9" s="61">
        <v>0.77712070082440565</v>
      </c>
      <c r="AG9" s="61">
        <v>0.53120282379804906</v>
      </c>
      <c r="AH9" s="61">
        <v>0.86997693241161744</v>
      </c>
      <c r="AI9" s="61">
        <v>0.4475568238554149</v>
      </c>
      <c r="AJ9" s="61">
        <v>0.80321538488200128</v>
      </c>
      <c r="AK9" s="61">
        <v>0.53699090101288682</v>
      </c>
      <c r="AL9" s="61">
        <v>0.63993209601790102</v>
      </c>
      <c r="AM9" s="61">
        <v>0.71498357698620196</v>
      </c>
      <c r="AN9" s="61">
        <v>0.57966071979760103</v>
      </c>
    </row>
    <row r="10" spans="2:40">
      <c r="B10" s="68" t="s">
        <v>482</v>
      </c>
      <c r="C10" s="70"/>
      <c r="D10" s="75" t="s">
        <v>483</v>
      </c>
      <c r="E10" s="68" t="s">
        <v>484</v>
      </c>
      <c r="F10" s="69"/>
      <c r="G10" s="61">
        <v>0.22351613586171054</v>
      </c>
      <c r="H10" s="61">
        <v>0.90124692415580587</v>
      </c>
      <c r="I10" s="61">
        <v>1.2814828513069452</v>
      </c>
      <c r="J10" s="61">
        <v>0.12345476527125936</v>
      </c>
      <c r="K10" s="61">
        <v>6.0538822811857376</v>
      </c>
      <c r="L10" s="61">
        <v>0.31266343021275567</v>
      </c>
      <c r="M10" s="61">
        <v>0.32693390491050517</v>
      </c>
      <c r="N10" s="61">
        <v>0.58703008292501924</v>
      </c>
      <c r="O10" s="61">
        <v>0.11498969263540304</v>
      </c>
      <c r="P10" s="61">
        <v>0.45197634697693628</v>
      </c>
      <c r="Q10" s="61">
        <v>0.49639521142280602</v>
      </c>
      <c r="R10" s="61">
        <v>0.72257680492601417</v>
      </c>
      <c r="S10" s="61">
        <v>0.16630499585790293</v>
      </c>
      <c r="T10" s="61">
        <v>0.30872214830988298</v>
      </c>
      <c r="U10" s="61">
        <v>0.30924949735305751</v>
      </c>
      <c r="V10" s="61">
        <v>1.0560924565424525</v>
      </c>
      <c r="W10" s="61">
        <v>0.61273824314203384</v>
      </c>
      <c r="X10" s="61">
        <v>1.0079481196078801</v>
      </c>
      <c r="Y10" s="61">
        <v>0.85232640530626491</v>
      </c>
      <c r="Z10" s="61">
        <v>4.1476839636354047E-2</v>
      </c>
      <c r="AA10" s="61">
        <v>1.7603072702906617</v>
      </c>
      <c r="AB10" s="61">
        <v>0.47628683072447636</v>
      </c>
      <c r="AC10" s="61">
        <v>0.47987936838953876</v>
      </c>
      <c r="AD10" s="61">
        <v>0.78434274695054518</v>
      </c>
      <c r="AE10" s="61">
        <v>0.67448632908476658</v>
      </c>
      <c r="AF10" s="61">
        <v>0.45241340792525109</v>
      </c>
      <c r="AG10" s="61">
        <v>1.1777289789826897</v>
      </c>
      <c r="AH10" s="61">
        <v>0.22938947140579766</v>
      </c>
      <c r="AI10" s="61">
        <v>0.25630515313559915</v>
      </c>
      <c r="AJ10" s="61">
        <v>0.92736026069291999</v>
      </c>
      <c r="AK10" s="61">
        <v>0.35725139122669847</v>
      </c>
      <c r="AL10" s="61">
        <v>0.53490579180057984</v>
      </c>
      <c r="AM10" s="61">
        <v>0.67467995607710496</v>
      </c>
      <c r="AN10" s="61">
        <v>0.41797792510446785</v>
      </c>
    </row>
    <row r="11" spans="2:40">
      <c r="B11" s="68" t="s">
        <v>485</v>
      </c>
      <c r="C11" s="70"/>
      <c r="D11" s="76" t="s">
        <v>486</v>
      </c>
      <c r="E11" s="68" t="s">
        <v>487</v>
      </c>
      <c r="F11" s="69"/>
      <c r="G11" s="60">
        <v>0.37393188488709467</v>
      </c>
      <c r="H11" s="60">
        <v>0.39546399348233391</v>
      </c>
      <c r="I11" s="60">
        <v>7.097634088904535E-2</v>
      </c>
      <c r="J11" s="60">
        <v>4.9825451339092101E-2</v>
      </c>
      <c r="K11" s="60">
        <v>0.20735019100466409</v>
      </c>
      <c r="L11" s="60">
        <v>0.88239328772346148</v>
      </c>
      <c r="M11" s="60">
        <v>0.28030947843140747</v>
      </c>
      <c r="N11" s="60">
        <v>0.28279906889393797</v>
      </c>
      <c r="O11" s="60">
        <v>4.8707034367662105E-2</v>
      </c>
      <c r="P11" s="60">
        <v>4.7098010226108412E-2</v>
      </c>
      <c r="Q11" s="60">
        <v>0.43031822887257215</v>
      </c>
      <c r="R11" s="60">
        <v>0.34324843409649247</v>
      </c>
      <c r="S11" s="60">
        <v>5.9354883533468364E-2</v>
      </c>
      <c r="T11" s="60">
        <v>0.30634271235473609</v>
      </c>
      <c r="U11" s="60">
        <v>7.433852803923309E-2</v>
      </c>
      <c r="V11" s="60">
        <v>0.13312305653469902</v>
      </c>
      <c r="W11" s="60">
        <v>0.31861179671207096</v>
      </c>
      <c r="X11" s="60">
        <v>0.39780980255670878</v>
      </c>
      <c r="Y11" s="60">
        <v>0.42171141032963572</v>
      </c>
      <c r="Z11" s="60">
        <v>1.949065670819531E-2</v>
      </c>
      <c r="AA11" s="60">
        <v>0.15995708175026166</v>
      </c>
      <c r="AB11" s="60">
        <v>0.1859907607170275</v>
      </c>
      <c r="AC11" s="60">
        <v>4.9615804157821471E-2</v>
      </c>
      <c r="AD11" s="60">
        <v>1.2526874107761579</v>
      </c>
      <c r="AE11" s="60">
        <v>0.65008197783291277</v>
      </c>
      <c r="AF11" s="60">
        <v>5.595117286336726E-2</v>
      </c>
      <c r="AG11" s="60">
        <v>0.57153445568562822</v>
      </c>
      <c r="AH11" s="60">
        <v>6.1812398662718246E-2</v>
      </c>
      <c r="AI11" s="60">
        <v>3.1923165076616536E-2</v>
      </c>
      <c r="AJ11" s="60">
        <v>6.8717842785376973E-2</v>
      </c>
      <c r="AK11" s="60">
        <v>4.0336964720895763E-2</v>
      </c>
      <c r="AL11" s="60">
        <v>5.0678943723182039E-2</v>
      </c>
      <c r="AM11" s="60">
        <v>5.8865081637783589E-2</v>
      </c>
      <c r="AN11" s="60">
        <v>4.4282533983673503E-2</v>
      </c>
    </row>
    <row r="12" spans="2:40">
      <c r="B12" s="68" t="s">
        <v>488</v>
      </c>
      <c r="C12" s="70"/>
      <c r="D12" s="74" t="s">
        <v>489</v>
      </c>
      <c r="E12" s="68" t="s">
        <v>490</v>
      </c>
      <c r="F12" s="69"/>
      <c r="G12" s="60">
        <v>1.1958840939929567</v>
      </c>
      <c r="H12" s="60">
        <v>0.66906518528020531</v>
      </c>
      <c r="I12" s="60">
        <v>0.27185181491821636</v>
      </c>
      <c r="J12" s="60">
        <v>0.17675136070354031</v>
      </c>
      <c r="K12" s="60">
        <v>1.1758329908910727</v>
      </c>
      <c r="L12" s="60">
        <v>0.36166258878292218</v>
      </c>
      <c r="M12" s="60">
        <v>0.50741176038221525</v>
      </c>
      <c r="N12" s="60">
        <v>0.64871745083728027</v>
      </c>
      <c r="O12" s="60">
        <v>0.18019822706983812</v>
      </c>
      <c r="P12" s="60">
        <v>0.35500123891853347</v>
      </c>
      <c r="Q12" s="60">
        <v>0.33849915624294885</v>
      </c>
      <c r="R12" s="60">
        <v>0.61378308907743273</v>
      </c>
      <c r="S12" s="60">
        <v>0.79167222912918822</v>
      </c>
      <c r="T12" s="60">
        <v>0.70279263208378773</v>
      </c>
      <c r="U12" s="60">
        <v>0.31422288434702134</v>
      </c>
      <c r="V12" s="60">
        <v>0.49250464903636204</v>
      </c>
      <c r="W12" s="60">
        <v>0.3248177936581545</v>
      </c>
      <c r="X12" s="60">
        <v>0.69693191015054001</v>
      </c>
      <c r="Y12" s="60">
        <v>1.2451171880619478</v>
      </c>
      <c r="Z12" s="60">
        <v>8.8316315387070798E-2</v>
      </c>
      <c r="AA12" s="60">
        <v>0.72583129741678742</v>
      </c>
      <c r="AB12" s="60">
        <v>0.43877673330922884</v>
      </c>
      <c r="AC12" s="60">
        <v>0.37184928881862728</v>
      </c>
      <c r="AD12" s="60">
        <v>0.45832061478923702</v>
      </c>
      <c r="AE12" s="60">
        <v>1.1545495435068529</v>
      </c>
      <c r="AF12" s="60">
        <v>0.3347680354960561</v>
      </c>
      <c r="AG12" s="60">
        <v>45.663988656152931</v>
      </c>
      <c r="AH12" s="60">
        <v>0.29489357625755758</v>
      </c>
      <c r="AI12" s="60">
        <v>0.25571510104627265</v>
      </c>
      <c r="AJ12" s="60">
        <v>0.44626582819589972</v>
      </c>
      <c r="AK12" s="60">
        <v>0.33064110435851557</v>
      </c>
      <c r="AL12" s="60">
        <v>0.36471964158028036</v>
      </c>
      <c r="AM12" s="60">
        <v>0.39622052406200664</v>
      </c>
      <c r="AN12" s="60">
        <v>0.3170724297765547</v>
      </c>
    </row>
    <row r="13" spans="2:40">
      <c r="B13" s="68" t="s">
        <v>491</v>
      </c>
      <c r="C13" s="70"/>
      <c r="D13" s="73" t="s">
        <v>492</v>
      </c>
      <c r="E13" s="68" t="s">
        <v>493</v>
      </c>
      <c r="F13" s="69"/>
      <c r="G13" s="61">
        <v>1.2182737540678414</v>
      </c>
      <c r="H13" s="61">
        <v>0.67805428720246985</v>
      </c>
      <c r="I13" s="61">
        <v>0.27545584613387891</v>
      </c>
      <c r="J13" s="61">
        <v>0.18970113800739349</v>
      </c>
      <c r="K13" s="61">
        <v>1.1975024770876002</v>
      </c>
      <c r="L13" s="61">
        <v>0.36995791265676686</v>
      </c>
      <c r="M13" s="61">
        <v>0.51944578471708047</v>
      </c>
      <c r="N13" s="61">
        <v>0.65799214242053139</v>
      </c>
      <c r="O13" s="61">
        <v>0.19276858226573937</v>
      </c>
      <c r="P13" s="61">
        <v>0.38018586559262862</v>
      </c>
      <c r="Q13" s="61">
        <v>0.35091816079914945</v>
      </c>
      <c r="R13" s="61">
        <v>0.65048434688989454</v>
      </c>
      <c r="S13" s="61">
        <v>0.80299066794116036</v>
      </c>
      <c r="T13" s="61">
        <v>0.71639612843430178</v>
      </c>
      <c r="U13" s="61">
        <v>0.32282893749283909</v>
      </c>
      <c r="V13" s="61">
        <v>0.50978865703814047</v>
      </c>
      <c r="W13" s="61">
        <v>0.33533464757338083</v>
      </c>
      <c r="X13" s="61">
        <v>0.74087636528115408</v>
      </c>
      <c r="Y13" s="61">
        <v>1.2846781010612764</v>
      </c>
      <c r="Z13" s="61">
        <v>8.8316315387070812E-2</v>
      </c>
      <c r="AA13" s="61">
        <v>0.75266698950179445</v>
      </c>
      <c r="AB13" s="61">
        <v>0.46615747458336038</v>
      </c>
      <c r="AC13" s="61">
        <v>0.38890086151288999</v>
      </c>
      <c r="AD13" s="61">
        <v>0.46317595545353635</v>
      </c>
      <c r="AE13" s="61">
        <v>1.1923775986419252</v>
      </c>
      <c r="AF13" s="61">
        <v>0.34191236080644138</v>
      </c>
      <c r="AG13" s="61">
        <v>46.986763689302826</v>
      </c>
      <c r="AH13" s="61">
        <v>0.31697887199080094</v>
      </c>
      <c r="AI13" s="61">
        <v>0.27970798514117506</v>
      </c>
      <c r="AJ13" s="61">
        <v>0.46939322482017609</v>
      </c>
      <c r="AK13" s="61">
        <v>0.33064110435851551</v>
      </c>
      <c r="AL13" s="61">
        <v>0.38827516147701013</v>
      </c>
      <c r="AM13" s="61">
        <v>0.41890770791670401</v>
      </c>
      <c r="AN13" s="61">
        <v>0.3355464275284849</v>
      </c>
    </row>
    <row r="14" spans="2:40">
      <c r="B14" s="68" t="s">
        <v>494</v>
      </c>
      <c r="C14" s="70"/>
      <c r="D14" s="68" t="s">
        <v>495</v>
      </c>
      <c r="E14" s="68" t="s">
        <v>496</v>
      </c>
      <c r="F14" s="69"/>
      <c r="G14" s="60">
        <v>0.42329092485549286</v>
      </c>
      <c r="H14" s="60">
        <v>0.4678420896699868</v>
      </c>
      <c r="I14" s="60">
        <v>0.10652843694442679</v>
      </c>
      <c r="J14" s="60">
        <v>8.7885735014549896E-2</v>
      </c>
      <c r="K14" s="60">
        <v>0.48690880967307276</v>
      </c>
      <c r="L14" s="60">
        <v>0.41883082576830827</v>
      </c>
      <c r="M14" s="60">
        <v>0.20754280214628884</v>
      </c>
      <c r="N14" s="60">
        <v>0.73757587151844473</v>
      </c>
      <c r="O14" s="60">
        <v>8.7828124973356791E-2</v>
      </c>
      <c r="P14" s="60">
        <v>0.24280895785793552</v>
      </c>
      <c r="Q14" s="60">
        <v>0.92318327830522817</v>
      </c>
      <c r="R14" s="60">
        <v>0.42085981320448101</v>
      </c>
      <c r="S14" s="60">
        <v>0.2572214648308509</v>
      </c>
      <c r="T14" s="60">
        <v>1.0923872231132887</v>
      </c>
      <c r="U14" s="60">
        <v>0.42303831225426475</v>
      </c>
      <c r="V14" s="60">
        <v>0.68847055549620217</v>
      </c>
      <c r="W14" s="60">
        <v>0.18329288720984646</v>
      </c>
      <c r="X14" s="60">
        <v>0.50470355649486742</v>
      </c>
      <c r="Y14" s="60">
        <v>0.50110072864325639</v>
      </c>
      <c r="Z14" s="60">
        <v>4.116181287997938E-2</v>
      </c>
      <c r="AA14" s="60">
        <v>1.6380947574212104</v>
      </c>
      <c r="AB14" s="60">
        <v>0.27928565475028089</v>
      </c>
      <c r="AC14" s="60">
        <v>0.2541567962878365</v>
      </c>
      <c r="AD14" s="60">
        <v>0.41951849938915736</v>
      </c>
      <c r="AE14" s="60">
        <v>0.45787462806184276</v>
      </c>
      <c r="AF14" s="60">
        <v>0.25505865342166822</v>
      </c>
      <c r="AG14" s="60">
        <v>0.83648054901784274</v>
      </c>
      <c r="AH14" s="60">
        <v>0.39016610385323791</v>
      </c>
      <c r="AI14" s="60">
        <v>0.17291602749849883</v>
      </c>
      <c r="AJ14" s="60">
        <v>0.30896048476204208</v>
      </c>
      <c r="AK14" s="60">
        <v>0.22340305446396333</v>
      </c>
      <c r="AL14" s="60">
        <v>0.24941691742759978</v>
      </c>
      <c r="AM14" s="60">
        <v>0.27384942947873231</v>
      </c>
      <c r="AN14" s="60">
        <v>0.21799437205880701</v>
      </c>
    </row>
    <row r="15" spans="2:40">
      <c r="B15" s="67" t="s">
        <v>479</v>
      </c>
      <c r="C15" s="70"/>
      <c r="D15" s="72" t="s">
        <v>480</v>
      </c>
      <c r="E15" s="68" t="s">
        <v>497</v>
      </c>
      <c r="F15" s="69"/>
      <c r="G15" s="59">
        <v>7.6918508121864362E-2</v>
      </c>
      <c r="H15" s="59">
        <v>5.4370373255291503E-2</v>
      </c>
      <c r="I15" s="59">
        <v>5.0122830833375168E-2</v>
      </c>
      <c r="J15" s="59">
        <v>1.5121620911623292</v>
      </c>
      <c r="K15" s="59">
        <v>6.8653669156545291E-2</v>
      </c>
      <c r="L15" s="59">
        <v>4.642286482511597E-2</v>
      </c>
      <c r="M15" s="59">
        <v>0.17325265433763856</v>
      </c>
      <c r="N15" s="59">
        <v>2.8284603093049913E-2</v>
      </c>
      <c r="O15" s="59">
        <v>0.94815695269542721</v>
      </c>
      <c r="P15" s="59">
        <v>0.50023907819850988</v>
      </c>
      <c r="Q15" s="59">
        <v>5.89030219598859E-2</v>
      </c>
      <c r="R15" s="59">
        <v>0.15542838457759794</v>
      </c>
      <c r="S15" s="59">
        <v>0.13279471416402727</v>
      </c>
      <c r="T15" s="59">
        <v>2.3784927566583673E-2</v>
      </c>
      <c r="U15" s="59">
        <v>0.10999542995664179</v>
      </c>
      <c r="V15" s="59">
        <v>0.32063158153151816</v>
      </c>
      <c r="W15" s="59">
        <v>2.2645301250145329E-3</v>
      </c>
      <c r="X15" s="59">
        <v>0.10297276364362255</v>
      </c>
      <c r="Y15" s="59">
        <v>1.7485199950151614E-2</v>
      </c>
      <c r="Z15" s="59">
        <v>1.7258548317919675</v>
      </c>
      <c r="AA15" s="59">
        <v>0.63109000598576648</v>
      </c>
      <c r="AB15" s="59">
        <v>4.578566282976132E-2</v>
      </c>
      <c r="AC15" s="59">
        <v>0.4415215060038491</v>
      </c>
      <c r="AD15" s="59">
        <v>1.3860003714514253E-2</v>
      </c>
      <c r="AE15" s="59">
        <v>7.3337303349108179E-2</v>
      </c>
      <c r="AF15" s="59">
        <v>0.11950370009835261</v>
      </c>
      <c r="AG15" s="59">
        <v>3.488641772387896E-2</v>
      </c>
      <c r="AH15" s="59">
        <v>0.13765810059435002</v>
      </c>
      <c r="AI15" s="59">
        <v>0.35766356085332629</v>
      </c>
      <c r="AJ15" s="59">
        <v>2.6621930090974136E-2</v>
      </c>
      <c r="AK15" s="59">
        <v>0.73710122676437118</v>
      </c>
      <c r="AL15" s="59">
        <v>0.19951463303991734</v>
      </c>
      <c r="AM15" s="59">
        <v>0.10557517625488923</v>
      </c>
      <c r="AN15" s="59">
        <v>0.1501258246172171</v>
      </c>
    </row>
    <row r="16" spans="2:40">
      <c r="B16" s="67" t="s">
        <v>482</v>
      </c>
      <c r="C16" s="70"/>
      <c r="D16" s="75" t="s">
        <v>483</v>
      </c>
      <c r="E16" s="68" t="s">
        <v>498</v>
      </c>
      <c r="F16" s="69"/>
      <c r="G16" s="59">
        <v>2.9538541836764989E-2</v>
      </c>
      <c r="H16" s="59">
        <v>0.14256789898123812</v>
      </c>
      <c r="I16" s="59">
        <v>0.51540136092333488</v>
      </c>
      <c r="J16" s="59">
        <v>0.29822309042313733</v>
      </c>
      <c r="K16" s="59">
        <v>0.72901674181722997</v>
      </c>
      <c r="L16" s="59">
        <v>3.2071360880572178E-2</v>
      </c>
      <c r="M16" s="59">
        <v>2.6400529949889305E-2</v>
      </c>
      <c r="N16" s="59">
        <v>5.8823577332901217E-3</v>
      </c>
      <c r="O16" s="59">
        <v>0.17376699426786874</v>
      </c>
      <c r="P16" s="59">
        <v>0.64126906762825253</v>
      </c>
      <c r="Q16" s="59">
        <v>1.8333163660095155E-2</v>
      </c>
      <c r="R16" s="59">
        <v>0.36405087982144341</v>
      </c>
      <c r="S16" s="59">
        <v>0.11610506403707153</v>
      </c>
      <c r="T16" s="59">
        <v>2.8677595966751623E-2</v>
      </c>
      <c r="U16" s="59">
        <v>6.0827091661616289E-2</v>
      </c>
      <c r="V16" s="59">
        <v>0.58583641811046372</v>
      </c>
      <c r="W16" s="59">
        <v>8.604471177113996E-3</v>
      </c>
      <c r="X16" s="59">
        <v>0.2809690295791481</v>
      </c>
      <c r="Y16" s="59">
        <v>2.0852915783278216E-2</v>
      </c>
      <c r="Z16" s="59">
        <v>0.27585086325115743</v>
      </c>
      <c r="AA16" s="59">
        <v>0.32897385173045329</v>
      </c>
      <c r="AB16" s="59">
        <v>3.3567716602731709E-2</v>
      </c>
      <c r="AC16" s="59">
        <v>0.57043712756264131</v>
      </c>
      <c r="AD16" s="59">
        <v>7.5739840666172439E-2</v>
      </c>
      <c r="AE16" s="59">
        <v>4.8077594481046156E-2</v>
      </c>
      <c r="AF16" s="59">
        <v>0.12043796286968506</v>
      </c>
      <c r="AG16" s="59">
        <v>0.12793980215531586</v>
      </c>
      <c r="AH16" s="59">
        <v>6.121389795727878E-2</v>
      </c>
      <c r="AI16" s="59">
        <v>0.35585285333361483</v>
      </c>
      <c r="AJ16" s="59">
        <v>5.6178798210971159E-2</v>
      </c>
      <c r="AK16" s="59">
        <v>0.84892474937231976</v>
      </c>
      <c r="AL16" s="59">
        <v>0.28924504799944667</v>
      </c>
      <c r="AM16" s="59">
        <v>0.18239580143705023</v>
      </c>
      <c r="AN16" s="59">
        <v>0.19018902676255203</v>
      </c>
    </row>
    <row r="17" spans="2:40">
      <c r="B17" s="67" t="s">
        <v>485</v>
      </c>
      <c r="C17" s="71"/>
      <c r="D17" s="76" t="s">
        <v>486</v>
      </c>
      <c r="E17" s="68" t="s">
        <v>499</v>
      </c>
      <c r="F17" s="69"/>
      <c r="G17" s="59">
        <v>4.407148937791476E-2</v>
      </c>
      <c r="H17" s="59">
        <v>5.0771253497332004E-2</v>
      </c>
      <c r="I17" s="59">
        <v>2.5458418716244016E-2</v>
      </c>
      <c r="J17" s="59">
        <v>7.3525584717177739E-2</v>
      </c>
      <c r="K17" s="59">
        <v>2.2268605774624271E-2</v>
      </c>
      <c r="L17" s="59">
        <v>8.0721189552605266E-2</v>
      </c>
      <c r="M17" s="59">
        <v>3.0933641661667163E-2</v>
      </c>
      <c r="N17" s="59">
        <v>3.942968529586117E-3</v>
      </c>
      <c r="O17" s="59">
        <v>4.4962857146105241E-2</v>
      </c>
      <c r="P17" s="59">
        <v>4.0778409402318437E-2</v>
      </c>
      <c r="Q17" s="59">
        <v>2.1776847964994083E-2</v>
      </c>
      <c r="R17" s="59">
        <v>0.14035232701432751</v>
      </c>
      <c r="S17" s="59">
        <v>2.5301655957602656E-2</v>
      </c>
      <c r="T17" s="59">
        <v>2.5378594364779714E-2</v>
      </c>
      <c r="U17" s="59">
        <v>1.0851030146262078E-2</v>
      </c>
      <c r="V17" s="59">
        <v>4.5110905327959347E-2</v>
      </c>
      <c r="W17" s="59">
        <v>3.990213244033927E-3</v>
      </c>
      <c r="X17" s="59">
        <v>9.8896474503813961E-2</v>
      </c>
      <c r="Y17" s="59">
        <v>8.5347553460849487E-3</v>
      </c>
      <c r="Z17" s="59">
        <v>7.9186108259014273E-2</v>
      </c>
      <c r="AA17" s="59">
        <v>2.4262772101323694E-2</v>
      </c>
      <c r="AB17" s="59">
        <v>1.1690407615441135E-2</v>
      </c>
      <c r="AC17" s="59">
        <v>3.6028781763615562E-2</v>
      </c>
      <c r="AD17" s="59">
        <v>0.10788132508566378</v>
      </c>
      <c r="AE17" s="59">
        <v>6.3325450598963717E-2</v>
      </c>
      <c r="AF17" s="59">
        <v>9.0989434453464437E-3</v>
      </c>
      <c r="AG17" s="59">
        <v>5.537169116206616E-2</v>
      </c>
      <c r="AH17" s="59">
        <v>1.2273476180968411E-2</v>
      </c>
      <c r="AI17" s="59">
        <v>2.6978720759115483E-2</v>
      </c>
      <c r="AJ17" s="59">
        <v>2.4086069448765895E-3</v>
      </c>
      <c r="AK17" s="59">
        <v>5.8553427059771707E-2</v>
      </c>
      <c r="AL17" s="59">
        <v>1.6709263656580937E-2</v>
      </c>
      <c r="AM17" s="59">
        <v>9.1920503810694349E-3</v>
      </c>
      <c r="AN17" s="59">
        <v>1.2128382782783463E-2</v>
      </c>
    </row>
    <row r="18" spans="2:40">
      <c r="B18" s="67" t="s">
        <v>488</v>
      </c>
      <c r="C18" s="70"/>
      <c r="D18" s="74" t="s">
        <v>489</v>
      </c>
      <c r="E18" s="68" t="s">
        <v>500</v>
      </c>
      <c r="F18" s="69"/>
      <c r="G18" s="59">
        <v>8.6596139488635468E-2</v>
      </c>
      <c r="H18" s="59">
        <v>4.5285038115333541E-2</v>
      </c>
      <c r="I18" s="59">
        <v>5.9909303252496278E-2</v>
      </c>
      <c r="J18" s="59">
        <v>0.19730121182644478</v>
      </c>
      <c r="K18" s="59">
        <v>7.7585120918140155E-2</v>
      </c>
      <c r="L18" s="59">
        <v>2.0326993909668026E-2</v>
      </c>
      <c r="M18" s="59">
        <v>2.2230634321238306E-2</v>
      </c>
      <c r="N18" s="59">
        <v>3.5908641534310838E-3</v>
      </c>
      <c r="O18" s="59">
        <v>0.12583239656332795</v>
      </c>
      <c r="P18" s="59">
        <v>0.23250769572287996</v>
      </c>
      <c r="Q18" s="59">
        <v>6.800814434735832E-3</v>
      </c>
      <c r="R18" s="59">
        <v>0.13231264120886596</v>
      </c>
      <c r="S18" s="59">
        <v>0.25528049947830689</v>
      </c>
      <c r="T18" s="59">
        <v>3.5771028207835287E-2</v>
      </c>
      <c r="U18" s="59">
        <v>3.0607424311152823E-2</v>
      </c>
      <c r="V18" s="59">
        <v>0.12624620680456791</v>
      </c>
      <c r="W18" s="59">
        <v>2.499299366335373E-3</v>
      </c>
      <c r="X18" s="59">
        <v>0.10644858485950637</v>
      </c>
      <c r="Y18" s="59">
        <v>1.3284992698103062E-2</v>
      </c>
      <c r="Z18" s="59">
        <v>0.27142085241046582</v>
      </c>
      <c r="AA18" s="59">
        <v>5.8042753230467203E-2</v>
      </c>
      <c r="AB18" s="59">
        <v>1.6944395777503032E-2</v>
      </c>
      <c r="AC18" s="59">
        <v>0.20425666631500139</v>
      </c>
      <c r="AD18" s="59">
        <v>2.4250302701727663E-2</v>
      </c>
      <c r="AE18" s="59">
        <v>4.4649931351108098E-2</v>
      </c>
      <c r="AF18" s="59">
        <v>4.1181816202170936E-2</v>
      </c>
      <c r="AG18" s="59">
        <v>2.7180874596891802</v>
      </c>
      <c r="AH18" s="59">
        <v>3.907412489147901E-2</v>
      </c>
      <c r="AI18" s="59">
        <v>0.163475067869915</v>
      </c>
      <c r="AJ18" s="59">
        <v>1.1832316855086835E-2</v>
      </c>
      <c r="AK18" s="59">
        <v>0.36306608965495107</v>
      </c>
      <c r="AL18" s="59">
        <v>9.0963811807918765E-2</v>
      </c>
      <c r="AM18" s="59">
        <v>4.6802748164342642E-2</v>
      </c>
      <c r="AN18" s="59">
        <v>6.5691420434226169E-2</v>
      </c>
    </row>
    <row r="19" spans="2:40">
      <c r="B19" s="67" t="s">
        <v>491</v>
      </c>
      <c r="C19" s="71"/>
      <c r="D19" s="73" t="s">
        <v>492</v>
      </c>
      <c r="E19" s="68" t="s">
        <v>501</v>
      </c>
      <c r="F19" s="69"/>
      <c r="G19" s="59">
        <v>8.6596139488635468E-2</v>
      </c>
      <c r="H19" s="59">
        <v>4.5285038115333541E-2</v>
      </c>
      <c r="I19" s="59">
        <v>5.9909303252496285E-2</v>
      </c>
      <c r="J19" s="59">
        <v>0.19730121182644467</v>
      </c>
      <c r="K19" s="59">
        <v>7.7585120918140127E-2</v>
      </c>
      <c r="L19" s="59">
        <v>2.032699390966803E-2</v>
      </c>
      <c r="M19" s="59">
        <v>2.2230634321238313E-2</v>
      </c>
      <c r="N19" s="59">
        <v>3.5908641534310821E-3</v>
      </c>
      <c r="O19" s="59">
        <v>0.1258323965633279</v>
      </c>
      <c r="P19" s="59">
        <v>0.23250769572287983</v>
      </c>
      <c r="Q19" s="59">
        <v>6.8008144347358329E-3</v>
      </c>
      <c r="R19" s="59">
        <v>0.13231264120886596</v>
      </c>
      <c r="S19" s="59">
        <v>0.25528049947830683</v>
      </c>
      <c r="T19" s="59">
        <v>3.5771028207835287E-2</v>
      </c>
      <c r="U19" s="59">
        <v>3.0607424311152827E-2</v>
      </c>
      <c r="V19" s="59">
        <v>0.12624620680456794</v>
      </c>
      <c r="W19" s="59">
        <v>2.499299366335373E-3</v>
      </c>
      <c r="X19" s="59">
        <v>0.10644858485950633</v>
      </c>
      <c r="Y19" s="59">
        <v>1.3284992698103062E-2</v>
      </c>
      <c r="Z19" s="59">
        <v>0.27142085241046582</v>
      </c>
      <c r="AA19" s="59">
        <v>5.8042753230467203E-2</v>
      </c>
      <c r="AB19" s="59">
        <v>1.6944395777503032E-2</v>
      </c>
      <c r="AC19" s="59">
        <v>0.20425666631500133</v>
      </c>
      <c r="AD19" s="59">
        <v>2.4250302701727646E-2</v>
      </c>
      <c r="AE19" s="59">
        <v>4.4649931351108105E-2</v>
      </c>
      <c r="AF19" s="59">
        <v>4.1181816202170929E-2</v>
      </c>
      <c r="AG19" s="59">
        <v>2.7180874596891802</v>
      </c>
      <c r="AH19" s="59">
        <v>3.9074124891479017E-2</v>
      </c>
      <c r="AI19" s="59">
        <v>0.16347506786991495</v>
      </c>
      <c r="AJ19" s="59">
        <v>1.183231685508683E-2</v>
      </c>
      <c r="AK19" s="59">
        <v>0.36306608965495091</v>
      </c>
      <c r="AL19" s="59">
        <v>9.0963811807918696E-2</v>
      </c>
      <c r="AM19" s="59">
        <v>4.6802748164342614E-2</v>
      </c>
      <c r="AN19" s="59">
        <v>6.5691420434226169E-2</v>
      </c>
    </row>
    <row r="20" spans="2:40">
      <c r="B20" s="67" t="s">
        <v>494</v>
      </c>
      <c r="C20" s="70"/>
      <c r="D20" s="68" t="s">
        <v>495</v>
      </c>
      <c r="E20" s="68" t="s">
        <v>502</v>
      </c>
      <c r="F20" s="69"/>
      <c r="G20" s="59">
        <v>2.6566994174974542E-2</v>
      </c>
      <c r="H20" s="59">
        <v>4.0534465153728112E-2</v>
      </c>
      <c r="I20" s="59">
        <v>2.0347994334890249E-2</v>
      </c>
      <c r="J20" s="59">
        <v>9.3561867768471821E-2</v>
      </c>
      <c r="K20" s="59">
        <v>2.7846746011670934E-2</v>
      </c>
      <c r="L20" s="59">
        <v>2.0403385242512236E-2</v>
      </c>
      <c r="M20" s="59">
        <v>1.1908729406396552E-2</v>
      </c>
      <c r="N20" s="59">
        <v>5.3470780177353556E-3</v>
      </c>
      <c r="O20" s="59">
        <v>5.8491003515426111E-2</v>
      </c>
      <c r="P20" s="59">
        <v>0.15166510680974576</v>
      </c>
      <c r="Q20" s="59">
        <v>2.4291687690809784E-2</v>
      </c>
      <c r="R20" s="59">
        <v>0.11613489427755258</v>
      </c>
      <c r="S20" s="59">
        <v>7.9102998137564912E-2</v>
      </c>
      <c r="T20" s="59">
        <v>4.8191989664171306E-2</v>
      </c>
      <c r="U20" s="59">
        <v>3.7493613008900764E-2</v>
      </c>
      <c r="V20" s="59">
        <v>0.16830882255825702</v>
      </c>
      <c r="W20" s="59">
        <v>1.2224133958436277E-3</v>
      </c>
      <c r="X20" s="59">
        <v>6.6815916316480622E-2</v>
      </c>
      <c r="Y20" s="59">
        <v>6.8440784112769534E-3</v>
      </c>
      <c r="Z20" s="59">
        <v>0.12064526157233273</v>
      </c>
      <c r="AA20" s="59">
        <v>0.16768344390055892</v>
      </c>
      <c r="AB20" s="59">
        <v>9.3481386845215165E-3</v>
      </c>
      <c r="AC20" s="59">
        <v>0.13314489474633051</v>
      </c>
      <c r="AD20" s="59">
        <v>1.9239461399391065E-2</v>
      </c>
      <c r="AE20" s="59">
        <v>2.3191093425734149E-2</v>
      </c>
      <c r="AF20" s="59">
        <v>2.9923685503293353E-2</v>
      </c>
      <c r="AG20" s="59">
        <v>4.3155827766598161E-2</v>
      </c>
      <c r="AH20" s="59">
        <v>4.7039435695777163E-2</v>
      </c>
      <c r="AI20" s="59">
        <v>0.10542507224045181</v>
      </c>
      <c r="AJ20" s="59">
        <v>7.8125462764229575E-3</v>
      </c>
      <c r="AK20" s="59">
        <v>0.23395452988739421</v>
      </c>
      <c r="AL20" s="59">
        <v>5.9326525320555504E-2</v>
      </c>
      <c r="AM20" s="59">
        <v>3.0850324327612255E-2</v>
      </c>
      <c r="AN20" s="59">
        <v>4.3073380792883746E-2</v>
      </c>
    </row>
    <row r="23" spans="2:40">
      <c r="B23" t="s">
        <v>503</v>
      </c>
    </row>
    <row r="24" spans="2:40" ht="15.75" thickBot="1">
      <c r="B24" t="s">
        <v>3</v>
      </c>
      <c r="C24" t="s">
        <v>1</v>
      </c>
      <c r="D24" t="s">
        <v>2</v>
      </c>
      <c r="E24" t="s">
        <v>0</v>
      </c>
      <c r="F24" t="s">
        <v>504</v>
      </c>
      <c r="G24" s="62" t="s">
        <v>39</v>
      </c>
      <c r="H24" s="62" t="s">
        <v>37</v>
      </c>
      <c r="I24" s="62" t="s">
        <v>36</v>
      </c>
      <c r="J24" s="62" t="s">
        <v>34</v>
      </c>
      <c r="K24" s="62" t="s">
        <v>33</v>
      </c>
      <c r="L24" s="62" t="s">
        <v>32</v>
      </c>
      <c r="M24" s="62" t="s">
        <v>31</v>
      </c>
      <c r="N24" s="62" t="s">
        <v>30</v>
      </c>
      <c r="O24" s="62" t="s">
        <v>29</v>
      </c>
      <c r="P24" s="62" t="s">
        <v>28</v>
      </c>
      <c r="Q24" s="62" t="s">
        <v>27</v>
      </c>
      <c r="R24" s="62" t="s">
        <v>26</v>
      </c>
      <c r="S24" s="62" t="s">
        <v>25</v>
      </c>
      <c r="T24" s="62" t="s">
        <v>24</v>
      </c>
      <c r="U24" s="62" t="s">
        <v>23</v>
      </c>
      <c r="V24" s="62" t="s">
        <v>21</v>
      </c>
      <c r="W24" s="62" t="s">
        <v>19</v>
      </c>
      <c r="X24" s="62" t="s">
        <v>18</v>
      </c>
      <c r="Y24" s="62" t="s">
        <v>17</v>
      </c>
      <c r="Z24" s="62" t="s">
        <v>14</v>
      </c>
      <c r="AA24" s="62" t="s">
        <v>13</v>
      </c>
      <c r="AB24" s="62" t="s">
        <v>11</v>
      </c>
      <c r="AC24" s="62" t="s">
        <v>10</v>
      </c>
      <c r="AD24" s="62" t="s">
        <v>9</v>
      </c>
      <c r="AE24" s="62" t="s">
        <v>7</v>
      </c>
      <c r="AF24" s="62" t="s">
        <v>6</v>
      </c>
      <c r="AG24" s="62" t="s">
        <v>5</v>
      </c>
      <c r="AH24" s="62" t="s">
        <v>4</v>
      </c>
    </row>
    <row r="25" spans="2:40">
      <c r="B25" t="s">
        <v>505</v>
      </c>
      <c r="C25" t="str">
        <f>D9</f>
        <v>NRbldg-Hosp</v>
      </c>
      <c r="D25" s="66" t="str">
        <f>E9</f>
        <v>NR_ES-HO-SpHeat</v>
      </c>
      <c r="E25">
        <v>2050</v>
      </c>
      <c r="G25" s="64">
        <f>HLOOKUP(G$24,Pivot!$C$26:$AD$34,6,0)*3.6*G86/G61</f>
        <v>0.61096366892758713</v>
      </c>
      <c r="H25" s="64">
        <f>HLOOKUP(H$24,Pivot!$C$26:$AD$34,6,0)*3.6*H86/H61</f>
        <v>0.2673798659625054</v>
      </c>
      <c r="I25" s="64">
        <f>HLOOKUP(I$24,Pivot!$C$26:$AD$34,6,0)*3.6*I86/I61</f>
        <v>0.11478019748333691</v>
      </c>
      <c r="J25" s="64">
        <f>HLOOKUP(J$24,Pivot!$C$26:$AD$34,6,0)*3.6*J86/J61</f>
        <v>0.52603597608062858</v>
      </c>
      <c r="K25" s="64">
        <f>HLOOKUP(K$24,Pivot!$C$26:$AD$34,6,0)*3.6*K86/K61</f>
        <v>0.52006642888137411</v>
      </c>
      <c r="L25" s="64">
        <f>HLOOKUP(L$24,Pivot!$C$26:$AD$34,6,0)*3.6*L86/L61</f>
        <v>0.38124205725439703</v>
      </c>
      <c r="M25" s="64">
        <f>HLOOKUP(M$24,Pivot!$C$26:$AD$34,6,0)*3.6*M86/M61</f>
        <v>1.3474626834015448</v>
      </c>
      <c r="N25" s="64">
        <f>HLOOKUP(N$24,Pivot!$C$26:$AD$34,6,0)*3.6*N86/N61</f>
        <v>3.0003892386227871</v>
      </c>
      <c r="O25" s="64">
        <f>HLOOKUP(O$24,Pivot!$C$26:$AD$34,6,0)*3.6*O86/O61</f>
        <v>0.47405617010241774</v>
      </c>
      <c r="P25" s="64">
        <f>HLOOKUP(P$24,Pivot!$C$26:$AD$34,6,0)*3.6*P86/P61</f>
        <v>0.58878903444488295</v>
      </c>
      <c r="Q25" s="64">
        <f>HLOOKUP(Q$24,Pivot!$C$26:$AD$34,6,0)*3.6*Q86/Q61</f>
        <v>0.82181028169200021</v>
      </c>
      <c r="R25" s="64">
        <f>HLOOKUP(R$24,Pivot!$C$26:$AD$34,6,0)*3.6*R86/R61</f>
        <v>0.22872129820284459</v>
      </c>
      <c r="S25" s="64">
        <f>HLOOKUP(S$24,Pivot!$C$26:$AD$34,6,0)*3.6*S86/S61</f>
        <v>0</v>
      </c>
      <c r="T25" s="64">
        <f>HLOOKUP(T$24,Pivot!$C$26:$AD$34,6,0)*3.6*T86/T61</f>
        <v>0.23468669759860225</v>
      </c>
      <c r="U25" s="64">
        <f>HLOOKUP(U$24,Pivot!$C$26:$AD$34,6,0)*3.6*U86/U61</f>
        <v>0.40971019346437854</v>
      </c>
      <c r="V25" s="64">
        <f>HLOOKUP(V$24,Pivot!$C$26:$AD$34,6,0)*3.6*V86/V61</f>
        <v>0.59357768386637377</v>
      </c>
      <c r="W25" s="64">
        <f>HLOOKUP(W$24,Pivot!$C$26:$AD$34,6,0)*3.6*W86/W61</f>
        <v>0.27346605725979312</v>
      </c>
      <c r="X25" s="64">
        <f>HLOOKUP(X$24,Pivot!$C$26:$AD$34,6,0)*3.6*X86/X61</f>
        <v>0.20402707488037286</v>
      </c>
      <c r="Y25" s="64">
        <f>HLOOKUP(Y$24,Pivot!$C$26:$AD$34,6,0)*3.6*Y86/Y61</f>
        <v>0.85714124394706759</v>
      </c>
      <c r="Z25" s="64">
        <f>HLOOKUP(Z$24,Pivot!$C$26:$AD$34,6,0)*3.6*Z86/Z61</f>
        <v>0.28315267258831617</v>
      </c>
      <c r="AA25" s="64">
        <f>HLOOKUP(AA$24,Pivot!$C$26:$AD$34,6,0)*3.6*AA86/AA61</f>
        <v>1.6045567249475465</v>
      </c>
      <c r="AB25" s="64">
        <f>HLOOKUP(AB$24,Pivot!$C$26:$AD$34,6,0)*3.6*AB86/AB61</f>
        <v>0.65629573817923492</v>
      </c>
      <c r="AC25" s="64">
        <f>HLOOKUP(AC$24,Pivot!$C$26:$AD$34,6,0)*3.6*AC86/AC61</f>
        <v>0.28369179803133876</v>
      </c>
      <c r="AD25" s="64">
        <f>HLOOKUP(AD$24,Pivot!$C$26:$AD$34,6,0)*3.6*AD86/AD61</f>
        <v>0.17729847598808146</v>
      </c>
      <c r="AE25" s="64">
        <f>HLOOKUP(AE$24,Pivot!$C$26:$AD$34,6,0)*3.6*AE86/AE61</f>
        <v>0.62534237812827365</v>
      </c>
      <c r="AF25" s="64">
        <f>HLOOKUP(AF$24,Pivot!$C$26:$AD$34,6,0)*3.6*AF86/AF61</f>
        <v>0.83645268243930071</v>
      </c>
      <c r="AG25" s="64">
        <f>HLOOKUP(AG$24,Pivot!$C$26:$AD$34,6,0)*3.6*AG86/AG61</f>
        <v>0.16971123714527178</v>
      </c>
      <c r="AH25" s="64">
        <f>HLOOKUP(AH$24,Pivot!$C$26:$AD$34,6,0)*3.6*AH86/AH61</f>
        <v>0.56970671151982655</v>
      </c>
    </row>
    <row r="26" spans="2:40">
      <c r="B26" s="66" t="s">
        <v>505</v>
      </c>
      <c r="C26" s="66" t="str">
        <f>D10</f>
        <v>NRbldg-HoRest</v>
      </c>
      <c r="D26" s="66" t="str">
        <f>E10</f>
        <v>NR_ES-HR-SpHeat</v>
      </c>
      <c r="E26" s="66">
        <v>2050</v>
      </c>
      <c r="G26" s="64">
        <f>HLOOKUP(G$24,Pivot!$C$26:$AD$34,6,0)*3.6*G87/G62</f>
        <v>0.14184344618461267</v>
      </c>
      <c r="H26" s="64">
        <f>HLOOKUP(H$24,Pivot!$C$26:$AD$34,6,0)*3.6*H87/H62</f>
        <v>0.41392982455310617</v>
      </c>
      <c r="I26" s="64">
        <f>HLOOKUP(I$24,Pivot!$C$26:$AD$34,6,0)*3.6*I87/I62</f>
        <v>0.71353063783382842</v>
      </c>
      <c r="J26" s="64">
        <f>HLOOKUP(J$24,Pivot!$C$26:$AD$34,6,0)*3.6*J87/J62</f>
        <v>5.9927106334495224E-2</v>
      </c>
      <c r="K26" s="64">
        <f>HLOOKUP(K$24,Pivot!$C$26:$AD$34,6,0)*3.6*K87/K62</f>
        <v>3.3386297395793627</v>
      </c>
      <c r="L26" s="64">
        <f>HLOOKUP(L$24,Pivot!$C$26:$AD$34,6,0)*3.6*L87/L62</f>
        <v>0.15922891778630568</v>
      </c>
      <c r="M26" s="64">
        <f>HLOOKUP(M$24,Pivot!$C$26:$AD$34,6,0)*3.6*M87/M62</f>
        <v>0.15230173154478624</v>
      </c>
      <c r="N26" s="64">
        <f>HLOOKUP(N$24,Pivot!$C$26:$AD$34,6,0)*3.6*N87/N62</f>
        <v>0.47124631377403098</v>
      </c>
      <c r="O26" s="64">
        <f>HLOOKUP(O$24,Pivot!$C$26:$AD$34,6,0)*3.6*O87/O62</f>
        <v>5.0185909512419941E-2</v>
      </c>
      <c r="P26" s="64">
        <f>HLOOKUP(P$24,Pivot!$C$26:$AD$34,6,0)*3.6*P87/P62</f>
        <v>0.43554860897497194</v>
      </c>
      <c r="Q26" s="64">
        <f>HLOOKUP(Q$24,Pivot!$C$26:$AD$34,6,0)*3.6*Q87/Q62</f>
        <v>0.19023114205572658</v>
      </c>
      <c r="R26" s="64">
        <f>HLOOKUP(R$24,Pivot!$C$26:$AD$34,6,0)*3.6*R87/R62</f>
        <v>0.31628379581446897</v>
      </c>
      <c r="S26" s="64">
        <f>HLOOKUP(S$24,Pivot!$C$26:$AD$34,6,0)*3.6*S87/S62</f>
        <v>0</v>
      </c>
      <c r="T26" s="64">
        <f>HLOOKUP(T$24,Pivot!$C$26:$AD$34,6,0)*3.6*T87/T62</f>
        <v>0.17106653968253088</v>
      </c>
      <c r="U26" s="64">
        <f>HLOOKUP(U$24,Pivot!$C$26:$AD$34,6,0)*3.6*U87/U62</f>
        <v>0.13398932239898129</v>
      </c>
      <c r="V26" s="64">
        <f>HLOOKUP(V$24,Pivot!$C$26:$AD$34,6,0)*3.6*V87/V62</f>
        <v>0.62648773658621537</v>
      </c>
      <c r="W26" s="64">
        <f>HLOOKUP(W$24,Pivot!$C$26:$AD$34,6,0)*3.6*W87/W62</f>
        <v>0.62818158216661169</v>
      </c>
      <c r="X26" s="64">
        <f>HLOOKUP(X$24,Pivot!$C$26:$AD$34,6,0)*3.6*X87/X62</f>
        <v>0.33655773333358419</v>
      </c>
      <c r="Y26" s="64">
        <f>HLOOKUP(Y$24,Pivot!$C$26:$AD$34,6,0)*3.6*Y87/Y62</f>
        <v>0.61513304276708913</v>
      </c>
      <c r="Z26" s="64">
        <f>HLOOKUP(Z$24,Pivot!$C$26:$AD$34,6,0)*3.6*Z87/Z62</f>
        <v>2.6143016108087863E-2</v>
      </c>
      <c r="AA26" s="64">
        <f>HLOOKUP(AA$24,Pivot!$C$26:$AD$34,6,0)*3.6*AA87/AA62</f>
        <v>0.49384970711208803</v>
      </c>
      <c r="AB26" s="64">
        <f>HLOOKUP(AB$24,Pivot!$C$26:$AD$34,6,0)*3.6*AB87/AB62</f>
        <v>0.29088917938298631</v>
      </c>
      <c r="AC26" s="64">
        <f>HLOOKUP(AC$24,Pivot!$C$26:$AD$34,6,0)*3.6*AC87/AC62</f>
        <v>0.21172280665507051</v>
      </c>
      <c r="AD26" s="64">
        <f>HLOOKUP(AD$24,Pivot!$C$26:$AD$34,6,0)*3.6*AD87/AD62</f>
        <v>0.58573574933992467</v>
      </c>
      <c r="AE26" s="64">
        <f>HLOOKUP(AE$24,Pivot!$C$26:$AD$34,6,0)*3.6*AE87/AE62</f>
        <v>0.30408220142498543</v>
      </c>
      <c r="AF26" s="64">
        <f>HLOOKUP(AF$24,Pivot!$C$26:$AD$34,6,0)*3.6*AF87/AF62</f>
        <v>0.48695448239782302</v>
      </c>
      <c r="AG26" s="64">
        <f>HLOOKUP(AG$24,Pivot!$C$26:$AD$34,6,0)*3.6*AG87/AG62</f>
        <v>0.37626652775659464</v>
      </c>
      <c r="AH26" s="64">
        <f>HLOOKUP(AH$24,Pivot!$C$26:$AD$34,6,0)*3.6*AH87/AH62</f>
        <v>0.15021630636757693</v>
      </c>
    </row>
    <row r="27" spans="2:40">
      <c r="B27" s="66" t="s">
        <v>505</v>
      </c>
      <c r="C27" s="66" t="str">
        <f>D11</f>
        <v>NRbldg-SpoRecr</v>
      </c>
      <c r="D27" s="66" t="str">
        <f>E11</f>
        <v>NR_ES-SR-SpHeat</v>
      </c>
      <c r="E27" s="66">
        <v>2050</v>
      </c>
      <c r="G27" s="64">
        <f>HLOOKUP(G$24,Pivot!$C$26:$AD$34,6,0)*3.6*G88/G63</f>
        <v>0.23729735209590913</v>
      </c>
      <c r="H27" s="64">
        <f>HLOOKUP(H$24,Pivot!$C$26:$AD$34,6,0)*3.6*H88/H63</f>
        <v>0.181630957123704</v>
      </c>
      <c r="I27" s="64">
        <f>HLOOKUP(I$24,Pivot!$C$26:$AD$34,6,0)*3.6*I88/I63</f>
        <v>3.9519681230241757E-2</v>
      </c>
      <c r="J27" s="64">
        <f>HLOOKUP(J$24,Pivot!$C$26:$AD$34,6,0)*3.6*J88/J63</f>
        <v>2.4186147160875249E-2</v>
      </c>
      <c r="K27" s="64">
        <f>HLOOKUP(K$24,Pivot!$C$26:$AD$34,6,0)*3.6*K88/K63</f>
        <v>0.1143506731782771</v>
      </c>
      <c r="L27" s="64">
        <f>HLOOKUP(L$24,Pivot!$C$26:$AD$34,6,0)*3.6*L88/L63</f>
        <v>0.44937307881033728</v>
      </c>
      <c r="M27" s="64">
        <f>HLOOKUP(M$24,Pivot!$C$26:$AD$34,6,0)*3.6*M88/M63</f>
        <v>0.13058180351531806</v>
      </c>
      <c r="N27" s="64">
        <f>HLOOKUP(N$24,Pivot!$C$26:$AD$34,6,0)*3.6*N88/N63</f>
        <v>0.22702076542816413</v>
      </c>
      <c r="O27" s="64">
        <f>HLOOKUP(O$24,Pivot!$C$26:$AD$34,6,0)*3.6*O88/O63</f>
        <v>2.1257616777394836E-2</v>
      </c>
      <c r="P27" s="64">
        <f>HLOOKUP(P$24,Pivot!$C$26:$AD$34,6,0)*3.6*P88/P63</f>
        <v>4.5386164512094034E-2</v>
      </c>
      <c r="Q27" s="64">
        <f>HLOOKUP(Q$24,Pivot!$C$26:$AD$34,6,0)*3.6*Q88/Q63</f>
        <v>0.16490877881596347</v>
      </c>
      <c r="R27" s="64">
        <f>HLOOKUP(R$24,Pivot!$C$26:$AD$34,6,0)*3.6*R88/R63</f>
        <v>0.15024550594940184</v>
      </c>
      <c r="S27" s="64">
        <f>HLOOKUP(S$24,Pivot!$C$26:$AD$34,6,0)*3.6*S88/S63</f>
        <v>0</v>
      </c>
      <c r="T27" s="64">
        <f>HLOOKUP(T$24,Pivot!$C$26:$AD$34,6,0)*3.6*T88/T63</f>
        <v>0.16974806649402935</v>
      </c>
      <c r="U27" s="64">
        <f>HLOOKUP(U$24,Pivot!$C$26:$AD$34,6,0)*3.6*U88/U63</f>
        <v>3.2208844591080983E-2</v>
      </c>
      <c r="V27" s="64">
        <f>HLOOKUP(V$24,Pivot!$C$26:$AD$34,6,0)*3.6*V88/V63</f>
        <v>7.8970322966708834E-2</v>
      </c>
      <c r="W27" s="64">
        <f>HLOOKUP(W$24,Pivot!$C$26:$AD$34,6,0)*3.6*W88/W63</f>
        <v>0.32664202829778494</v>
      </c>
      <c r="X27" s="64">
        <f>HLOOKUP(X$24,Pivot!$C$26:$AD$34,6,0)*3.6*X88/X63</f>
        <v>0.13283021500992739</v>
      </c>
      <c r="Y27" s="64">
        <f>HLOOKUP(Y$24,Pivot!$C$26:$AD$34,6,0)*3.6*Y88/Y63</f>
        <v>0.30435361545845391</v>
      </c>
      <c r="Z27" s="64">
        <f>HLOOKUP(Z$24,Pivot!$C$26:$AD$34,6,0)*3.6*Z88/Z63</f>
        <v>1.2285038029583877E-2</v>
      </c>
      <c r="AA27" s="64">
        <f>HLOOKUP(AA$24,Pivot!$C$26:$AD$34,6,0)*3.6*AA88/AA63</f>
        <v>4.4875550596247572E-2</v>
      </c>
      <c r="AB27" s="64">
        <f>HLOOKUP(AB$24,Pivot!$C$26:$AD$34,6,0)*3.6*AB88/AB63</f>
        <v>0.11359268463395952</v>
      </c>
      <c r="AC27" s="64">
        <f>HLOOKUP(AC$24,Pivot!$C$26:$AD$34,6,0)*3.6*AC88/AC63</f>
        <v>2.1890495826057423E-2</v>
      </c>
      <c r="AD27" s="64">
        <f>HLOOKUP(AD$24,Pivot!$C$26:$AD$34,6,0)*3.6*AD88/AD63</f>
        <v>0.93548872873803413</v>
      </c>
      <c r="AE27" s="64">
        <f>HLOOKUP(AE$24,Pivot!$C$26:$AD$34,6,0)*3.6*AE88/AE63</f>
        <v>0.29307986003864189</v>
      </c>
      <c r="AF27" s="64">
        <f>HLOOKUP(AF$24,Pivot!$C$26:$AD$34,6,0)*3.6*AF88/AF63</f>
        <v>6.0222959673497833E-2</v>
      </c>
      <c r="AG27" s="64">
        <f>HLOOKUP(AG$24,Pivot!$C$26:$AD$34,6,0)*3.6*AG88/AG63</f>
        <v>0.18259658119293623</v>
      </c>
      <c r="AH27" s="64">
        <f>HLOOKUP(AH$24,Pivot!$C$26:$AD$34,6,0)*3.6*AH88/AH63</f>
        <v>4.0478013912015179E-2</v>
      </c>
    </row>
    <row r="28" spans="2:40">
      <c r="B28" s="66" t="s">
        <v>505</v>
      </c>
      <c r="C28" s="66" t="str">
        <f>D12</f>
        <v>NRbldg-ShopL</v>
      </c>
      <c r="D28" s="66" t="str">
        <f>E12</f>
        <v>NR_ES-SL-SpHeat</v>
      </c>
      <c r="E28" s="66">
        <v>2050</v>
      </c>
      <c r="G28" s="64">
        <f>HLOOKUP(G$24,Pivot!$C$26:$AD$34,6,0)*3.6*G89/G64</f>
        <v>0.75890861514478203</v>
      </c>
      <c r="H28" s="64">
        <f>HLOOKUP(H$24,Pivot!$C$26:$AD$34,6,0)*3.6*H89/H64</f>
        <v>0.30729207205565884</v>
      </c>
      <c r="I28" s="64">
        <f>HLOOKUP(I$24,Pivot!$C$26:$AD$34,6,0)*3.6*I89/I64</f>
        <v>0.15136729976296603</v>
      </c>
      <c r="J28" s="64">
        <f>HLOOKUP(J$24,Pivot!$C$26:$AD$34,6,0)*3.6*J89/J64</f>
        <v>8.5798207662330442E-2</v>
      </c>
      <c r="K28" s="64">
        <f>HLOOKUP(K$24,Pivot!$C$26:$AD$34,6,0)*3.6*K89/K64</f>
        <v>0.64845512512982006</v>
      </c>
      <c r="L28" s="64">
        <f>HLOOKUP(L$24,Pivot!$C$26:$AD$34,6,0)*3.6*L89/L64</f>
        <v>0.18418253320035693</v>
      </c>
      <c r="M28" s="64">
        <f>HLOOKUP(M$24,Pivot!$C$26:$AD$34,6,0)*3.6*M89/M64</f>
        <v>0.23637710421485383</v>
      </c>
      <c r="N28" s="64">
        <f>HLOOKUP(N$24,Pivot!$C$26:$AD$34,6,0)*3.6*N89/N64</f>
        <v>0.52076668007319404</v>
      </c>
      <c r="O28" s="64">
        <f>HLOOKUP(O$24,Pivot!$C$26:$AD$34,6,0)*3.6*O89/O64</f>
        <v>7.8645413434569766E-2</v>
      </c>
      <c r="P28" s="64">
        <f>HLOOKUP(P$24,Pivot!$C$26:$AD$34,6,0)*3.6*P89/P64</f>
        <v>0.34209820232749688</v>
      </c>
      <c r="Q28" s="64">
        <f>HLOOKUP(Q$24,Pivot!$C$26:$AD$34,6,0)*3.6*Q89/Q64</f>
        <v>0.12972139858567061</v>
      </c>
      <c r="R28" s="64">
        <f>HLOOKUP(R$24,Pivot!$C$26:$AD$34,6,0)*3.6*R89/R64</f>
        <v>0.26866299042081487</v>
      </c>
      <c r="S28" s="64">
        <f>HLOOKUP(S$24,Pivot!$C$26:$AD$34,6,0)*3.6*S89/S64</f>
        <v>0</v>
      </c>
      <c r="T28" s="64">
        <f>HLOOKUP(T$24,Pivot!$C$26:$AD$34,6,0)*3.6*T89/T64</f>
        <v>0.38942558654481563</v>
      </c>
      <c r="U28" s="64">
        <f>HLOOKUP(U$24,Pivot!$C$26:$AD$34,6,0)*3.6*U89/U64</f>
        <v>0.13614415452984274</v>
      </c>
      <c r="V28" s="64">
        <f>HLOOKUP(V$24,Pivot!$C$26:$AD$34,6,0)*3.6*V89/V64</f>
        <v>0.29216014272380691</v>
      </c>
      <c r="W28" s="64">
        <f>HLOOKUP(W$24,Pivot!$C$26:$AD$34,6,0)*3.6*W89/W64</f>
        <v>0.3330044400195033</v>
      </c>
      <c r="X28" s="64">
        <f>HLOOKUP(X$24,Pivot!$C$26:$AD$34,6,0)*3.6*X89/X64</f>
        <v>0.23270823111348332</v>
      </c>
      <c r="Y28" s="64">
        <f>HLOOKUP(Y$24,Pivot!$C$26:$AD$34,6,0)*3.6*Y89/Y64</f>
        <v>0.89861433334208851</v>
      </c>
      <c r="Z28" s="64">
        <f>HLOOKUP(Z$24,Pivot!$C$26:$AD$34,6,0)*3.6*Z89/Z64</f>
        <v>5.5666122974024103E-2</v>
      </c>
      <c r="AA28" s="64">
        <f>HLOOKUP(AA$24,Pivot!$C$26:$AD$34,6,0)*3.6*AA89/AA64</f>
        <v>0.2036301159983733</v>
      </c>
      <c r="AB28" s="64">
        <f>HLOOKUP(AB$24,Pivot!$C$26:$AD$34,6,0)*3.6*AB89/AB64</f>
        <v>0.2679801238479001</v>
      </c>
      <c r="AC28" s="64">
        <f>HLOOKUP(AC$24,Pivot!$C$26:$AD$34,6,0)*3.6*AC89/AC64</f>
        <v>0.16405992894752675</v>
      </c>
      <c r="AD28" s="64">
        <f>HLOOKUP(AD$24,Pivot!$C$26:$AD$34,6,0)*3.6*AD89/AD64</f>
        <v>0.34226716545188612</v>
      </c>
      <c r="AE28" s="64">
        <f>HLOOKUP(AE$24,Pivot!$C$26:$AD$34,6,0)*3.6*AE89/AE64</f>
        <v>0.52051161262254908</v>
      </c>
      <c r="AF28" s="64">
        <f>HLOOKUP(AF$24,Pivot!$C$26:$AD$34,6,0)*3.6*AF89/AF64</f>
        <v>0.36032706500876338</v>
      </c>
      <c r="AG28" s="64">
        <f>HLOOKUP(AG$24,Pivot!$C$26:$AD$34,6,0)*3.6*AG89/AG64</f>
        <v>14.5889510760011</v>
      </c>
      <c r="AH28" s="64">
        <f>HLOOKUP(AH$24,Pivot!$C$26:$AD$34,6,0)*3.6*AH89/AH64</f>
        <v>0.19311184391096706</v>
      </c>
    </row>
    <row r="29" spans="2:40">
      <c r="B29" s="66" t="s">
        <v>505</v>
      </c>
      <c r="C29" s="66" t="str">
        <f>D13</f>
        <v>NRbldg-ShopS</v>
      </c>
      <c r="D29" s="66" t="str">
        <f>E13</f>
        <v>NR_ES-SS-SpHeat</v>
      </c>
      <c r="E29" s="66">
        <v>2050</v>
      </c>
      <c r="G29" s="64">
        <f>HLOOKUP(G$24,Pivot!$C$26:$AD$34,6,0)*3.6*G90/G65</f>
        <v>0.77311710408308887</v>
      </c>
      <c r="H29" s="64">
        <f>HLOOKUP(H$24,Pivot!$C$26:$AD$34,6,0)*3.6*H90/H65</f>
        <v>0.311420638025588</v>
      </c>
      <c r="I29" s="64">
        <f>HLOOKUP(I$24,Pivot!$C$26:$AD$34,6,0)*3.6*I90/I65</f>
        <v>0.15337402711750073</v>
      </c>
      <c r="J29" s="64">
        <f>HLOOKUP(J$24,Pivot!$C$26:$AD$34,6,0)*3.6*J90/J65</f>
        <v>9.2084256481838711E-2</v>
      </c>
      <c r="K29" s="64">
        <f>HLOOKUP(K$24,Pivot!$C$26:$AD$34,6,0)*3.6*K90/K65</f>
        <v>0.66040553772405819</v>
      </c>
      <c r="L29" s="64">
        <f>HLOOKUP(L$24,Pivot!$C$26:$AD$34,6,0)*3.6*L90/L65</f>
        <v>0.188407061288661</v>
      </c>
      <c r="M29" s="64">
        <f>HLOOKUP(M$24,Pivot!$C$26:$AD$34,6,0)*3.6*M90/M65</f>
        <v>0.24198313869498431</v>
      </c>
      <c r="N29" s="64">
        <f>HLOOKUP(N$24,Pivot!$C$26:$AD$34,6,0)*3.6*N90/N65</f>
        <v>0.52821206378882979</v>
      </c>
      <c r="O29" s="64">
        <f>HLOOKUP(O$24,Pivot!$C$26:$AD$34,6,0)*3.6*O90/O65</f>
        <v>8.4131598273768565E-2</v>
      </c>
      <c r="P29" s="64">
        <f>HLOOKUP(P$24,Pivot!$C$26:$AD$34,6,0)*3.6*P90/P65</f>
        <v>0.36636745709895496</v>
      </c>
      <c r="Q29" s="64">
        <f>HLOOKUP(Q$24,Pivot!$C$26:$AD$34,6,0)*3.6*Q90/Q65</f>
        <v>0.1344806737872779</v>
      </c>
      <c r="R29" s="64">
        <f>HLOOKUP(R$24,Pivot!$C$26:$AD$34,6,0)*3.6*R90/R65</f>
        <v>0.28472773682971653</v>
      </c>
      <c r="S29" s="64">
        <f>HLOOKUP(S$24,Pivot!$C$26:$AD$34,6,0)*3.6*S90/S65</f>
        <v>0</v>
      </c>
      <c r="T29" s="64">
        <f>HLOOKUP(T$24,Pivot!$C$26:$AD$34,6,0)*3.6*T90/T65</f>
        <v>0.39696344238381487</v>
      </c>
      <c r="U29" s="64">
        <f>HLOOKUP(U$24,Pivot!$C$26:$AD$34,6,0)*3.6*U90/U65</f>
        <v>0.13987292123571454</v>
      </c>
      <c r="V29" s="64">
        <f>HLOOKUP(V$24,Pivot!$C$26:$AD$34,6,0)*3.6*V90/V65</f>
        <v>0.3024132403433305</v>
      </c>
      <c r="W29" s="64">
        <f>HLOOKUP(W$24,Pivot!$C$26:$AD$34,6,0)*3.6*W90/W65</f>
        <v>0.34378635873573155</v>
      </c>
      <c r="X29" s="64">
        <f>HLOOKUP(X$24,Pivot!$C$26:$AD$34,6,0)*3.6*X90/X65</f>
        <v>0.24738145280379437</v>
      </c>
      <c r="Y29" s="64">
        <f>HLOOKUP(Y$24,Pivot!$C$26:$AD$34,6,0)*3.6*Y90/Y65</f>
        <v>0.927165865520863</v>
      </c>
      <c r="Z29" s="64">
        <f>HLOOKUP(Z$24,Pivot!$C$26:$AD$34,6,0)*3.6*Z90/Z65</f>
        <v>5.5666122974024075E-2</v>
      </c>
      <c r="AA29" s="64">
        <f>HLOOKUP(AA$24,Pivot!$C$26:$AD$34,6,0)*3.6*AA90/AA65</f>
        <v>0.21115880084788971</v>
      </c>
      <c r="AB29" s="64">
        <f>HLOOKUP(AB$24,Pivot!$C$26:$AD$34,6,0)*3.6*AB90/AB65</f>
        <v>0.28470273897461873</v>
      </c>
      <c r="AC29" s="64">
        <f>HLOOKUP(AC$24,Pivot!$C$26:$AD$34,6,0)*3.6*AC90/AC65</f>
        <v>0.17158308386212129</v>
      </c>
      <c r="AD29" s="64">
        <f>HLOOKUP(AD$24,Pivot!$C$26:$AD$34,6,0)*3.6*AD90/AD65</f>
        <v>0.34589306320304236</v>
      </c>
      <c r="AE29" s="64">
        <f>HLOOKUP(AE$24,Pivot!$C$26:$AD$34,6,0)*3.6*AE90/AE65</f>
        <v>0.53756583267873304</v>
      </c>
      <c r="AF29" s="64">
        <f>HLOOKUP(AF$24,Pivot!$C$26:$AD$34,6,0)*3.6*AF90/AF65</f>
        <v>0.36801684867267931</v>
      </c>
      <c r="AG29" s="64">
        <f>HLOOKUP(AG$24,Pivot!$C$26:$AD$34,6,0)*3.6*AG90/AG65</f>
        <v>15.01155761588292</v>
      </c>
      <c r="AH29" s="64">
        <f>HLOOKUP(AH$24,Pivot!$C$26:$AD$34,6,0)*3.6*AH90/AH65</f>
        <v>0.20757445864978574</v>
      </c>
    </row>
    <row r="30" spans="2:40">
      <c r="B30" s="66" t="s">
        <v>505</v>
      </c>
      <c r="C30" s="66" t="str">
        <f>D14</f>
        <v>NRbldg-Offic</v>
      </c>
      <c r="D30" s="66" t="str">
        <f>E14</f>
        <v>NR_ES-OF-SpHeat</v>
      </c>
      <c r="E30" s="66">
        <v>2050</v>
      </c>
      <c r="G30" s="64">
        <f>HLOOKUP(G$24,Pivot!$C$26:$AD$34,6,0)*3.6*G91/G66</f>
        <v>0.26862062234881529</v>
      </c>
      <c r="H30" s="64">
        <f>HLOOKUP(H$24,Pivot!$C$26:$AD$34,6,0)*3.6*H91/H66</f>
        <v>0.21487318170550243</v>
      </c>
      <c r="I30" s="64">
        <f>HLOOKUP(I$24,Pivot!$C$26:$AD$34,6,0)*3.6*I91/I66</f>
        <v>5.9315115674685795E-2</v>
      </c>
      <c r="J30" s="64">
        <f>HLOOKUP(J$24,Pivot!$C$26:$AD$34,6,0)*3.6*J91/J66</f>
        <v>4.2661275779269772E-2</v>
      </c>
      <c r="K30" s="64">
        <f>HLOOKUP(K$24,Pivot!$C$26:$AD$34,6,0)*3.6*K91/K66</f>
        <v>0.2685232644000653</v>
      </c>
      <c r="L30" s="64">
        <f>HLOOKUP(L$24,Pivot!$C$26:$AD$34,6,0)*3.6*L91/L66</f>
        <v>0.21329638415740676</v>
      </c>
      <c r="M30" s="64">
        <f>HLOOKUP(M$24,Pivot!$C$26:$AD$34,6,0)*3.6*M91/M66</f>
        <v>9.668354264201949E-2</v>
      </c>
      <c r="N30" s="64">
        <f>HLOOKUP(N$24,Pivot!$C$26:$AD$34,6,0)*3.6*N91/N66</f>
        <v>0.59209897531968814</v>
      </c>
      <c r="O30" s="64">
        <f>HLOOKUP(O$24,Pivot!$C$26:$AD$34,6,0)*3.6*O91/O66</f>
        <v>3.8331560260222317E-2</v>
      </c>
      <c r="P30" s="64">
        <f>HLOOKUP(P$24,Pivot!$C$26:$AD$34,6,0)*3.6*P91/P66</f>
        <v>0.23398371297311038</v>
      </c>
      <c r="Q30" s="64">
        <f>HLOOKUP(Q$24,Pivot!$C$26:$AD$34,6,0)*3.6*Q91/Q66</f>
        <v>0.35378707392318076</v>
      </c>
      <c r="R30" s="64">
        <f>HLOOKUP(R$24,Pivot!$C$26:$AD$34,6,0)*3.6*R91/R66</f>
        <v>0.18421728779366381</v>
      </c>
      <c r="S30" s="64">
        <f>HLOOKUP(S$24,Pivot!$C$26:$AD$34,6,0)*3.6*S91/S66</f>
        <v>0</v>
      </c>
      <c r="T30" s="64">
        <f>HLOOKUP(T$24,Pivot!$C$26:$AD$34,6,0)*3.6*T91/T66</f>
        <v>0.60530448908325662</v>
      </c>
      <c r="U30" s="64">
        <f>HLOOKUP(U$24,Pivot!$C$26:$AD$34,6,0)*3.6*U91/U66</f>
        <v>0.18329089389932077</v>
      </c>
      <c r="V30" s="64">
        <f>HLOOKUP(V$24,Pivot!$C$26:$AD$34,6,0)*3.6*V91/V66</f>
        <v>0.40840965897168297</v>
      </c>
      <c r="W30" s="64">
        <f>HLOOKUP(W$24,Pivot!$C$26:$AD$34,6,0)*3.6*W91/W66</f>
        <v>0.18791256654218261</v>
      </c>
      <c r="X30" s="64">
        <f>HLOOKUP(X$24,Pivot!$C$26:$AD$34,6,0)*3.6*X91/X66</f>
        <v>0.16852244840279321</v>
      </c>
      <c r="Y30" s="64">
        <f>HLOOKUP(Y$24,Pivot!$C$26:$AD$34,6,0)*3.6*Y91/Y66</f>
        <v>0.36164973186812294</v>
      </c>
      <c r="Z30" s="64">
        <f>HLOOKUP(Z$24,Pivot!$C$26:$AD$34,6,0)*3.6*Z91/Z66</f>
        <v>2.5944453497276958E-2</v>
      </c>
      <c r="AA30" s="64">
        <f>HLOOKUP(AA$24,Pivot!$C$26:$AD$34,6,0)*3.6*AA91/AA66</f>
        <v>0.45956329887834535</v>
      </c>
      <c r="AB30" s="64">
        <f>HLOOKUP(AB$24,Pivot!$C$26:$AD$34,6,0)*3.6*AB91/AB66</f>
        <v>0.17057195303967129</v>
      </c>
      <c r="AC30" s="64">
        <f>HLOOKUP(AC$24,Pivot!$C$26:$AD$34,6,0)*3.6*AC91/AC66</f>
        <v>0.1121339940516909</v>
      </c>
      <c r="AD30" s="64">
        <f>HLOOKUP(AD$24,Pivot!$C$26:$AD$34,6,0)*3.6*AD91/AD66</f>
        <v>0.31329031033567084</v>
      </c>
      <c r="AE30" s="64">
        <f>HLOOKUP(AE$24,Pivot!$C$26:$AD$34,6,0)*3.6*AE91/AE66</f>
        <v>0.20642601469272118</v>
      </c>
      <c r="AF30" s="64">
        <f>HLOOKUP(AF$24,Pivot!$C$26:$AD$34,6,0)*3.6*AF91/AF66</f>
        <v>0.27453199304507597</v>
      </c>
      <c r="AG30" s="64">
        <f>HLOOKUP(AG$24,Pivot!$C$26:$AD$34,6,0)*3.6*AG91/AG66</f>
        <v>0.26724283543293853</v>
      </c>
      <c r="AH30" s="64">
        <f>HLOOKUP(AH$24,Pivot!$C$26:$AD$34,6,0)*3.6*AH91/AH66</f>
        <v>0.25550131238142132</v>
      </c>
    </row>
    <row r="31" spans="2:40">
      <c r="B31" s="66" t="s">
        <v>505</v>
      </c>
      <c r="C31" s="66" t="str">
        <f>D15</f>
        <v>NRbldg-Hosp</v>
      </c>
      <c r="D31" s="66" t="str">
        <f>E15</f>
        <v>NR_ES-HO-SpCool</v>
      </c>
      <c r="E31" s="66">
        <v>2050</v>
      </c>
      <c r="G31" s="64">
        <f>HLOOKUP(G$24,Pivot!$C$26:$AD$34,9,0)*3.6*G120/G61</f>
        <v>0.23498349063908619</v>
      </c>
      <c r="H31" s="64">
        <f>HLOOKUP(H$24,Pivot!$C$26:$AD$34,9,0)*3.6*H120/H61</f>
        <v>3.7967207320250641E-2</v>
      </c>
      <c r="I31" s="64">
        <f>HLOOKUP(I$24,Pivot!$C$26:$AD$34,9,0)*3.6*I120/I61</f>
        <v>0.36017250103260967</v>
      </c>
      <c r="J31" s="64">
        <f>HLOOKUP(J$24,Pivot!$C$26:$AD$34,9,0)*3.6*J120/J61</f>
        <v>3.0718950717546241</v>
      </c>
      <c r="K31" s="64">
        <f>HLOOKUP(K$24,Pivot!$C$26:$AD$34,9,0)*3.6*K120/K61</f>
        <v>0.19788256959974584</v>
      </c>
      <c r="L31" s="64">
        <f>HLOOKUP(L$24,Pivot!$C$26:$AD$34,9,0)*3.6*L120/L61</f>
        <v>8.3818521704685539E-2</v>
      </c>
      <c r="M31" s="64">
        <f>HLOOKUP(M$24,Pivot!$C$26:$AD$34,9,0)*3.6*M120/M61</f>
        <v>0.26143216824832766</v>
      </c>
      <c r="N31" s="64">
        <f>HLOOKUP(N$24,Pivot!$C$26:$AD$34,9,0)*3.6*N120/N61</f>
        <v>1.7273892569423372</v>
      </c>
      <c r="O31" s="64">
        <f>HLOOKUP(O$24,Pivot!$C$26:$AD$34,9,0)*3.6*O120/O61</f>
        <v>5.0644923212017376</v>
      </c>
      <c r="P31" s="64">
        <f>HLOOKUP(P$24,Pivot!$C$26:$AD$34,9,0)*3.6*P120/P61</f>
        <v>0.87640369981243749</v>
      </c>
      <c r="Q31" s="64">
        <f>HLOOKUP(Q$24,Pivot!$C$26:$AD$34,9,0)*3.6*Q120/Q61</f>
        <v>6.615835068461362E-2</v>
      </c>
      <c r="R31" s="64">
        <f>HLOOKUP(R$24,Pivot!$C$26:$AD$34,9,0)*3.6*R120/R61</f>
        <v>0.14000594110338363</v>
      </c>
      <c r="S31" s="64">
        <f>HLOOKUP(S$24,Pivot!$C$26:$AD$34,9,0)*3.6*S120/S61</f>
        <v>0</v>
      </c>
      <c r="T31" s="64">
        <f>HLOOKUP(T$24,Pivot!$C$26:$AD$34,9,0)*3.6*T120/T61</f>
        <v>0.16724509205734134</v>
      </c>
      <c r="U31" s="64">
        <f>HLOOKUP(U$24,Pivot!$C$26:$AD$34,9,0)*3.6*U120/U61</f>
        <v>0.22134146352760717</v>
      </c>
      <c r="V31" s="64">
        <f>HLOOKUP(V$24,Pivot!$C$26:$AD$34,9,0)*3.6*V120/V61</f>
        <v>0.5440355534382576</v>
      </c>
      <c r="W31" s="64">
        <f>HLOOKUP(W$24,Pivot!$C$26:$AD$34,9,0)*3.6*W120/W61</f>
        <v>0.17352135320616324</v>
      </c>
      <c r="X31" s="64">
        <f>HLOOKUP(X$24,Pivot!$C$26:$AD$34,9,0)*3.6*X120/X61</f>
        <v>0.10020329655295068</v>
      </c>
      <c r="Y31" s="64">
        <f>HLOOKUP(Y$24,Pivot!$C$26:$AD$34,9,0)*3.6*Y120/Y61</f>
        <v>0.41837619562051015</v>
      </c>
      <c r="Z31" s="64">
        <f>HLOOKUP(Z$24,Pivot!$C$26:$AD$34,9,0)*3.6*Z120/Z61</f>
        <v>6.8189452864284217</v>
      </c>
      <c r="AA31" s="64">
        <f>HLOOKUP(AA$24,Pivot!$C$26:$AD$34,9,0)*3.6*AA120/AA61</f>
        <v>0.25182667993114499</v>
      </c>
      <c r="AB31" s="64">
        <f>HLOOKUP(AB$24,Pivot!$C$26:$AD$34,9,0)*3.6*AB120/AB61</f>
        <v>0.25403236530589129</v>
      </c>
      <c r="AC31" s="64">
        <f>HLOOKUP(AC$24,Pivot!$C$26:$AD$34,9,0)*3.6*AC120/AC61</f>
        <v>2.7401389380024974</v>
      </c>
      <c r="AD31" s="64">
        <f>HLOOKUP(AD$24,Pivot!$C$26:$AD$34,9,0)*3.6*AD120/AD61</f>
        <v>0.16357555763735324</v>
      </c>
      <c r="AE31" s="64">
        <f>HLOOKUP(AE$24,Pivot!$C$26:$AD$34,9,0)*3.6*AE120/AE61</f>
        <v>6.8351679056070758E-2</v>
      </c>
      <c r="AF31" s="64">
        <f>HLOOKUP(AF$24,Pivot!$C$26:$AD$34,9,0)*3.6*AF120/AF61</f>
        <v>0.66306105632421086</v>
      </c>
      <c r="AG31" s="64">
        <f>HLOOKUP(AG$24,Pivot!$C$26:$AD$34,9,0)*3.6*AG120/AG61</f>
        <v>0.20594940432053704</v>
      </c>
      <c r="AH31" s="64">
        <f>HLOOKUP(AH$24,Pivot!$C$26:$AD$34,9,0)*3.6*AH120/AH61</f>
        <v>0.13027204630401065</v>
      </c>
    </row>
    <row r="32" spans="2:40">
      <c r="B32" s="66" t="s">
        <v>505</v>
      </c>
      <c r="C32" s="66" t="str">
        <f>D16</f>
        <v>NRbldg-HoRest</v>
      </c>
      <c r="D32" s="66" t="str">
        <f>E16</f>
        <v>NR_ES-HR-SpCool</v>
      </c>
      <c r="E32" s="66">
        <v>2050</v>
      </c>
      <c r="G32" s="64">
        <f>HLOOKUP(G$24,Pivot!$C$26:$AD$34,9,0)*3.6*G121/G62</f>
        <v>9.0239265407940181E-2</v>
      </c>
      <c r="H32" s="64">
        <f>HLOOKUP(H$24,Pivot!$C$26:$AD$34,9,0)*3.6*H121/H62</f>
        <v>9.9556148941950154E-2</v>
      </c>
      <c r="I32" s="64">
        <f>HLOOKUP(I$24,Pivot!$C$26:$AD$34,9,0)*3.6*I121/I62</f>
        <v>3.7035696929504032</v>
      </c>
      <c r="J32" s="64">
        <f>HLOOKUP(J$24,Pivot!$C$26:$AD$34,9,0)*3.6*J121/J62</f>
        <v>0.6058279380949817</v>
      </c>
      <c r="K32" s="64">
        <f>HLOOKUP(K$24,Pivot!$C$26:$AD$34,9,0)*3.6*K121/K62</f>
        <v>2.1012672436062303</v>
      </c>
      <c r="L32" s="64">
        <f>HLOOKUP(L$24,Pivot!$C$26:$AD$34,9,0)*3.6*L121/L62</f>
        <v>5.7906250900152785E-2</v>
      </c>
      <c r="M32" s="64">
        <f>HLOOKUP(M$24,Pivot!$C$26:$AD$34,9,0)*3.6*M121/M62</f>
        <v>3.9837472124691409E-2</v>
      </c>
      <c r="N32" s="64">
        <f>HLOOKUP(N$24,Pivot!$C$26:$AD$34,9,0)*3.6*N121/N62</f>
        <v>0.3592456829091521</v>
      </c>
      <c r="O32" s="64">
        <f>HLOOKUP(O$24,Pivot!$C$26:$AD$34,9,0)*3.6*O121/O62</f>
        <v>0.92816026465464307</v>
      </c>
      <c r="P32" s="64">
        <f>HLOOKUP(P$24,Pivot!$C$26:$AD$34,9,0)*3.6*P121/P62</f>
        <v>1.123483965844128</v>
      </c>
      <c r="Q32" s="64">
        <f>HLOOKUP(Q$24,Pivot!$C$26:$AD$34,9,0)*3.6*Q121/Q62</f>
        <v>2.0591335218912751E-2</v>
      </c>
      <c r="R32" s="64">
        <f>HLOOKUP(R$24,Pivot!$C$26:$AD$34,9,0)*3.6*R121/R62</f>
        <v>0.32792778601819339</v>
      </c>
      <c r="S32" s="64">
        <f>HLOOKUP(S$24,Pivot!$C$26:$AD$34,9,0)*3.6*S121/S62</f>
        <v>0</v>
      </c>
      <c r="T32" s="64">
        <f>HLOOKUP(T$24,Pivot!$C$26:$AD$34,9,0)*3.6*T121/T62</f>
        <v>0.20164817252506401</v>
      </c>
      <c r="U32" s="64">
        <f>HLOOKUP(U$24,Pivot!$C$26:$AD$34,9,0)*3.6*U121/U62</f>
        <v>0.1224010624424775</v>
      </c>
      <c r="V32" s="64">
        <f>HLOOKUP(V$24,Pivot!$C$26:$AD$34,9,0)*3.6*V121/V62</f>
        <v>0.99402510017461543</v>
      </c>
      <c r="W32" s="64">
        <f>HLOOKUP(W$24,Pivot!$C$26:$AD$34,9,0)*3.6*W121/W62</f>
        <v>0.65932418641004797</v>
      </c>
      <c r="X32" s="64">
        <f>HLOOKUP(X$24,Pivot!$C$26:$AD$34,9,0)*3.6*X121/X62</f>
        <v>0.27341232765736095</v>
      </c>
      <c r="Y32" s="64">
        <f>HLOOKUP(Y$24,Pivot!$C$26:$AD$34,9,0)*3.6*Y121/Y62</f>
        <v>0.49895703783056711</v>
      </c>
      <c r="Z32" s="64">
        <f>HLOOKUP(Z$24,Pivot!$C$26:$AD$34,9,0)*3.6*Z121/Z62</f>
        <v>1.0899016006871338</v>
      </c>
      <c r="AA32" s="64">
        <f>HLOOKUP(AA$24,Pivot!$C$26:$AD$34,9,0)*3.6*AA121/AA62</f>
        <v>0.13127191379942285</v>
      </c>
      <c r="AB32" s="64">
        <f>HLOOKUP(AB$24,Pivot!$C$26:$AD$34,9,0)*3.6*AB121/AB62</f>
        <v>0.18624359503575691</v>
      </c>
      <c r="AC32" s="64">
        <f>HLOOKUP(AC$24,Pivot!$C$26:$AD$34,9,0)*3.6*AC121/AC62</f>
        <v>3.5402057740377932</v>
      </c>
      <c r="AD32" s="64">
        <f>HLOOKUP(AD$24,Pivot!$C$26:$AD$34,9,0)*3.6*AD121/AD62</f>
        <v>0.89388047272739435</v>
      </c>
      <c r="AE32" s="64">
        <f>HLOOKUP(AE$24,Pivot!$C$26:$AD$34,9,0)*3.6*AE121/AE62</f>
        <v>4.4809178381063929E-2</v>
      </c>
      <c r="AF32" s="64">
        <f>HLOOKUP(AF$24,Pivot!$C$26:$AD$34,9,0)*3.6*AF121/AF62</f>
        <v>0.66824477247303493</v>
      </c>
      <c r="AG32" s="64">
        <f>HLOOKUP(AG$24,Pivot!$C$26:$AD$34,9,0)*3.6*AG121/AG62</f>
        <v>0.75528322372690293</v>
      </c>
      <c r="AH32" s="64">
        <f>HLOOKUP(AH$24,Pivot!$C$26:$AD$34,9,0)*3.6*AH121/AH62</f>
        <v>5.7929462303411332E-2</v>
      </c>
    </row>
    <row r="33" spans="2:34">
      <c r="B33" s="66" t="s">
        <v>505</v>
      </c>
      <c r="C33" s="66" t="str">
        <f>D17</f>
        <v>NRbldg-SpoRecr</v>
      </c>
      <c r="D33" s="66" t="str">
        <f>E17</f>
        <v>NR_ES-SR-SpCool</v>
      </c>
      <c r="E33" s="66">
        <v>2050</v>
      </c>
      <c r="G33" s="64">
        <f>HLOOKUP(G$24,Pivot!$C$26:$AD$34,9,0)*3.6*G122/G63</f>
        <v>0.13463693803419036</v>
      </c>
      <c r="H33" s="64">
        <f>HLOOKUP(H$24,Pivot!$C$26:$AD$34,9,0)*3.6*H122/H63</f>
        <v>3.5453917124885721E-2</v>
      </c>
      <c r="I33" s="64">
        <f>HLOOKUP(I$24,Pivot!$C$26:$AD$34,9,0)*3.6*I122/I63</f>
        <v>0.18293903574295697</v>
      </c>
      <c r="J33" s="64">
        <f>HLOOKUP(J$24,Pivot!$C$26:$AD$34,9,0)*3.6*J122/J63</f>
        <v>0.14936420021412197</v>
      </c>
      <c r="K33" s="64">
        <f>HLOOKUP(K$24,Pivot!$C$26:$AD$34,9,0)*3.6*K122/K63</f>
        <v>6.4185483255650266E-2</v>
      </c>
      <c r="L33" s="64">
        <f>HLOOKUP(L$24,Pivot!$C$26:$AD$34,9,0)*3.6*L122/L63</f>
        <v>0.14574565365648304</v>
      </c>
      <c r="M33" s="64">
        <f>HLOOKUP(M$24,Pivot!$C$26:$AD$34,9,0)*3.6*M122/M63</f>
        <v>4.6677778429104068E-2</v>
      </c>
      <c r="N33" s="64">
        <f>HLOOKUP(N$24,Pivot!$C$26:$AD$34,9,0)*3.6*N122/N63</f>
        <v>0.2408038555839728</v>
      </c>
      <c r="O33" s="64">
        <f>HLOOKUP(O$24,Pivot!$C$26:$AD$34,9,0)*3.6*O122/O63</f>
        <v>0.24016492639577616</v>
      </c>
      <c r="P33" s="64">
        <f>HLOOKUP(P$24,Pivot!$C$26:$AD$34,9,0)*3.6*P122/P63</f>
        <v>7.1442537039211718E-2</v>
      </c>
      <c r="Q33" s="64">
        <f>HLOOKUP(Q$24,Pivot!$C$26:$AD$34,9,0)*3.6*Q122/Q63</f>
        <v>2.4459192356119722E-2</v>
      </c>
      <c r="R33" s="64">
        <f>HLOOKUP(R$24,Pivot!$C$26:$AD$34,9,0)*3.6*R122/R63</f>
        <v>0.12642581136703768</v>
      </c>
      <c r="S33" s="64">
        <f>HLOOKUP(S$24,Pivot!$C$26:$AD$34,9,0)*3.6*S122/S63</f>
        <v>0</v>
      </c>
      <c r="T33" s="64">
        <f>HLOOKUP(T$24,Pivot!$C$26:$AD$34,9,0)*3.6*T122/T63</f>
        <v>0.17845105220276919</v>
      </c>
      <c r="U33" s="64">
        <f>HLOOKUP(U$24,Pivot!$C$26:$AD$34,9,0)*3.6*U122/U63</f>
        <v>2.1835297105548671E-2</v>
      </c>
      <c r="V33" s="64">
        <f>HLOOKUP(V$24,Pivot!$C$26:$AD$34,9,0)*3.6*V122/V63</f>
        <v>7.6542479779973679E-2</v>
      </c>
      <c r="W33" s="64">
        <f>HLOOKUP(W$24,Pivot!$C$26:$AD$34,9,0)*3.6*W122/W63</f>
        <v>0.30575314235728168</v>
      </c>
      <c r="X33" s="64">
        <f>HLOOKUP(X$24,Pivot!$C$26:$AD$34,9,0)*3.6*X122/X63</f>
        <v>9.623663978800806E-2</v>
      </c>
      <c r="Y33" s="64">
        <f>HLOOKUP(Y$24,Pivot!$C$26:$AD$34,9,0)*3.6*Y122/Y63</f>
        <v>0.20421490645955517</v>
      </c>
      <c r="Z33" s="64">
        <f>HLOOKUP(Z$24,Pivot!$C$26:$AD$34,9,0)*3.6*Z122/Z63</f>
        <v>0.312868573715882</v>
      </c>
      <c r="AA33" s="64">
        <f>HLOOKUP(AA$24,Pivot!$C$26:$AD$34,9,0)*3.6*AA122/AA63</f>
        <v>9.6816829394382135E-3</v>
      </c>
      <c r="AB33" s="64">
        <f>HLOOKUP(AB$24,Pivot!$C$26:$AD$34,9,0)*3.6*AB122/AB63</f>
        <v>6.4861830415833641E-2</v>
      </c>
      <c r="AC33" s="64">
        <f>HLOOKUP(AC$24,Pivot!$C$26:$AD$34,9,0)*3.6*AC122/AC63</f>
        <v>0.22359922779937341</v>
      </c>
      <c r="AD33" s="64">
        <f>HLOOKUP(AD$24,Pivot!$C$26:$AD$34,9,0)*3.6*AD122/AD63</f>
        <v>1.2732137936632939</v>
      </c>
      <c r="AE33" s="64">
        <f>HLOOKUP(AE$24,Pivot!$C$26:$AD$34,9,0)*3.6*AE122/AE63</f>
        <v>5.9020453135792419E-2</v>
      </c>
      <c r="AF33" s="64">
        <f>HLOOKUP(AF$24,Pivot!$C$26:$AD$34,9,0)*3.6*AF122/AF63</f>
        <v>5.0485089979141452E-2</v>
      </c>
      <c r="AG33" s="64">
        <f>HLOOKUP(AG$24,Pivot!$C$26:$AD$34,9,0)*3.6*AG122/AG63</f>
        <v>0.32688271124044505</v>
      </c>
      <c r="AH33" s="64">
        <f>HLOOKUP(AH$24,Pivot!$C$26:$AD$34,9,0)*3.6*AH122/AH63</f>
        <v>1.1614942022699333E-2</v>
      </c>
    </row>
    <row r="34" spans="2:34">
      <c r="B34" s="66" t="s">
        <v>505</v>
      </c>
      <c r="C34" s="66" t="str">
        <f>D18</f>
        <v>NRbldg-ShopL</v>
      </c>
      <c r="D34" s="66" t="str">
        <f>E18</f>
        <v>NR_ES-SL-SpCool</v>
      </c>
      <c r="E34" s="66">
        <v>2050</v>
      </c>
      <c r="G34" s="64">
        <f>HLOOKUP(G$24,Pivot!$C$26:$AD$34,9,0)*3.6*G123/G64</f>
        <v>0.26454833342151796</v>
      </c>
      <c r="H34" s="64">
        <f>HLOOKUP(H$24,Pivot!$C$26:$AD$34,9,0)*3.6*H123/H64</f>
        <v>3.1622855016228718E-2</v>
      </c>
      <c r="I34" s="64">
        <f>HLOOKUP(I$24,Pivot!$C$26:$AD$34,9,0)*3.6*I123/I64</f>
        <v>0.43049610783764347</v>
      </c>
      <c r="J34" s="64">
        <f>HLOOKUP(J$24,Pivot!$C$26:$AD$34,9,0)*3.6*J123/J64</f>
        <v>0.40080929405854782</v>
      </c>
      <c r="K34" s="64">
        <f>HLOOKUP(K$24,Pivot!$C$26:$AD$34,9,0)*3.6*K123/K64</f>
        <v>0.22362596607882715</v>
      </c>
      <c r="L34" s="64">
        <f>HLOOKUP(L$24,Pivot!$C$26:$AD$34,9,0)*3.6*L123/L64</f>
        <v>3.6701280427801845E-2</v>
      </c>
      <c r="M34" s="64">
        <f>HLOOKUP(M$24,Pivot!$C$26:$AD$34,9,0)*3.6*M123/M64</f>
        <v>3.3545246128298005E-2</v>
      </c>
      <c r="N34" s="64">
        <f>HLOOKUP(N$24,Pivot!$C$26:$AD$34,9,0)*3.6*N123/N64</f>
        <v>0.21930023700068604</v>
      </c>
      <c r="O34" s="64">
        <f>HLOOKUP(O$24,Pivot!$C$26:$AD$34,9,0)*3.6*O123/O64</f>
        <v>0.67212206200854063</v>
      </c>
      <c r="P34" s="64">
        <f>HLOOKUP(P$24,Pivot!$C$26:$AD$34,9,0)*3.6*P123/P64</f>
        <v>0.40734643422946276</v>
      </c>
      <c r="Q34" s="64">
        <f>HLOOKUP(Q$24,Pivot!$C$26:$AD$34,9,0)*3.6*Q123/Q64</f>
        <v>7.6384988637874544E-3</v>
      </c>
      <c r="R34" s="64">
        <f>HLOOKUP(R$24,Pivot!$C$26:$AD$34,9,0)*3.6*R123/R64</f>
        <v>0.11918386659338402</v>
      </c>
      <c r="S34" s="64">
        <f>HLOOKUP(S$24,Pivot!$C$26:$AD$34,9,0)*3.6*S123/S64</f>
        <v>0</v>
      </c>
      <c r="T34" s="64">
        <f>HLOOKUP(T$24,Pivot!$C$26:$AD$34,9,0)*3.6*T123/T64</f>
        <v>0.25152605106143977</v>
      </c>
      <c r="U34" s="64">
        <f>HLOOKUP(U$24,Pivot!$C$26:$AD$34,9,0)*3.6*U123/U64</f>
        <v>6.159066876243402E-2</v>
      </c>
      <c r="V34" s="64">
        <f>HLOOKUP(V$24,Pivot!$C$26:$AD$34,9,0)*3.6*V123/V64</f>
        <v>0.21420979387101438</v>
      </c>
      <c r="W34" s="64">
        <f>HLOOKUP(W$24,Pivot!$C$26:$AD$34,9,0)*3.6*W123/W64</f>
        <v>0.19151072592202192</v>
      </c>
      <c r="X34" s="64">
        <f>HLOOKUP(X$24,Pivot!$C$26:$AD$34,9,0)*3.6*X123/X64</f>
        <v>0.10358563506399275</v>
      </c>
      <c r="Y34" s="64">
        <f>HLOOKUP(Y$24,Pivot!$C$26:$AD$34,9,0)*3.6*Y123/Y64</f>
        <v>0.31787595908106386</v>
      </c>
      <c r="Z34" s="64">
        <f>HLOOKUP(Z$24,Pivot!$C$26:$AD$34,9,0)*3.6*Z123/Z64</f>
        <v>1.0723983895337401</v>
      </c>
      <c r="AA34" s="64">
        <f>HLOOKUP(AA$24,Pivot!$C$26:$AD$34,9,0)*3.6*AA123/AA64</f>
        <v>2.3161060548344287E-2</v>
      </c>
      <c r="AB34" s="64">
        <f>HLOOKUP(AB$24,Pivot!$C$26:$AD$34,9,0)*3.6*AB123/AB64</f>
        <v>9.4012506798095669E-2</v>
      </c>
      <c r="AC34" s="64">
        <f>HLOOKUP(AC$24,Pivot!$C$26:$AD$34,9,0)*3.6*AC123/AC64</f>
        <v>1.2676429961068274</v>
      </c>
      <c r="AD34" s="64">
        <f>HLOOKUP(AD$24,Pivot!$C$26:$AD$34,9,0)*3.6*AD123/AD64</f>
        <v>0.28620171170341879</v>
      </c>
      <c r="AE34" s="64">
        <f>HLOOKUP(AE$24,Pivot!$C$26:$AD$34,9,0)*3.6*AE123/AE64</f>
        <v>4.1614535007628406E-2</v>
      </c>
      <c r="AF34" s="64">
        <f>HLOOKUP(AF$24,Pivot!$C$26:$AD$34,9,0)*3.6*AF123/AF64</f>
        <v>0.22849550708377939</v>
      </c>
      <c r="AG34" s="64">
        <f>HLOOKUP(AG$24,Pivot!$C$26:$AD$34,9,0)*3.6*AG123/AG64</f>
        <v>16.046029650987808</v>
      </c>
      <c r="AH34" s="64">
        <f>HLOOKUP(AH$24,Pivot!$C$26:$AD$34,9,0)*3.6*AH123/AH64</f>
        <v>3.6977600193332662E-2</v>
      </c>
    </row>
    <row r="35" spans="2:34">
      <c r="B35" s="66" t="s">
        <v>505</v>
      </c>
      <c r="C35" s="66" t="str">
        <f>D19</f>
        <v>NRbldg-ShopS</v>
      </c>
      <c r="D35" s="66" t="str">
        <f>E19</f>
        <v>NR_ES-SS-SpCool</v>
      </c>
      <c r="E35" s="66">
        <v>2050</v>
      </c>
      <c r="G35" s="64">
        <f>HLOOKUP(G$24,Pivot!$C$26:$AD$34,9,0)*3.6*G124/G65</f>
        <v>0.26454833342151868</v>
      </c>
      <c r="H35" s="64">
        <f>HLOOKUP(H$24,Pivot!$C$26:$AD$34,9,0)*3.6*H124/H65</f>
        <v>3.1622855016228718E-2</v>
      </c>
      <c r="I35" s="64">
        <f>HLOOKUP(I$24,Pivot!$C$26:$AD$34,9,0)*3.6*I124/I65</f>
        <v>0.43049610783764364</v>
      </c>
      <c r="J35" s="64">
        <f>HLOOKUP(J$24,Pivot!$C$26:$AD$34,9,0)*3.6*J124/J65</f>
        <v>0.40080929405854865</v>
      </c>
      <c r="K35" s="64">
        <f>HLOOKUP(K$24,Pivot!$C$26:$AD$34,9,0)*3.6*K124/K65</f>
        <v>0.22362596607882626</v>
      </c>
      <c r="L35" s="64">
        <f>HLOOKUP(L$24,Pivot!$C$26:$AD$34,9,0)*3.6*L124/L65</f>
        <v>3.6701280427801908E-2</v>
      </c>
      <c r="M35" s="64">
        <f>HLOOKUP(M$24,Pivot!$C$26:$AD$34,9,0)*3.6*M124/M65</f>
        <v>3.3545246128297984E-2</v>
      </c>
      <c r="N35" s="64">
        <f>HLOOKUP(N$24,Pivot!$C$26:$AD$34,9,0)*3.6*N124/N65</f>
        <v>0.2193002370006861</v>
      </c>
      <c r="O35" s="64">
        <f>HLOOKUP(O$24,Pivot!$C$26:$AD$34,9,0)*3.6*O124/O65</f>
        <v>0.67212206200854041</v>
      </c>
      <c r="P35" s="64">
        <f>HLOOKUP(P$24,Pivot!$C$26:$AD$34,9,0)*3.6*P124/P65</f>
        <v>0.40734643422946271</v>
      </c>
      <c r="Q35" s="64">
        <f>HLOOKUP(Q$24,Pivot!$C$26:$AD$34,9,0)*3.6*Q124/Q65</f>
        <v>7.6384988637874405E-3</v>
      </c>
      <c r="R35" s="64">
        <f>HLOOKUP(R$24,Pivot!$C$26:$AD$34,9,0)*3.6*R124/R65</f>
        <v>0.11918386659338402</v>
      </c>
      <c r="S35" s="64">
        <f>HLOOKUP(S$24,Pivot!$C$26:$AD$34,9,0)*3.6*S124/S65</f>
        <v>0</v>
      </c>
      <c r="T35" s="64">
        <f>HLOOKUP(T$24,Pivot!$C$26:$AD$34,9,0)*3.6*T124/T65</f>
        <v>0.2515260510614391</v>
      </c>
      <c r="U35" s="64">
        <f>HLOOKUP(U$24,Pivot!$C$26:$AD$34,9,0)*3.6*U124/U65</f>
        <v>6.159066876243393E-2</v>
      </c>
      <c r="V35" s="64">
        <f>HLOOKUP(V$24,Pivot!$C$26:$AD$34,9,0)*3.6*V124/V65</f>
        <v>0.21420979387101441</v>
      </c>
      <c r="W35" s="64">
        <f>HLOOKUP(W$24,Pivot!$C$26:$AD$34,9,0)*3.6*W124/W65</f>
        <v>0.1915107259220219</v>
      </c>
      <c r="X35" s="64">
        <f>HLOOKUP(X$24,Pivot!$C$26:$AD$34,9,0)*3.6*X124/X65</f>
        <v>0.10358563506399258</v>
      </c>
      <c r="Y35" s="64">
        <f>HLOOKUP(Y$24,Pivot!$C$26:$AD$34,9,0)*3.6*Y124/Y65</f>
        <v>0.31787595908106386</v>
      </c>
      <c r="Z35" s="64">
        <f>HLOOKUP(Z$24,Pivot!$C$26:$AD$34,9,0)*3.6*Z124/Z65</f>
        <v>1.0723983895337394</v>
      </c>
      <c r="AA35" s="64">
        <f>HLOOKUP(AA$24,Pivot!$C$26:$AD$34,9,0)*3.6*AA124/AA65</f>
        <v>2.3161060548344287E-2</v>
      </c>
      <c r="AB35" s="64">
        <f>HLOOKUP(AB$24,Pivot!$C$26:$AD$34,9,0)*3.6*AB124/AB65</f>
        <v>9.4012506798095669E-2</v>
      </c>
      <c r="AC35" s="64">
        <f>HLOOKUP(AC$24,Pivot!$C$26:$AD$34,9,0)*3.6*AC124/AC65</f>
        <v>1.2676429961068274</v>
      </c>
      <c r="AD35" s="64">
        <f>HLOOKUP(AD$24,Pivot!$C$26:$AD$34,9,0)*3.6*AD124/AD65</f>
        <v>0.28620171170341829</v>
      </c>
      <c r="AE35" s="64">
        <f>HLOOKUP(AE$24,Pivot!$C$26:$AD$34,9,0)*3.6*AE124/AE65</f>
        <v>4.1614535007628517E-2</v>
      </c>
      <c r="AF35" s="64">
        <f>HLOOKUP(AF$24,Pivot!$C$26:$AD$34,9,0)*3.6*AF124/AF65</f>
        <v>0.22849550708377908</v>
      </c>
      <c r="AG35" s="64">
        <f>HLOOKUP(AG$24,Pivot!$C$26:$AD$34,9,0)*3.6*AG124/AG65</f>
        <v>16.046029650987808</v>
      </c>
      <c r="AH35" s="64">
        <f>HLOOKUP(AH$24,Pivot!$C$26:$AD$34,9,0)*3.6*AH124/AH65</f>
        <v>3.6977600193332585E-2</v>
      </c>
    </row>
    <row r="36" spans="2:34">
      <c r="B36" s="66" t="s">
        <v>505</v>
      </c>
      <c r="C36" s="66" t="str">
        <f>D20</f>
        <v>NRbldg-Offic</v>
      </c>
      <c r="D36" s="66" t="str">
        <f>E20</f>
        <v>NR_ES-OF-SpCool</v>
      </c>
      <c r="E36" s="66">
        <v>2050</v>
      </c>
      <c r="G36" s="64">
        <f>HLOOKUP(G$24,Pivot!$C$26:$AD$34,9,0)*3.6*G125/G66</f>
        <v>8.1161285878466577E-2</v>
      </c>
      <c r="H36" s="64">
        <f>HLOOKUP(H$24,Pivot!$C$26:$AD$34,9,0)*3.6*H125/H66</f>
        <v>2.8305497092707362E-2</v>
      </c>
      <c r="I36" s="64">
        <f>HLOOKUP(I$24,Pivot!$C$26:$AD$34,9,0)*3.6*I125/I66</f>
        <v>0.14621656216820841</v>
      </c>
      <c r="J36" s="64">
        <f>HLOOKUP(J$24,Pivot!$C$26:$AD$34,9,0)*3.6*J125/J66</f>
        <v>0.19006708485940588</v>
      </c>
      <c r="K36" s="64">
        <f>HLOOKUP(K$24,Pivot!$C$26:$AD$34,9,0)*3.6*K125/K66</f>
        <v>8.0263527404719523E-2</v>
      </c>
      <c r="L36" s="64">
        <f>HLOOKUP(L$24,Pivot!$C$26:$AD$34,9,0)*3.6*L125/L66</f>
        <v>3.683920833496946E-2</v>
      </c>
      <c r="M36" s="64">
        <f>HLOOKUP(M$24,Pivot!$C$26:$AD$34,9,0)*3.6*M125/M66</f>
        <v>1.7969854266876362E-2</v>
      </c>
      <c r="N36" s="64">
        <f>HLOOKUP(N$24,Pivot!$C$26:$AD$34,9,0)*3.6*N125/N66</f>
        <v>0.3265552319572117</v>
      </c>
      <c r="O36" s="64">
        <f>HLOOKUP(O$24,Pivot!$C$26:$AD$34,9,0)*3.6*O125/O66</f>
        <v>0.31242426406423801</v>
      </c>
      <c r="P36" s="64">
        <f>HLOOKUP(P$24,Pivot!$C$26:$AD$34,9,0)*3.6*P125/P66</f>
        <v>0.26571266926843951</v>
      </c>
      <c r="Q36" s="64">
        <f>HLOOKUP(Q$24,Pivot!$C$26:$AD$34,9,0)*3.6*Q125/Q66</f>
        <v>2.7283795287518026E-2</v>
      </c>
      <c r="R36" s="64">
        <f>HLOOKUP(R$24,Pivot!$C$26:$AD$34,9,0)*3.6*R125/R66</f>
        <v>0.10461136305610309</v>
      </c>
      <c r="S36" s="64">
        <f>HLOOKUP(S$24,Pivot!$C$26:$AD$34,9,0)*3.6*S125/S66</f>
        <v>0</v>
      </c>
      <c r="T36" s="64">
        <f>HLOOKUP(T$24,Pivot!$C$26:$AD$34,9,0)*3.6*T125/T66</f>
        <v>0.33886475900537899</v>
      </c>
      <c r="U36" s="64">
        <f>HLOOKUP(U$24,Pivot!$C$26:$AD$34,9,0)*3.6*U125/U66</f>
        <v>7.544759977390969E-2</v>
      </c>
      <c r="V36" s="64">
        <f>HLOOKUP(V$24,Pivot!$C$26:$AD$34,9,0)*3.6*V125/V66</f>
        <v>0.28558005107186202</v>
      </c>
      <c r="W36" s="64">
        <f>HLOOKUP(W$24,Pivot!$C$26:$AD$34,9,0)*3.6*W125/W66</f>
        <v>9.366836160890829E-2</v>
      </c>
      <c r="X36" s="64">
        <f>HLOOKUP(X$24,Pivot!$C$26:$AD$34,9,0)*3.6*X125/X66</f>
        <v>6.5018892765554143E-2</v>
      </c>
      <c r="Y36" s="64">
        <f>HLOOKUP(Y$24,Pivot!$C$26:$AD$34,9,0)*3.6*Y125/Y66</f>
        <v>0.16376132365667848</v>
      </c>
      <c r="Z36" s="64">
        <f>HLOOKUP(Z$24,Pivot!$C$26:$AD$34,9,0)*3.6*Z125/Z66</f>
        <v>0.47667591883982219</v>
      </c>
      <c r="AA36" s="64">
        <f>HLOOKUP(AA$24,Pivot!$C$26:$AD$34,9,0)*3.6*AA125/AA66</f>
        <v>6.6911477850039883E-2</v>
      </c>
      <c r="AB36" s="64">
        <f>HLOOKUP(AB$24,Pivot!$C$26:$AD$34,9,0)*3.6*AB125/AB66</f>
        <v>5.1866231358627328E-2</v>
      </c>
      <c r="AC36" s="64">
        <f>HLOOKUP(AC$24,Pivot!$C$26:$AD$34,9,0)*3.6*AC125/AC66</f>
        <v>0.82631424637214212</v>
      </c>
      <c r="AD36" s="64">
        <f>HLOOKUP(AD$24,Pivot!$C$26:$AD$34,9,0)*3.6*AD125/AD66</f>
        <v>0.22706383720172199</v>
      </c>
      <c r="AE36" s="64">
        <f>HLOOKUP(AE$24,Pivot!$C$26:$AD$34,9,0)*3.6*AE125/AE66</f>
        <v>2.1614514065908991E-2</v>
      </c>
      <c r="AF36" s="64">
        <f>HLOOKUP(AF$24,Pivot!$C$26:$AD$34,9,0)*3.6*AF125/AF66</f>
        <v>0.16603026100947213</v>
      </c>
      <c r="AG36" s="64">
        <f>HLOOKUP(AG$24,Pivot!$C$26:$AD$34,9,0)*3.6*AG125/AG66</f>
        <v>0.25476725904726544</v>
      </c>
      <c r="AH36" s="64">
        <f>HLOOKUP(AH$24,Pivot!$C$26:$AD$34,9,0)*3.6*AH125/AH66</f>
        <v>4.4515531731274843E-2</v>
      </c>
    </row>
    <row r="37" spans="2:34">
      <c r="B37" s="66" t="s">
        <v>505</v>
      </c>
      <c r="C37" s="66" t="str">
        <f>C25</f>
        <v>NRbldg-Hosp</v>
      </c>
      <c r="D37" s="66" t="str">
        <f>D25</f>
        <v>NR_ES-HO-SpHeat</v>
      </c>
      <c r="E37">
        <v>0</v>
      </c>
      <c r="F37">
        <v>5</v>
      </c>
    </row>
    <row r="38" spans="2:34">
      <c r="B38" s="66" t="s">
        <v>505</v>
      </c>
      <c r="C38" s="66" t="str">
        <f t="shared" ref="C38:D38" si="0">C26</f>
        <v>NRbldg-HoRest</v>
      </c>
      <c r="D38" s="66" t="str">
        <f t="shared" si="0"/>
        <v>NR_ES-HR-SpHeat</v>
      </c>
      <c r="E38" s="66">
        <v>0</v>
      </c>
      <c r="F38" s="66">
        <v>5</v>
      </c>
    </row>
    <row r="39" spans="2:34">
      <c r="B39" s="66" t="s">
        <v>505</v>
      </c>
      <c r="C39" s="66" t="str">
        <f t="shared" ref="C39:D39" si="1">C27</f>
        <v>NRbldg-SpoRecr</v>
      </c>
      <c r="D39" s="66" t="str">
        <f t="shared" si="1"/>
        <v>NR_ES-SR-SpHeat</v>
      </c>
      <c r="E39" s="66">
        <v>0</v>
      </c>
      <c r="F39" s="66">
        <v>5</v>
      </c>
    </row>
    <row r="40" spans="2:34">
      <c r="B40" s="66" t="s">
        <v>505</v>
      </c>
      <c r="C40" s="66" t="str">
        <f t="shared" ref="C40:D40" si="2">C28</f>
        <v>NRbldg-ShopL</v>
      </c>
      <c r="D40" s="66" t="str">
        <f t="shared" si="2"/>
        <v>NR_ES-SL-SpHeat</v>
      </c>
      <c r="E40" s="66">
        <v>0</v>
      </c>
      <c r="F40" s="66">
        <v>5</v>
      </c>
    </row>
    <row r="41" spans="2:34">
      <c r="B41" s="66" t="s">
        <v>505</v>
      </c>
      <c r="C41" s="66" t="str">
        <f t="shared" ref="C41:D41" si="3">C29</f>
        <v>NRbldg-ShopS</v>
      </c>
      <c r="D41" s="66" t="str">
        <f t="shared" si="3"/>
        <v>NR_ES-SS-SpHeat</v>
      </c>
      <c r="E41" s="66">
        <v>0</v>
      </c>
      <c r="F41" s="66">
        <v>5</v>
      </c>
    </row>
    <row r="42" spans="2:34">
      <c r="B42" s="66" t="s">
        <v>505</v>
      </c>
      <c r="C42" s="66" t="str">
        <f t="shared" ref="C42:D42" si="4">C30</f>
        <v>NRbldg-Offic</v>
      </c>
      <c r="D42" s="66" t="str">
        <f t="shared" si="4"/>
        <v>NR_ES-OF-SpHeat</v>
      </c>
      <c r="E42" s="66">
        <v>0</v>
      </c>
      <c r="F42" s="66">
        <v>5</v>
      </c>
    </row>
    <row r="43" spans="2:34">
      <c r="B43" s="66" t="s">
        <v>505</v>
      </c>
      <c r="C43" s="66" t="str">
        <f t="shared" ref="C43:D43" si="5">C31</f>
        <v>NRbldg-Hosp</v>
      </c>
      <c r="D43" s="66" t="str">
        <f t="shared" si="5"/>
        <v>NR_ES-HO-SpCool</v>
      </c>
      <c r="E43" s="66">
        <v>0</v>
      </c>
      <c r="F43" s="66">
        <v>5</v>
      </c>
    </row>
    <row r="44" spans="2:34">
      <c r="B44" s="66" t="s">
        <v>505</v>
      </c>
      <c r="C44" s="66" t="str">
        <f t="shared" ref="C44:D44" si="6">C32</f>
        <v>NRbldg-HoRest</v>
      </c>
      <c r="D44" s="66" t="str">
        <f t="shared" si="6"/>
        <v>NR_ES-HR-SpCool</v>
      </c>
      <c r="E44" s="66">
        <v>0</v>
      </c>
      <c r="F44" s="66">
        <v>5</v>
      </c>
    </row>
    <row r="45" spans="2:34">
      <c r="B45" s="66" t="s">
        <v>505</v>
      </c>
      <c r="C45" s="66" t="str">
        <f t="shared" ref="C45:D45" si="7">C33</f>
        <v>NRbldg-SpoRecr</v>
      </c>
      <c r="D45" s="66" t="str">
        <f t="shared" si="7"/>
        <v>NR_ES-SR-SpCool</v>
      </c>
      <c r="E45" s="66">
        <v>0</v>
      </c>
      <c r="F45" s="66">
        <v>5</v>
      </c>
    </row>
    <row r="46" spans="2:34">
      <c r="B46" s="66" t="s">
        <v>505</v>
      </c>
      <c r="C46" s="66" t="str">
        <f t="shared" ref="C46:D46" si="8">C34</f>
        <v>NRbldg-ShopL</v>
      </c>
      <c r="D46" s="66" t="str">
        <f t="shared" si="8"/>
        <v>NR_ES-SL-SpCool</v>
      </c>
      <c r="E46" s="66">
        <v>0</v>
      </c>
      <c r="F46" s="66">
        <v>5</v>
      </c>
    </row>
    <row r="47" spans="2:34">
      <c r="B47" s="66" t="s">
        <v>505</v>
      </c>
      <c r="C47" s="66" t="str">
        <f t="shared" ref="C47:D47" si="9">C35</f>
        <v>NRbldg-ShopS</v>
      </c>
      <c r="D47" s="66" t="str">
        <f t="shared" si="9"/>
        <v>NR_ES-SS-SpCool</v>
      </c>
      <c r="E47" s="66">
        <v>0</v>
      </c>
      <c r="F47" s="66">
        <v>5</v>
      </c>
    </row>
    <row r="48" spans="2:34">
      <c r="B48" s="66" t="s">
        <v>505</v>
      </c>
      <c r="C48" s="66" t="str">
        <f t="shared" ref="C48:D48" si="10">C36</f>
        <v>NRbldg-Offic</v>
      </c>
      <c r="D48" s="66" t="str">
        <f t="shared" si="10"/>
        <v>NR_ES-OF-SpCool</v>
      </c>
      <c r="E48" s="66">
        <v>0</v>
      </c>
      <c r="F48" s="66">
        <v>5</v>
      </c>
    </row>
    <row r="54" spans="2:40">
      <c r="D54" t="s">
        <v>78</v>
      </c>
      <c r="E54" t="s">
        <v>0</v>
      </c>
      <c r="F54" t="s">
        <v>506</v>
      </c>
      <c r="G54" s="65" t="s">
        <v>39</v>
      </c>
      <c r="H54" s="65" t="s">
        <v>37</v>
      </c>
      <c r="I54" s="65" t="s">
        <v>36</v>
      </c>
      <c r="J54" s="65" t="s">
        <v>34</v>
      </c>
      <c r="K54" s="65" t="s">
        <v>33</v>
      </c>
      <c r="L54" s="65" t="s">
        <v>32</v>
      </c>
      <c r="M54" s="65" t="s">
        <v>31</v>
      </c>
      <c r="N54" s="65" t="s">
        <v>30</v>
      </c>
      <c r="O54" s="65" t="s">
        <v>29</v>
      </c>
      <c r="P54" s="65" t="s">
        <v>28</v>
      </c>
      <c r="Q54" s="65" t="s">
        <v>27</v>
      </c>
      <c r="R54" s="65" t="s">
        <v>26</v>
      </c>
      <c r="S54" s="65" t="s">
        <v>25</v>
      </c>
      <c r="T54" s="65" t="s">
        <v>24</v>
      </c>
      <c r="U54" s="65" t="s">
        <v>23</v>
      </c>
      <c r="V54" s="65" t="s">
        <v>21</v>
      </c>
      <c r="W54" s="65" t="s">
        <v>19</v>
      </c>
      <c r="X54" s="65" t="s">
        <v>18</v>
      </c>
      <c r="Y54" s="65" t="s">
        <v>17</v>
      </c>
      <c r="Z54" s="65" t="s">
        <v>14</v>
      </c>
      <c r="AA54" s="65" t="s">
        <v>13</v>
      </c>
      <c r="AB54" s="65" t="s">
        <v>11</v>
      </c>
      <c r="AC54" s="65" t="s">
        <v>10</v>
      </c>
      <c r="AD54" s="65" t="s">
        <v>9</v>
      </c>
      <c r="AE54" s="65" t="s">
        <v>7</v>
      </c>
      <c r="AF54" s="65" t="s">
        <v>6</v>
      </c>
      <c r="AG54" s="65" t="s">
        <v>5</v>
      </c>
      <c r="AH54" s="65" t="s">
        <v>4</v>
      </c>
    </row>
    <row r="55" spans="2:40">
      <c r="B55" s="68" t="s">
        <v>479</v>
      </c>
      <c r="D55" t="s">
        <v>507</v>
      </c>
      <c r="E55">
        <v>2010</v>
      </c>
      <c r="F55" t="s">
        <v>509</v>
      </c>
      <c r="G55" s="63">
        <v>4.5699690520000003</v>
      </c>
      <c r="H55" s="63">
        <v>25.700716050977402</v>
      </c>
      <c r="I55" s="63">
        <v>4.04</v>
      </c>
      <c r="J55" s="63">
        <v>0.25635961929860701</v>
      </c>
      <c r="K55" s="63">
        <v>5.1420000000000003</v>
      </c>
      <c r="L55" s="63">
        <v>64.373999999999995</v>
      </c>
      <c r="M55" s="63">
        <v>3.6669999999999998</v>
      </c>
      <c r="N55" s="63">
        <v>0.53800000000000003</v>
      </c>
      <c r="O55" s="63">
        <v>1.96</v>
      </c>
      <c r="P55" s="63">
        <v>19.056000000000001</v>
      </c>
      <c r="Q55" s="63">
        <v>8.4260000000000002</v>
      </c>
      <c r="R55" s="63">
        <v>116.864</v>
      </c>
      <c r="S55" s="63">
        <v>3.15</v>
      </c>
      <c r="T55" s="63">
        <v>11.236000000000001</v>
      </c>
      <c r="U55" s="63">
        <v>2.7957309775145802</v>
      </c>
      <c r="V55" s="63">
        <v>31.038419999999999</v>
      </c>
      <c r="W55" s="63">
        <v>2.7927300000000002</v>
      </c>
      <c r="X55" s="63">
        <v>1.1946464798554399</v>
      </c>
      <c r="Y55" s="63">
        <v>1.3280000000000001</v>
      </c>
      <c r="Z55" s="63">
        <v>4.7529948008047697E-2</v>
      </c>
      <c r="AA55" s="63">
        <v>5.4160000000000004</v>
      </c>
      <c r="AB55" s="63">
        <v>10.247999999999999</v>
      </c>
      <c r="AC55" s="63">
        <v>3.42007133570758</v>
      </c>
      <c r="AD55" s="63">
        <v>9.25</v>
      </c>
      <c r="AE55" s="63">
        <v>19.146999999999998</v>
      </c>
      <c r="AF55" s="63">
        <v>1.2430000000000001</v>
      </c>
      <c r="AG55" s="63">
        <v>6.73</v>
      </c>
      <c r="AH55" s="63">
        <v>23.268000000000001</v>
      </c>
    </row>
    <row r="56" spans="2:40">
      <c r="B56" s="68" t="s">
        <v>482</v>
      </c>
      <c r="D56" t="s">
        <v>507</v>
      </c>
      <c r="E56">
        <v>2010</v>
      </c>
      <c r="F56" t="s">
        <v>508</v>
      </c>
      <c r="G56" s="63">
        <v>36.346693561999999</v>
      </c>
      <c r="H56" s="63">
        <v>12.595735535132</v>
      </c>
      <c r="I56" s="63">
        <v>1.2</v>
      </c>
      <c r="J56" s="63">
        <v>3.16710232112084</v>
      </c>
      <c r="K56" s="63">
        <v>1.4790000000000001</v>
      </c>
      <c r="L56" s="63">
        <v>284.60000000000002</v>
      </c>
      <c r="M56" s="63">
        <v>5.3209999999999997</v>
      </c>
      <c r="N56" s="63">
        <v>0.57199999999999995</v>
      </c>
      <c r="O56" s="63">
        <v>26.056999999999999</v>
      </c>
      <c r="P56" s="63">
        <v>36.218000000000004</v>
      </c>
      <c r="Q56" s="63">
        <v>5.9859999999999998</v>
      </c>
      <c r="R56" s="63">
        <v>64.119</v>
      </c>
      <c r="S56" s="63">
        <v>8.7780000000000005</v>
      </c>
      <c r="T56" s="63">
        <v>28.463000000000001</v>
      </c>
      <c r="U56" s="63">
        <v>6.5120185421563903</v>
      </c>
      <c r="V56" s="63">
        <v>41.389000000000003</v>
      </c>
      <c r="W56" s="63">
        <v>2.2448778741442599</v>
      </c>
      <c r="X56" s="63">
        <v>1.33725175289155</v>
      </c>
      <c r="Y56" s="63">
        <v>1.431</v>
      </c>
      <c r="Z56" s="63">
        <v>0.72452379154769397</v>
      </c>
      <c r="AA56" s="63">
        <v>13.352</v>
      </c>
      <c r="AB56" s="63">
        <v>42.692999999999998</v>
      </c>
      <c r="AC56" s="63">
        <v>6.4496276002986201</v>
      </c>
      <c r="AD56" s="63">
        <v>5.17</v>
      </c>
      <c r="AE56" s="63">
        <v>6.4580000000000002</v>
      </c>
      <c r="AF56" s="63">
        <v>3.0049999999999999</v>
      </c>
      <c r="AG56" s="63">
        <v>5.6050000000000004</v>
      </c>
      <c r="AH56" s="63">
        <v>67.399000000000001</v>
      </c>
    </row>
    <row r="57" spans="2:40">
      <c r="B57" s="68" t="s">
        <v>485</v>
      </c>
      <c r="D57" t="s">
        <v>507</v>
      </c>
      <c r="E57">
        <v>2010</v>
      </c>
      <c r="F57" t="s">
        <v>513</v>
      </c>
      <c r="G57" s="63">
        <v>9.2284821099999998</v>
      </c>
      <c r="H57" s="63">
        <v>26.5243492472393</v>
      </c>
      <c r="I57" s="63">
        <v>9.2029999999999994</v>
      </c>
      <c r="J57" s="63">
        <v>1.7546385522768799</v>
      </c>
      <c r="K57" s="63">
        <v>18.341999999999999</v>
      </c>
      <c r="L57" s="63">
        <v>42.835000000000001</v>
      </c>
      <c r="M57" s="63">
        <v>26.236000000000001</v>
      </c>
      <c r="N57" s="63">
        <v>4.93</v>
      </c>
      <c r="O57" s="63">
        <v>13.755000000000001</v>
      </c>
      <c r="P57" s="63">
        <v>77.796000000000006</v>
      </c>
      <c r="Q57" s="63">
        <v>29.114000000000001</v>
      </c>
      <c r="R57" s="63">
        <v>124.723</v>
      </c>
      <c r="S57" s="63">
        <v>5.5019999999999998</v>
      </c>
      <c r="T57" s="63">
        <v>12.183999999999999</v>
      </c>
      <c r="U57" s="63">
        <v>14.780185549913799</v>
      </c>
      <c r="V57" s="63">
        <v>73.418000000000006</v>
      </c>
      <c r="W57" s="63">
        <v>1.8338121166732799</v>
      </c>
      <c r="X57" s="63">
        <v>1.43921228491168</v>
      </c>
      <c r="Y57" s="63">
        <v>2.6219999999999999</v>
      </c>
      <c r="Z57" s="63">
        <v>0.34474723568420101</v>
      </c>
      <c r="AA57" s="63">
        <v>135.76400000000001</v>
      </c>
      <c r="AB57" s="63">
        <v>46.439</v>
      </c>
      <c r="AC57" s="63">
        <v>13.948118850132699</v>
      </c>
      <c r="AD57" s="63">
        <v>1.375</v>
      </c>
      <c r="AE57" s="63">
        <v>28.326000000000001</v>
      </c>
      <c r="AF57" s="63">
        <v>5.4329999999999998</v>
      </c>
      <c r="AG57" s="63">
        <v>4.9059999999999997</v>
      </c>
      <c r="AH57" s="63">
        <v>136.10499999999999</v>
      </c>
    </row>
    <row r="58" spans="2:40">
      <c r="B58" s="68" t="s">
        <v>488</v>
      </c>
      <c r="D58" t="s">
        <v>507</v>
      </c>
      <c r="E58">
        <v>2010</v>
      </c>
      <c r="F58" t="s">
        <v>511</v>
      </c>
      <c r="G58" s="63">
        <v>8.4983246621501305</v>
      </c>
      <c r="H58" s="63">
        <v>23.285750394380798</v>
      </c>
      <c r="I58" s="63">
        <v>7.0763682607854399</v>
      </c>
      <c r="J58" s="63">
        <v>1.72027454550543</v>
      </c>
      <c r="K58" s="63">
        <v>9.5258803510573191</v>
      </c>
      <c r="L58" s="63">
        <v>307.79177845416302</v>
      </c>
      <c r="M58" s="63">
        <v>7.5360151981499399</v>
      </c>
      <c r="N58" s="63">
        <v>1.11747084850615</v>
      </c>
      <c r="O58" s="63">
        <v>12.9307402807434</v>
      </c>
      <c r="P58" s="63">
        <v>35.896456455453901</v>
      </c>
      <c r="Q58" s="63">
        <v>19.2442468830805</v>
      </c>
      <c r="R58" s="63">
        <v>103.59699999999999</v>
      </c>
      <c r="S58" s="63">
        <v>1.4346740827847499</v>
      </c>
      <c r="T58" s="63">
        <v>15.6411931275361</v>
      </c>
      <c r="U58" s="63">
        <v>24.2387282958424</v>
      </c>
      <c r="V58" s="63">
        <v>69.018754232100804</v>
      </c>
      <c r="W58" s="63">
        <v>5.2975676602624002</v>
      </c>
      <c r="X58" s="63">
        <v>2.4194108433281798</v>
      </c>
      <c r="Y58" s="63">
        <v>1.319</v>
      </c>
      <c r="Z58" s="63">
        <v>0.26461103010710801</v>
      </c>
      <c r="AA58" s="63">
        <v>44.438499999999998</v>
      </c>
      <c r="AB58" s="63">
        <v>57.973600589834803</v>
      </c>
      <c r="AC58" s="63">
        <v>6.4727724417919603</v>
      </c>
      <c r="AD58" s="63">
        <v>11.068165741228499</v>
      </c>
      <c r="AE58" s="63">
        <v>8.2929241280454207</v>
      </c>
      <c r="AF58" s="63">
        <v>3.1581047904855302</v>
      </c>
      <c r="AG58" s="63">
        <v>0.18084052222007199</v>
      </c>
      <c r="AH58" s="63">
        <v>197.75986737297501</v>
      </c>
    </row>
    <row r="59" spans="2:40">
      <c r="B59" s="68" t="s">
        <v>491</v>
      </c>
      <c r="D59" t="s">
        <v>507</v>
      </c>
      <c r="E59">
        <v>2010</v>
      </c>
      <c r="F59" t="s">
        <v>512</v>
      </c>
      <c r="G59" s="63">
        <v>5.5527245318498704</v>
      </c>
      <c r="H59" s="63">
        <v>23.285750394380798</v>
      </c>
      <c r="I59" s="63">
        <v>4.6236317392145603</v>
      </c>
      <c r="J59" s="63">
        <v>2.0567957196964999</v>
      </c>
      <c r="K59" s="63">
        <v>6.2241196489426702</v>
      </c>
      <c r="L59" s="63">
        <v>201.10822154583701</v>
      </c>
      <c r="M59" s="63">
        <v>6.3629848018500601</v>
      </c>
      <c r="N59" s="63">
        <v>0.94352915149384697</v>
      </c>
      <c r="O59" s="63">
        <v>15.4602597192566</v>
      </c>
      <c r="P59" s="63">
        <v>42.918543544546097</v>
      </c>
      <c r="Q59" s="63">
        <v>16.248753116919499</v>
      </c>
      <c r="R59" s="63">
        <v>103.59699999999999</v>
      </c>
      <c r="S59" s="63">
        <v>1.71532591721526</v>
      </c>
      <c r="T59" s="63">
        <v>10.2198068724639</v>
      </c>
      <c r="U59" s="63">
        <v>10.016883353185101</v>
      </c>
      <c r="V59" s="63">
        <v>82.520245767899198</v>
      </c>
      <c r="W59" s="63">
        <v>3.4613803397376</v>
      </c>
      <c r="X59" s="63">
        <v>1.5808200411789199</v>
      </c>
      <c r="Y59" s="63">
        <v>1.319</v>
      </c>
      <c r="Z59" s="63">
        <v>0.31637440403379102</v>
      </c>
      <c r="AA59" s="63">
        <v>44.438499999999998</v>
      </c>
      <c r="AB59" s="63">
        <v>37.879399410165199</v>
      </c>
      <c r="AC59" s="63">
        <v>7.7389802038462499</v>
      </c>
      <c r="AD59" s="63">
        <v>7.2318342587714897</v>
      </c>
      <c r="AE59" s="63">
        <v>7.0020758719545801</v>
      </c>
      <c r="AF59" s="63">
        <v>3.77589520951447</v>
      </c>
      <c r="AG59" s="63">
        <v>0.118159477779928</v>
      </c>
      <c r="AH59" s="63">
        <v>81.726132627025294</v>
      </c>
    </row>
    <row r="60" spans="2:40">
      <c r="B60" s="68" t="s">
        <v>494</v>
      </c>
      <c r="D60" t="s">
        <v>507</v>
      </c>
      <c r="E60">
        <v>2010</v>
      </c>
      <c r="F60" t="s">
        <v>510</v>
      </c>
      <c r="G60" s="63">
        <v>50.124227542</v>
      </c>
      <c r="H60" s="63">
        <v>86.946263185174104</v>
      </c>
      <c r="I60" s="63">
        <v>37.700000000000003</v>
      </c>
      <c r="J60" s="63">
        <v>9.1045149099354603</v>
      </c>
      <c r="K60" s="63">
        <v>48.024999999999999</v>
      </c>
      <c r="L60" s="63">
        <v>554.86356255199996</v>
      </c>
      <c r="M60" s="63">
        <v>73.372</v>
      </c>
      <c r="N60" s="63">
        <v>3.9140000000000001</v>
      </c>
      <c r="O60" s="63">
        <v>69.816000000000003</v>
      </c>
      <c r="P60" s="63">
        <v>138.11199999999999</v>
      </c>
      <c r="Q60" s="63">
        <v>28.1</v>
      </c>
      <c r="R60" s="63">
        <v>394.47199999999998</v>
      </c>
      <c r="S60" s="63">
        <v>11.62</v>
      </c>
      <c r="T60" s="63">
        <v>21.007999999999999</v>
      </c>
      <c r="U60" s="63">
        <v>27.684686877083799</v>
      </c>
      <c r="V60" s="63">
        <v>129.92919599999999</v>
      </c>
      <c r="W60" s="63">
        <v>19.599046999999999</v>
      </c>
      <c r="X60" s="63">
        <v>6.9747372210001704</v>
      </c>
      <c r="Y60" s="63">
        <v>8.5570000000000004</v>
      </c>
      <c r="Z60" s="63">
        <v>1.4940635229466901</v>
      </c>
      <c r="AA60" s="63">
        <v>51.41</v>
      </c>
      <c r="AB60" s="63">
        <v>190.14699999999999</v>
      </c>
      <c r="AC60" s="63">
        <v>24.921273905849901</v>
      </c>
      <c r="AD60" s="63">
        <v>25.244</v>
      </c>
      <c r="AE60" s="63">
        <v>83.274000000000001</v>
      </c>
      <c r="AF60" s="63">
        <v>10.907999999999999</v>
      </c>
      <c r="AG60" s="63">
        <v>20.61</v>
      </c>
      <c r="AH60" s="63">
        <v>229.84</v>
      </c>
    </row>
    <row r="61" spans="2:40" s="66" customFormat="1">
      <c r="D61" s="66" t="s">
        <v>507</v>
      </c>
      <c r="E61" s="79">
        <v>2050</v>
      </c>
      <c r="F61" s="66" t="s">
        <v>509</v>
      </c>
      <c r="G61" s="63">
        <f>G55+4*(G67-G55)/5</f>
        <v>5.4839628623999994</v>
      </c>
      <c r="H61" s="63">
        <f t="shared" ref="H61:AH66" si="11">H55+4*(H67-H55)/5</f>
        <v>30.84085926117292</v>
      </c>
      <c r="I61" s="63">
        <f t="shared" si="11"/>
        <v>4.8479999999999999</v>
      </c>
      <c r="J61" s="63">
        <f t="shared" si="11"/>
        <v>0.30763154315832858</v>
      </c>
      <c r="K61" s="63">
        <f t="shared" si="11"/>
        <v>6.1704000000000008</v>
      </c>
      <c r="L61" s="63">
        <f t="shared" si="11"/>
        <v>77.248800000000003</v>
      </c>
      <c r="M61" s="63">
        <f t="shared" si="11"/>
        <v>4.4004000000000003</v>
      </c>
      <c r="N61" s="63">
        <f t="shared" si="11"/>
        <v>0.64559999999999995</v>
      </c>
      <c r="O61" s="63">
        <f t="shared" si="11"/>
        <v>2.3520000000000003</v>
      </c>
      <c r="P61" s="63">
        <f t="shared" si="11"/>
        <v>22.8672</v>
      </c>
      <c r="Q61" s="63">
        <f t="shared" si="11"/>
        <v>10.1112</v>
      </c>
      <c r="R61" s="63">
        <f t="shared" si="11"/>
        <v>140.23680000000002</v>
      </c>
      <c r="S61" s="63">
        <f t="shared" si="11"/>
        <v>3.7800000000000002</v>
      </c>
      <c r="T61" s="63">
        <f t="shared" si="11"/>
        <v>13.4832</v>
      </c>
      <c r="U61" s="63">
        <f t="shared" si="11"/>
        <v>3.3548771730175</v>
      </c>
      <c r="V61" s="63">
        <f t="shared" si="11"/>
        <v>37.246104000000003</v>
      </c>
      <c r="W61" s="63">
        <f t="shared" si="11"/>
        <v>3.3512759999999999</v>
      </c>
      <c r="X61" s="63">
        <f t="shared" si="11"/>
        <v>1.433575775826528</v>
      </c>
      <c r="Y61" s="63">
        <f t="shared" si="11"/>
        <v>1.5935999999999999</v>
      </c>
      <c r="Z61" s="63">
        <f t="shared" si="11"/>
        <v>5.7035937609657222E-2</v>
      </c>
      <c r="AA61" s="63">
        <f t="shared" si="11"/>
        <v>6.4992000000000001</v>
      </c>
      <c r="AB61" s="63">
        <f t="shared" si="11"/>
        <v>12.297599999999999</v>
      </c>
      <c r="AC61" s="63">
        <f t="shared" si="11"/>
        <v>4.104085602849092</v>
      </c>
      <c r="AD61" s="63">
        <f t="shared" si="11"/>
        <v>11.1</v>
      </c>
      <c r="AE61" s="63">
        <f t="shared" si="11"/>
        <v>22.976399999999998</v>
      </c>
      <c r="AF61" s="63">
        <f t="shared" si="11"/>
        <v>1.4916</v>
      </c>
      <c r="AG61" s="63">
        <f t="shared" si="11"/>
        <v>8.0760000000000005</v>
      </c>
      <c r="AH61" s="63">
        <f t="shared" si="11"/>
        <v>27.921600000000002</v>
      </c>
      <c r="AI61" s="65"/>
      <c r="AJ61" s="65"/>
      <c r="AK61" s="65"/>
      <c r="AL61" s="65"/>
      <c r="AM61" s="65"/>
      <c r="AN61" s="65"/>
    </row>
    <row r="62" spans="2:40" s="66" customFormat="1">
      <c r="D62" s="66" t="s">
        <v>507</v>
      </c>
      <c r="E62" s="79">
        <v>2050</v>
      </c>
      <c r="F62" s="66" t="s">
        <v>508</v>
      </c>
      <c r="G62" s="63">
        <f t="shared" ref="G62:U66" si="12">G56+4*(G68-G56)/5</f>
        <v>43.616032274399998</v>
      </c>
      <c r="H62" s="63">
        <f t="shared" si="12"/>
        <v>15.114882642158401</v>
      </c>
      <c r="I62" s="63">
        <f t="shared" si="12"/>
        <v>1.44</v>
      </c>
      <c r="J62" s="63">
        <f t="shared" si="12"/>
        <v>3.8005227853450081</v>
      </c>
      <c r="K62" s="63">
        <f t="shared" si="12"/>
        <v>1.7747999999999999</v>
      </c>
      <c r="L62" s="63">
        <f t="shared" si="12"/>
        <v>341.52</v>
      </c>
      <c r="M62" s="63">
        <f t="shared" si="12"/>
        <v>6.3852000000000002</v>
      </c>
      <c r="N62" s="63">
        <f t="shared" si="12"/>
        <v>0.68640000000000001</v>
      </c>
      <c r="O62" s="63">
        <f t="shared" si="12"/>
        <v>31.2684</v>
      </c>
      <c r="P62" s="63">
        <f t="shared" si="12"/>
        <v>43.461600000000004</v>
      </c>
      <c r="Q62" s="63">
        <f t="shared" si="12"/>
        <v>7.1831999999999994</v>
      </c>
      <c r="R62" s="63">
        <f t="shared" si="12"/>
        <v>76.942800000000005</v>
      </c>
      <c r="S62" s="63">
        <f t="shared" si="12"/>
        <v>10.5336</v>
      </c>
      <c r="T62" s="63">
        <f t="shared" si="12"/>
        <v>34.1556</v>
      </c>
      <c r="U62" s="63">
        <f t="shared" si="12"/>
        <v>7.8144222505876701</v>
      </c>
      <c r="V62" s="63">
        <f t="shared" si="11"/>
        <v>49.666799999999995</v>
      </c>
      <c r="W62" s="63">
        <f t="shared" si="11"/>
        <v>2.6938534489731079</v>
      </c>
      <c r="X62" s="63">
        <f t="shared" si="11"/>
        <v>1.6047021034698621</v>
      </c>
      <c r="Y62" s="63">
        <f t="shared" si="11"/>
        <v>1.7172000000000001</v>
      </c>
      <c r="Z62" s="63">
        <f t="shared" si="11"/>
        <v>0.86942854985723317</v>
      </c>
      <c r="AA62" s="63">
        <f t="shared" si="11"/>
        <v>16.022400000000001</v>
      </c>
      <c r="AB62" s="63">
        <f t="shared" si="11"/>
        <v>51.2316</v>
      </c>
      <c r="AC62" s="63">
        <f t="shared" si="11"/>
        <v>7.7395531203583481</v>
      </c>
      <c r="AD62" s="63">
        <f t="shared" si="11"/>
        <v>6.2040000000000006</v>
      </c>
      <c r="AE62" s="63">
        <f t="shared" si="11"/>
        <v>7.7496</v>
      </c>
      <c r="AF62" s="63">
        <f t="shared" si="11"/>
        <v>3.6059999999999999</v>
      </c>
      <c r="AG62" s="63">
        <f t="shared" si="11"/>
        <v>6.726</v>
      </c>
      <c r="AH62" s="63">
        <f t="shared" si="11"/>
        <v>80.878799999999998</v>
      </c>
      <c r="AI62" s="65"/>
      <c r="AJ62" s="65"/>
      <c r="AK62" s="65"/>
      <c r="AL62" s="65"/>
      <c r="AM62" s="65"/>
      <c r="AN62" s="65"/>
    </row>
    <row r="63" spans="2:40" s="66" customFormat="1">
      <c r="D63" s="66" t="s">
        <v>507</v>
      </c>
      <c r="E63" s="79">
        <v>2050</v>
      </c>
      <c r="F63" s="66" t="s">
        <v>513</v>
      </c>
      <c r="G63" s="63">
        <f t="shared" si="12"/>
        <v>11.074178531999999</v>
      </c>
      <c r="H63" s="63">
        <f t="shared" si="11"/>
        <v>31.82921909668714</v>
      </c>
      <c r="I63" s="63">
        <f t="shared" si="11"/>
        <v>11.0436</v>
      </c>
      <c r="J63" s="63">
        <f t="shared" si="11"/>
        <v>2.105566262732256</v>
      </c>
      <c r="K63" s="63">
        <f t="shared" si="11"/>
        <v>22.010399999999997</v>
      </c>
      <c r="L63" s="63">
        <f t="shared" si="11"/>
        <v>51.402000000000001</v>
      </c>
      <c r="M63" s="63">
        <f t="shared" si="11"/>
        <v>31.483200000000004</v>
      </c>
      <c r="N63" s="63">
        <f t="shared" si="11"/>
        <v>5.9159999999999995</v>
      </c>
      <c r="O63" s="63">
        <f t="shared" si="11"/>
        <v>16.506</v>
      </c>
      <c r="P63" s="63">
        <f t="shared" si="11"/>
        <v>93.355200000000011</v>
      </c>
      <c r="Q63" s="63">
        <f t="shared" si="11"/>
        <v>34.936799999999998</v>
      </c>
      <c r="R63" s="63">
        <f t="shared" si="11"/>
        <v>149.66759999999999</v>
      </c>
      <c r="S63" s="63">
        <f t="shared" si="11"/>
        <v>6.6024000000000003</v>
      </c>
      <c r="T63" s="63">
        <f t="shared" si="11"/>
        <v>14.620799999999999</v>
      </c>
      <c r="U63" s="63">
        <f t="shared" si="11"/>
        <v>17.736222659896519</v>
      </c>
      <c r="V63" s="63">
        <f t="shared" si="11"/>
        <v>88.101599999999991</v>
      </c>
      <c r="W63" s="63">
        <f t="shared" si="11"/>
        <v>2.2005745400079362</v>
      </c>
      <c r="X63" s="63">
        <f t="shared" si="11"/>
        <v>1.7270547418940161</v>
      </c>
      <c r="Y63" s="63">
        <f t="shared" si="11"/>
        <v>3.1463999999999999</v>
      </c>
      <c r="Z63" s="63">
        <f t="shared" si="11"/>
        <v>0.413696682821041</v>
      </c>
      <c r="AA63" s="63">
        <f t="shared" si="11"/>
        <v>162.91680000000002</v>
      </c>
      <c r="AB63" s="63">
        <f t="shared" si="11"/>
        <v>55.726799999999997</v>
      </c>
      <c r="AC63" s="63">
        <f t="shared" si="11"/>
        <v>16.73774262015926</v>
      </c>
      <c r="AD63" s="63">
        <f t="shared" si="11"/>
        <v>1.65</v>
      </c>
      <c r="AE63" s="63">
        <f t="shared" si="11"/>
        <v>33.991199999999999</v>
      </c>
      <c r="AF63" s="63">
        <f t="shared" si="11"/>
        <v>6.5195999999999996</v>
      </c>
      <c r="AG63" s="63">
        <f t="shared" si="11"/>
        <v>5.8872</v>
      </c>
      <c r="AH63" s="63">
        <f t="shared" si="11"/>
        <v>163.32599999999999</v>
      </c>
      <c r="AI63" s="65"/>
      <c r="AJ63" s="65"/>
      <c r="AK63" s="65"/>
      <c r="AL63" s="65"/>
      <c r="AM63" s="65"/>
      <c r="AN63" s="65"/>
    </row>
    <row r="64" spans="2:40" s="66" customFormat="1">
      <c r="D64" s="66" t="s">
        <v>507</v>
      </c>
      <c r="E64" s="79">
        <v>2050</v>
      </c>
      <c r="F64" s="66" t="s">
        <v>511</v>
      </c>
      <c r="G64" s="63">
        <f t="shared" si="12"/>
        <v>10.197989594580188</v>
      </c>
      <c r="H64" s="63">
        <f t="shared" si="11"/>
        <v>27.942900473256962</v>
      </c>
      <c r="I64" s="63">
        <f t="shared" si="11"/>
        <v>8.4916419129425282</v>
      </c>
      <c r="J64" s="63">
        <f t="shared" si="11"/>
        <v>2.0643294546065181</v>
      </c>
      <c r="K64" s="63">
        <f t="shared" si="11"/>
        <v>11.431056421268744</v>
      </c>
      <c r="L64" s="63">
        <f t="shared" si="11"/>
        <v>369.35013414499582</v>
      </c>
      <c r="M64" s="63">
        <f t="shared" si="11"/>
        <v>9.0432182377799233</v>
      </c>
      <c r="N64" s="63">
        <f t="shared" si="11"/>
        <v>1.340965018207382</v>
      </c>
      <c r="O64" s="63">
        <f t="shared" si="11"/>
        <v>15.516888336892121</v>
      </c>
      <c r="P64" s="63">
        <f t="shared" si="11"/>
        <v>43.0757477465447</v>
      </c>
      <c r="Q64" s="63">
        <f t="shared" si="11"/>
        <v>23.09309625969658</v>
      </c>
      <c r="R64" s="63">
        <f t="shared" si="11"/>
        <v>124.3164</v>
      </c>
      <c r="S64" s="63">
        <f t="shared" si="11"/>
        <v>1.721608899341702</v>
      </c>
      <c r="T64" s="63">
        <f t="shared" si="11"/>
        <v>18.7694317530433</v>
      </c>
      <c r="U64" s="63">
        <f t="shared" si="11"/>
        <v>29.086473955010881</v>
      </c>
      <c r="V64" s="63">
        <f t="shared" si="11"/>
        <v>82.822505078520962</v>
      </c>
      <c r="W64" s="63">
        <f t="shared" si="11"/>
        <v>6.3570811923148796</v>
      </c>
      <c r="X64" s="63">
        <f t="shared" si="11"/>
        <v>2.9032930119938118</v>
      </c>
      <c r="Y64" s="63">
        <f t="shared" si="11"/>
        <v>1.5828</v>
      </c>
      <c r="Z64" s="63">
        <f t="shared" si="11"/>
        <v>0.31753323612852957</v>
      </c>
      <c r="AA64" s="63">
        <f t="shared" si="11"/>
        <v>53.3262</v>
      </c>
      <c r="AB64" s="63">
        <f t="shared" si="11"/>
        <v>69.56832070780176</v>
      </c>
      <c r="AC64" s="63">
        <f t="shared" si="11"/>
        <v>7.767326930150352</v>
      </c>
      <c r="AD64" s="63">
        <f t="shared" si="11"/>
        <v>13.281798889474182</v>
      </c>
      <c r="AE64" s="63">
        <f t="shared" si="11"/>
        <v>9.9515089536545247</v>
      </c>
      <c r="AF64" s="63">
        <f t="shared" si="11"/>
        <v>3.7897257485826339</v>
      </c>
      <c r="AG64" s="63">
        <f t="shared" si="11"/>
        <v>0.21700862666408641</v>
      </c>
      <c r="AH64" s="63">
        <f t="shared" si="11"/>
        <v>237.31184084757018</v>
      </c>
      <c r="AI64" s="65"/>
      <c r="AJ64" s="65"/>
      <c r="AK64" s="65"/>
      <c r="AL64" s="65"/>
      <c r="AM64" s="65"/>
      <c r="AN64" s="65"/>
    </row>
    <row r="65" spans="2:40" s="66" customFormat="1">
      <c r="D65" s="66" t="s">
        <v>507</v>
      </c>
      <c r="E65" s="79">
        <v>2050</v>
      </c>
      <c r="F65" s="66" t="s">
        <v>512</v>
      </c>
      <c r="G65" s="63">
        <f t="shared" si="12"/>
        <v>6.6632694382198459</v>
      </c>
      <c r="H65" s="63">
        <f t="shared" si="11"/>
        <v>27.942900473256962</v>
      </c>
      <c r="I65" s="63">
        <f t="shared" si="11"/>
        <v>5.5483580870574718</v>
      </c>
      <c r="J65" s="63">
        <f t="shared" si="11"/>
        <v>2.4681548636357959</v>
      </c>
      <c r="K65" s="63">
        <f t="shared" si="11"/>
        <v>7.4689435787312064</v>
      </c>
      <c r="L65" s="63">
        <f t="shared" si="11"/>
        <v>241.32986585500419</v>
      </c>
      <c r="M65" s="63">
        <f t="shared" si="11"/>
        <v>7.6355817622200757</v>
      </c>
      <c r="N65" s="63">
        <f t="shared" si="11"/>
        <v>1.1322349817926174</v>
      </c>
      <c r="O65" s="63">
        <f t="shared" si="11"/>
        <v>18.552311663107961</v>
      </c>
      <c r="P65" s="63">
        <f t="shared" si="11"/>
        <v>51.502252253455303</v>
      </c>
      <c r="Q65" s="63">
        <f t="shared" si="11"/>
        <v>19.49850374030342</v>
      </c>
      <c r="R65" s="63">
        <f t="shared" si="11"/>
        <v>124.3164</v>
      </c>
      <c r="S65" s="63">
        <f t="shared" si="11"/>
        <v>2.0583911006583078</v>
      </c>
      <c r="T65" s="63">
        <f t="shared" si="11"/>
        <v>12.263768246956701</v>
      </c>
      <c r="U65" s="63">
        <f t="shared" si="11"/>
        <v>12.020260023822141</v>
      </c>
      <c r="V65" s="63">
        <f t="shared" si="11"/>
        <v>99.02429492147904</v>
      </c>
      <c r="W65" s="63">
        <f t="shared" si="11"/>
        <v>4.1536564076851201</v>
      </c>
      <c r="X65" s="63">
        <f t="shared" si="11"/>
        <v>1.8969840494147039</v>
      </c>
      <c r="Y65" s="63">
        <f t="shared" si="11"/>
        <v>1.5828</v>
      </c>
      <c r="Z65" s="63">
        <f t="shared" si="11"/>
        <v>0.37964928484054938</v>
      </c>
      <c r="AA65" s="63">
        <f t="shared" si="11"/>
        <v>53.3262</v>
      </c>
      <c r="AB65" s="63">
        <f t="shared" si="11"/>
        <v>45.455279292198242</v>
      </c>
      <c r="AC65" s="63">
        <f t="shared" si="11"/>
        <v>9.2867762446154973</v>
      </c>
      <c r="AD65" s="63">
        <f t="shared" si="11"/>
        <v>8.6782011105257855</v>
      </c>
      <c r="AE65" s="63">
        <f t="shared" si="11"/>
        <v>8.4024910463454923</v>
      </c>
      <c r="AF65" s="63">
        <f t="shared" si="11"/>
        <v>4.5310742514173663</v>
      </c>
      <c r="AG65" s="63">
        <f t="shared" si="11"/>
        <v>0.1417913733359136</v>
      </c>
      <c r="AH65" s="63">
        <f t="shared" si="11"/>
        <v>98.071359152430659</v>
      </c>
      <c r="AI65" s="65"/>
      <c r="AJ65" s="65"/>
      <c r="AK65" s="65"/>
      <c r="AL65" s="65"/>
      <c r="AM65" s="65"/>
      <c r="AN65" s="65"/>
    </row>
    <row r="66" spans="2:40" s="66" customFormat="1">
      <c r="D66" s="66" t="s">
        <v>507</v>
      </c>
      <c r="E66" s="79">
        <v>2050</v>
      </c>
      <c r="F66" s="66" t="s">
        <v>510</v>
      </c>
      <c r="G66" s="63">
        <f t="shared" si="12"/>
        <v>60.149073050399998</v>
      </c>
      <c r="H66" s="63">
        <f t="shared" si="11"/>
        <v>104.33551582220923</v>
      </c>
      <c r="I66" s="63">
        <f t="shared" si="11"/>
        <v>45.24</v>
      </c>
      <c r="J66" s="63">
        <f t="shared" si="11"/>
        <v>10.925417891922532</v>
      </c>
      <c r="K66" s="63">
        <f t="shared" si="11"/>
        <v>57.629999999999995</v>
      </c>
      <c r="L66" s="63">
        <f t="shared" si="11"/>
        <v>665.83627506239998</v>
      </c>
      <c r="M66" s="63">
        <f t="shared" si="11"/>
        <v>88.046400000000006</v>
      </c>
      <c r="N66" s="63">
        <f t="shared" si="11"/>
        <v>4.6967999999999996</v>
      </c>
      <c r="O66" s="63">
        <f t="shared" si="11"/>
        <v>83.779200000000003</v>
      </c>
      <c r="P66" s="63">
        <f t="shared" si="11"/>
        <v>165.73439999999999</v>
      </c>
      <c r="Q66" s="63">
        <f t="shared" si="11"/>
        <v>33.72</v>
      </c>
      <c r="R66" s="63">
        <f t="shared" si="11"/>
        <v>473.3664</v>
      </c>
      <c r="S66" s="63">
        <f t="shared" si="11"/>
        <v>13.943999999999999</v>
      </c>
      <c r="T66" s="63">
        <f t="shared" si="11"/>
        <v>25.209600000000002</v>
      </c>
      <c r="U66" s="63">
        <f t="shared" si="11"/>
        <v>33.221624252500597</v>
      </c>
      <c r="V66" s="63">
        <f t="shared" si="11"/>
        <v>155.91503520000001</v>
      </c>
      <c r="W66" s="63">
        <f t="shared" si="11"/>
        <v>23.518856399999997</v>
      </c>
      <c r="X66" s="63">
        <f t="shared" si="11"/>
        <v>8.3696846652002019</v>
      </c>
      <c r="Y66" s="63">
        <f t="shared" si="11"/>
        <v>10.2684</v>
      </c>
      <c r="Z66" s="63">
        <f t="shared" si="11"/>
        <v>1.7928762275360259</v>
      </c>
      <c r="AA66" s="63">
        <f t="shared" si="11"/>
        <v>61.692</v>
      </c>
      <c r="AB66" s="63">
        <f t="shared" si="11"/>
        <v>228.1764</v>
      </c>
      <c r="AC66" s="63">
        <f t="shared" si="11"/>
        <v>29.905528687019903</v>
      </c>
      <c r="AD66" s="63">
        <f t="shared" si="11"/>
        <v>30.2928</v>
      </c>
      <c r="AE66" s="63">
        <f t="shared" si="11"/>
        <v>99.928799999999995</v>
      </c>
      <c r="AF66" s="63">
        <f t="shared" si="11"/>
        <v>13.089600000000001</v>
      </c>
      <c r="AG66" s="63">
        <f t="shared" si="11"/>
        <v>24.731999999999999</v>
      </c>
      <c r="AH66" s="63">
        <f t="shared" si="11"/>
        <v>275.80799999999999</v>
      </c>
      <c r="AI66" s="65"/>
      <c r="AJ66" s="65"/>
      <c r="AK66" s="65"/>
      <c r="AL66" s="65"/>
      <c r="AM66" s="65"/>
      <c r="AN66" s="65"/>
    </row>
    <row r="67" spans="2:40">
      <c r="D67" t="s">
        <v>507</v>
      </c>
      <c r="E67">
        <v>2060</v>
      </c>
      <c r="F67" t="s">
        <v>509</v>
      </c>
      <c r="G67" s="63">
        <v>5.7124613149999997</v>
      </c>
      <c r="H67" s="63">
        <v>32.125895063721799</v>
      </c>
      <c r="I67" s="63">
        <v>5.05</v>
      </c>
      <c r="J67" s="63">
        <v>0.320449524123259</v>
      </c>
      <c r="K67" s="63">
        <v>6.4275000000000002</v>
      </c>
      <c r="L67" s="63">
        <v>80.467500000000001</v>
      </c>
      <c r="M67" s="63">
        <v>4.5837500000000002</v>
      </c>
      <c r="N67" s="63">
        <v>0.67249999999999999</v>
      </c>
      <c r="O67" s="63">
        <v>2.4500000000000002</v>
      </c>
      <c r="P67" s="63">
        <v>23.82</v>
      </c>
      <c r="Q67" s="63">
        <v>10.532500000000001</v>
      </c>
      <c r="R67" s="63">
        <v>146.08000000000001</v>
      </c>
      <c r="S67" s="63">
        <v>3.9375</v>
      </c>
      <c r="T67" s="63">
        <v>14.045</v>
      </c>
      <c r="U67" s="63">
        <v>3.4946637218932302</v>
      </c>
      <c r="V67" s="63">
        <v>38.798025000000003</v>
      </c>
      <c r="W67" s="63">
        <v>3.4909124999999999</v>
      </c>
      <c r="X67" s="63">
        <v>1.4933080998193</v>
      </c>
      <c r="Y67" s="63">
        <v>1.66</v>
      </c>
      <c r="Z67" s="63">
        <v>5.9412435010059599E-2</v>
      </c>
      <c r="AA67" s="63">
        <v>6.77</v>
      </c>
      <c r="AB67" s="63">
        <v>12.81</v>
      </c>
      <c r="AC67" s="63">
        <v>4.2750891696344704</v>
      </c>
      <c r="AD67" s="63">
        <v>11.5625</v>
      </c>
      <c r="AE67" s="63">
        <v>23.93375</v>
      </c>
      <c r="AF67" s="63">
        <v>1.55375</v>
      </c>
      <c r="AG67" s="63">
        <v>8.4124999999999996</v>
      </c>
      <c r="AH67" s="63">
        <v>29.085000000000001</v>
      </c>
    </row>
    <row r="68" spans="2:40">
      <c r="D68" t="s">
        <v>507</v>
      </c>
      <c r="E68">
        <v>2060</v>
      </c>
      <c r="F68" t="s">
        <v>508</v>
      </c>
      <c r="G68" s="63">
        <v>45.433366952500002</v>
      </c>
      <c r="H68" s="63">
        <v>15.744669418915</v>
      </c>
      <c r="I68" s="63">
        <v>1.5</v>
      </c>
      <c r="J68" s="63">
        <v>3.95887790140105</v>
      </c>
      <c r="K68" s="63">
        <v>1.8487499999999999</v>
      </c>
      <c r="L68" s="63">
        <v>355.75</v>
      </c>
      <c r="M68" s="63">
        <v>6.6512500000000001</v>
      </c>
      <c r="N68" s="63">
        <v>0.71499999999999997</v>
      </c>
      <c r="O68" s="63">
        <v>32.571249999999999</v>
      </c>
      <c r="P68" s="63">
        <v>45.272500000000001</v>
      </c>
      <c r="Q68" s="63">
        <v>7.4824999999999999</v>
      </c>
      <c r="R68" s="63">
        <v>80.148750000000007</v>
      </c>
      <c r="S68" s="63">
        <v>10.9725</v>
      </c>
      <c r="T68" s="63">
        <v>35.578749999999999</v>
      </c>
      <c r="U68" s="63">
        <v>8.1400231776954897</v>
      </c>
      <c r="V68" s="63">
        <v>51.736249999999998</v>
      </c>
      <c r="W68" s="63">
        <v>2.80609734268032</v>
      </c>
      <c r="X68" s="63">
        <v>1.6715646911144399</v>
      </c>
      <c r="Y68" s="63">
        <v>1.7887500000000001</v>
      </c>
      <c r="Z68" s="63">
        <v>0.90565473943461805</v>
      </c>
      <c r="AA68" s="63">
        <v>16.690000000000001</v>
      </c>
      <c r="AB68" s="63">
        <v>53.366250000000001</v>
      </c>
      <c r="AC68" s="63">
        <v>8.0620345003732794</v>
      </c>
      <c r="AD68" s="63">
        <v>6.4625000000000004</v>
      </c>
      <c r="AE68" s="63">
        <v>8.0724999999999998</v>
      </c>
      <c r="AF68" s="63">
        <v>3.7562500000000001</v>
      </c>
      <c r="AG68" s="63">
        <v>7.0062499999999996</v>
      </c>
      <c r="AH68" s="63">
        <v>84.248750000000001</v>
      </c>
    </row>
    <row r="69" spans="2:40">
      <c r="D69" t="s">
        <v>507</v>
      </c>
      <c r="E69">
        <v>2060</v>
      </c>
      <c r="F69" t="s">
        <v>513</v>
      </c>
      <c r="G69" s="63">
        <v>11.5356026375</v>
      </c>
      <c r="H69" s="63">
        <v>33.1554365590491</v>
      </c>
      <c r="I69" s="63">
        <v>11.50375</v>
      </c>
      <c r="J69" s="63">
        <v>2.1932981903461002</v>
      </c>
      <c r="K69" s="63">
        <v>22.927499999999998</v>
      </c>
      <c r="L69" s="63">
        <v>53.543750000000003</v>
      </c>
      <c r="M69" s="63">
        <v>32.795000000000002</v>
      </c>
      <c r="N69" s="63">
        <v>6.1624999999999996</v>
      </c>
      <c r="O69" s="63">
        <v>17.193750000000001</v>
      </c>
      <c r="P69" s="63">
        <v>97.245000000000005</v>
      </c>
      <c r="Q69" s="63">
        <v>36.392499999999998</v>
      </c>
      <c r="R69" s="63">
        <v>155.90375</v>
      </c>
      <c r="S69" s="63">
        <v>6.8775000000000004</v>
      </c>
      <c r="T69" s="63">
        <v>15.23</v>
      </c>
      <c r="U69" s="63">
        <v>18.475231937392198</v>
      </c>
      <c r="V69" s="63">
        <v>91.772499999999994</v>
      </c>
      <c r="W69" s="63">
        <v>2.2922651458416001</v>
      </c>
      <c r="X69" s="63">
        <v>1.7990153561396001</v>
      </c>
      <c r="Y69" s="63">
        <v>3.2774999999999999</v>
      </c>
      <c r="Z69" s="63">
        <v>0.43093404460525098</v>
      </c>
      <c r="AA69" s="63">
        <v>169.70500000000001</v>
      </c>
      <c r="AB69" s="63">
        <v>58.048749999999998</v>
      </c>
      <c r="AC69" s="63">
        <v>17.435148562665901</v>
      </c>
      <c r="AD69" s="63">
        <v>1.71875</v>
      </c>
      <c r="AE69" s="63">
        <v>35.407499999999999</v>
      </c>
      <c r="AF69" s="63">
        <v>6.7912499999999998</v>
      </c>
      <c r="AG69" s="63">
        <v>6.1325000000000003</v>
      </c>
      <c r="AH69" s="63">
        <v>170.13124999999999</v>
      </c>
    </row>
    <row r="70" spans="2:40">
      <c r="D70" t="s">
        <v>507</v>
      </c>
      <c r="E70">
        <v>2060</v>
      </c>
      <c r="F70" t="s">
        <v>511</v>
      </c>
      <c r="G70" s="63">
        <v>10.622905827687701</v>
      </c>
      <c r="H70" s="63">
        <v>29.107187992976002</v>
      </c>
      <c r="I70" s="63">
        <v>8.8454603259818008</v>
      </c>
      <c r="J70" s="63">
        <v>2.15034318188179</v>
      </c>
      <c r="K70" s="63">
        <v>11.9073504388216</v>
      </c>
      <c r="L70" s="63">
        <v>384.73972306770401</v>
      </c>
      <c r="M70" s="63">
        <v>9.4200189976874196</v>
      </c>
      <c r="N70" s="63">
        <v>1.3968385606326901</v>
      </c>
      <c r="O70" s="63">
        <v>16.163425350929302</v>
      </c>
      <c r="P70" s="63">
        <v>44.870570569317401</v>
      </c>
      <c r="Q70" s="63">
        <v>24.055308603850602</v>
      </c>
      <c r="R70" s="63">
        <v>129.49625</v>
      </c>
      <c r="S70" s="63">
        <v>1.7933426034809401</v>
      </c>
      <c r="T70" s="63">
        <v>19.551491409420102</v>
      </c>
      <c r="U70" s="63">
        <v>30.298410369803001</v>
      </c>
      <c r="V70" s="63">
        <v>86.273442790125998</v>
      </c>
      <c r="W70" s="63">
        <v>6.6219595753279998</v>
      </c>
      <c r="X70" s="63">
        <v>3.0242635541602199</v>
      </c>
      <c r="Y70" s="63">
        <v>1.6487499999999999</v>
      </c>
      <c r="Z70" s="63">
        <v>0.33076378763388498</v>
      </c>
      <c r="AA70" s="63">
        <v>55.548124999999999</v>
      </c>
      <c r="AB70" s="63">
        <v>72.467000737293503</v>
      </c>
      <c r="AC70" s="63">
        <v>8.0909655522399504</v>
      </c>
      <c r="AD70" s="63">
        <v>13.835207176535601</v>
      </c>
      <c r="AE70" s="63">
        <v>10.366155160056801</v>
      </c>
      <c r="AF70" s="63">
        <v>3.9476309881069098</v>
      </c>
      <c r="AG70" s="63">
        <v>0.22605065277509001</v>
      </c>
      <c r="AH70" s="63">
        <v>247.19983421621899</v>
      </c>
    </row>
    <row r="71" spans="2:40">
      <c r="D71" t="s">
        <v>507</v>
      </c>
      <c r="E71">
        <v>2060</v>
      </c>
      <c r="F71" t="s">
        <v>512</v>
      </c>
      <c r="G71" s="63">
        <v>6.9409056648123402</v>
      </c>
      <c r="H71" s="63">
        <v>29.107187992976002</v>
      </c>
      <c r="I71" s="63">
        <v>5.7795396740182001</v>
      </c>
      <c r="J71" s="63">
        <v>2.5709946496206202</v>
      </c>
      <c r="K71" s="63">
        <v>7.78014956117834</v>
      </c>
      <c r="L71" s="63">
        <v>251.38527693229599</v>
      </c>
      <c r="M71" s="63">
        <v>7.9537310023125798</v>
      </c>
      <c r="N71" s="63">
        <v>1.1794114393673101</v>
      </c>
      <c r="O71" s="63">
        <v>19.325324649070801</v>
      </c>
      <c r="P71" s="63">
        <v>53.648179430682603</v>
      </c>
      <c r="Q71" s="63">
        <v>20.310941396149399</v>
      </c>
      <c r="R71" s="63">
        <v>129.49625</v>
      </c>
      <c r="S71" s="63">
        <v>2.1441573965190699</v>
      </c>
      <c r="T71" s="63">
        <v>12.7747585905799</v>
      </c>
      <c r="U71" s="63">
        <v>12.521104191481401</v>
      </c>
      <c r="V71" s="63">
        <v>103.150307209874</v>
      </c>
      <c r="W71" s="63">
        <v>4.3267254246720004</v>
      </c>
      <c r="X71" s="63">
        <v>1.9760250514736499</v>
      </c>
      <c r="Y71" s="63">
        <v>1.6487499999999999</v>
      </c>
      <c r="Z71" s="63">
        <v>0.395468005042239</v>
      </c>
      <c r="AA71" s="63">
        <v>55.548124999999999</v>
      </c>
      <c r="AB71" s="63">
        <v>47.3492492627065</v>
      </c>
      <c r="AC71" s="63">
        <v>9.6737252548078096</v>
      </c>
      <c r="AD71" s="63">
        <v>9.0397928234643601</v>
      </c>
      <c r="AE71" s="63">
        <v>8.7525948399432192</v>
      </c>
      <c r="AF71" s="63">
        <v>4.7198690118930902</v>
      </c>
      <c r="AG71" s="63">
        <v>0.14769934722490999</v>
      </c>
      <c r="AH71" s="63">
        <v>102.15766578378199</v>
      </c>
    </row>
    <row r="72" spans="2:40">
      <c r="D72" t="s">
        <v>507</v>
      </c>
      <c r="E72">
        <v>2060</v>
      </c>
      <c r="F72" t="s">
        <v>510</v>
      </c>
      <c r="G72" s="63">
        <v>62.6552844275</v>
      </c>
      <c r="H72" s="63">
        <v>108.68282898146801</v>
      </c>
      <c r="I72" s="63">
        <v>47.125</v>
      </c>
      <c r="J72" s="63">
        <v>11.380643637419301</v>
      </c>
      <c r="K72" s="63">
        <v>60.03125</v>
      </c>
      <c r="L72" s="63">
        <v>693.57945318999998</v>
      </c>
      <c r="M72" s="63">
        <v>91.715000000000003</v>
      </c>
      <c r="N72" s="63">
        <v>4.8925000000000001</v>
      </c>
      <c r="O72" s="63">
        <v>87.27</v>
      </c>
      <c r="P72" s="63">
        <v>172.64</v>
      </c>
      <c r="Q72" s="63">
        <v>35.125</v>
      </c>
      <c r="R72" s="63">
        <v>493.09</v>
      </c>
      <c r="S72" s="63">
        <v>14.525</v>
      </c>
      <c r="T72" s="63">
        <v>26.26</v>
      </c>
      <c r="U72" s="63">
        <v>34.6058585963548</v>
      </c>
      <c r="V72" s="63">
        <v>162.411495</v>
      </c>
      <c r="W72" s="63">
        <v>24.498808749999998</v>
      </c>
      <c r="X72" s="63">
        <v>8.7184215262502107</v>
      </c>
      <c r="Y72" s="63">
        <v>10.696249999999999</v>
      </c>
      <c r="Z72" s="63">
        <v>1.86757940368336</v>
      </c>
      <c r="AA72" s="63">
        <v>64.262500000000003</v>
      </c>
      <c r="AB72" s="63">
        <v>237.68375</v>
      </c>
      <c r="AC72" s="63">
        <v>31.151592382312401</v>
      </c>
      <c r="AD72" s="63">
        <v>31.555</v>
      </c>
      <c r="AE72" s="63">
        <v>104.0925</v>
      </c>
      <c r="AF72" s="63">
        <v>13.635</v>
      </c>
      <c r="AG72" s="63">
        <v>25.762499999999999</v>
      </c>
      <c r="AH72" s="63">
        <v>287.3</v>
      </c>
    </row>
    <row r="75" spans="2:40" ht="15.75" thickBot="1">
      <c r="B75" t="s">
        <v>518</v>
      </c>
      <c r="D75">
        <v>2010</v>
      </c>
      <c r="G75" s="62" t="s">
        <v>39</v>
      </c>
      <c r="H75" s="62" t="s">
        <v>37</v>
      </c>
      <c r="I75" s="62" t="s">
        <v>36</v>
      </c>
      <c r="J75" s="62" t="s">
        <v>34</v>
      </c>
      <c r="K75" s="62" t="s">
        <v>33</v>
      </c>
      <c r="L75" s="62" t="s">
        <v>32</v>
      </c>
      <c r="M75" s="62" t="s">
        <v>31</v>
      </c>
      <c r="N75" s="62" t="s">
        <v>30</v>
      </c>
      <c r="O75" s="62" t="s">
        <v>29</v>
      </c>
      <c r="P75" s="62" t="s">
        <v>28</v>
      </c>
      <c r="Q75" s="62" t="s">
        <v>27</v>
      </c>
      <c r="R75" s="62" t="s">
        <v>26</v>
      </c>
      <c r="S75" s="62" t="s">
        <v>25</v>
      </c>
      <c r="T75" s="62" t="s">
        <v>24</v>
      </c>
      <c r="U75" s="62" t="s">
        <v>23</v>
      </c>
      <c r="V75" s="62" t="s">
        <v>21</v>
      </c>
      <c r="W75" s="62" t="s">
        <v>19</v>
      </c>
      <c r="X75" s="62" t="s">
        <v>18</v>
      </c>
      <c r="Y75" s="62" t="s">
        <v>17</v>
      </c>
      <c r="Z75" s="62" t="s">
        <v>14</v>
      </c>
      <c r="AA75" s="62" t="s">
        <v>13</v>
      </c>
      <c r="AB75" s="62" t="s">
        <v>11</v>
      </c>
      <c r="AC75" s="62" t="s">
        <v>10</v>
      </c>
      <c r="AD75" s="62" t="s">
        <v>9</v>
      </c>
      <c r="AE75" s="62" t="s">
        <v>7</v>
      </c>
      <c r="AF75" s="62" t="s">
        <v>6</v>
      </c>
      <c r="AG75" s="62" t="s">
        <v>5</v>
      </c>
      <c r="AH75" s="62" t="s">
        <v>4</v>
      </c>
    </row>
    <row r="76" spans="2:40">
      <c r="B76" s="68" t="s">
        <v>479</v>
      </c>
      <c r="D76" s="66" t="s">
        <v>480</v>
      </c>
      <c r="G76" s="63">
        <f>G9*G55</f>
        <v>4.3997525451354074</v>
      </c>
      <c r="H76" s="63">
        <f t="shared" ref="H76:AH81" si="13">H9*H55</f>
        <v>14.962046523262543</v>
      </c>
      <c r="I76" s="63">
        <f t="shared" si="13"/>
        <v>0.8328149369617599</v>
      </c>
      <c r="J76" s="63">
        <f t="shared" si="13"/>
        <v>0.2778111135966706</v>
      </c>
      <c r="K76" s="63">
        <f t="shared" si="13"/>
        <v>4.8490493796350345</v>
      </c>
      <c r="L76" s="63">
        <f t="shared" si="13"/>
        <v>48.191056209786623</v>
      </c>
      <c r="M76" s="63">
        <f t="shared" si="13"/>
        <v>10.60676086201488</v>
      </c>
      <c r="N76" s="63">
        <f t="shared" si="13"/>
        <v>2.0108156951813263</v>
      </c>
      <c r="O76" s="63">
        <f t="shared" si="13"/>
        <v>2.1289378769924596</v>
      </c>
      <c r="P76" s="63">
        <f t="shared" si="13"/>
        <v>11.643151109410244</v>
      </c>
      <c r="Q76" s="63">
        <f t="shared" si="13"/>
        <v>18.069202846641733</v>
      </c>
      <c r="R76" s="63">
        <f t="shared" si="13"/>
        <v>61.06529067242451</v>
      </c>
      <c r="S76" s="63">
        <f t="shared" si="13"/>
        <v>1.0377380711380162</v>
      </c>
      <c r="T76" s="63">
        <f t="shared" si="13"/>
        <v>4.7588599221228858</v>
      </c>
      <c r="U76" s="63">
        <f t="shared" si="13"/>
        <v>2.6436926241188479</v>
      </c>
      <c r="V76" s="63">
        <f t="shared" si="13"/>
        <v>31.057503067483676</v>
      </c>
      <c r="W76" s="63">
        <f t="shared" si="13"/>
        <v>0.74494149720479708</v>
      </c>
      <c r="X76" s="63">
        <f t="shared" si="13"/>
        <v>0.72997135095808063</v>
      </c>
      <c r="Y76" s="63">
        <f t="shared" si="13"/>
        <v>1.577202129713333</v>
      </c>
      <c r="Z76" s="63">
        <f t="shared" si="13"/>
        <v>2.1351971024216636E-2</v>
      </c>
      <c r="AA76" s="63">
        <f t="shared" si="13"/>
        <v>30.976148159234445</v>
      </c>
      <c r="AB76" s="63">
        <f t="shared" si="13"/>
        <v>11.012342441210713</v>
      </c>
      <c r="AC76" s="63">
        <f t="shared" si="13"/>
        <v>2.1991070993934838</v>
      </c>
      <c r="AD76" s="63">
        <f t="shared" si="13"/>
        <v>2.1960938154295349</v>
      </c>
      <c r="AE76" s="63">
        <f t="shared" si="13"/>
        <v>26.558329149516254</v>
      </c>
      <c r="AF76" s="63">
        <f t="shared" si="13"/>
        <v>0.9659610311247363</v>
      </c>
      <c r="AG76" s="63">
        <f t="shared" si="13"/>
        <v>3.5749950041608702</v>
      </c>
      <c r="AH76" s="63">
        <f t="shared" si="13"/>
        <v>20.242623263353515</v>
      </c>
    </row>
    <row r="77" spans="2:40">
      <c r="B77" s="68" t="s">
        <v>482</v>
      </c>
      <c r="D77" s="66" t="s">
        <v>483</v>
      </c>
      <c r="G77" s="63">
        <f t="shared" ref="G77:U81" si="14">G10*G56</f>
        <v>8.1240724963279511</v>
      </c>
      <c r="H77" s="63">
        <f t="shared" si="14"/>
        <v>11.351867908517699</v>
      </c>
      <c r="I77" s="63">
        <f t="shared" si="14"/>
        <v>1.5377794215683342</v>
      </c>
      <c r="J77" s="63">
        <f t="shared" si="14"/>
        <v>0.39099387364403398</v>
      </c>
      <c r="K77" s="63">
        <f t="shared" si="14"/>
        <v>8.9536918938737067</v>
      </c>
      <c r="L77" s="63">
        <f t="shared" si="14"/>
        <v>88.984012238550264</v>
      </c>
      <c r="M77" s="63">
        <f t="shared" si="14"/>
        <v>1.7396153080287979</v>
      </c>
      <c r="N77" s="63">
        <f t="shared" si="14"/>
        <v>0.33578120743311096</v>
      </c>
      <c r="O77" s="63">
        <f t="shared" si="14"/>
        <v>2.996286421000697</v>
      </c>
      <c r="P77" s="63">
        <f t="shared" si="14"/>
        <v>16.36967933481068</v>
      </c>
      <c r="Q77" s="63">
        <f t="shared" si="14"/>
        <v>2.9714217355769166</v>
      </c>
      <c r="R77" s="63">
        <f t="shared" si="14"/>
        <v>46.330902155051099</v>
      </c>
      <c r="S77" s="63">
        <f t="shared" si="14"/>
        <v>1.4598252536406719</v>
      </c>
      <c r="T77" s="63">
        <f t="shared" si="14"/>
        <v>8.7871585073442002</v>
      </c>
      <c r="U77" s="63">
        <f t="shared" si="14"/>
        <v>2.0138384609156539</v>
      </c>
      <c r="V77" s="63">
        <f t="shared" si="13"/>
        <v>43.710610683835569</v>
      </c>
      <c r="W77" s="63">
        <f t="shared" si="13"/>
        <v>1.3755225246715777</v>
      </c>
      <c r="X77" s="63">
        <f t="shared" si="13"/>
        <v>1.3478803897693794</v>
      </c>
      <c r="Y77" s="63">
        <f t="shared" si="13"/>
        <v>1.2196790859932651</v>
      </c>
      <c r="Z77" s="63">
        <f t="shared" si="13"/>
        <v>3.005095711474691E-2</v>
      </c>
      <c r="AA77" s="63">
        <f t="shared" si="13"/>
        <v>23.503622672920915</v>
      </c>
      <c r="AB77" s="63">
        <f t="shared" si="13"/>
        <v>20.334113664120068</v>
      </c>
      <c r="AC77" s="63">
        <f t="shared" si="13"/>
        <v>3.0950432191790385</v>
      </c>
      <c r="AD77" s="63">
        <f t="shared" si="13"/>
        <v>4.0550520017343183</v>
      </c>
      <c r="AE77" s="63">
        <f t="shared" si="13"/>
        <v>4.3558327132294226</v>
      </c>
      <c r="AF77" s="63">
        <f t="shared" si="13"/>
        <v>1.3595022908153795</v>
      </c>
      <c r="AG77" s="63">
        <f t="shared" si="13"/>
        <v>6.6011709271979759</v>
      </c>
      <c r="AH77" s="63">
        <f t="shared" si="13"/>
        <v>15.460620983279357</v>
      </c>
    </row>
    <row r="78" spans="2:40">
      <c r="B78" s="68" t="s">
        <v>485</v>
      </c>
      <c r="D78" s="66" t="s">
        <v>486</v>
      </c>
      <c r="G78" s="63">
        <f t="shared" si="14"/>
        <v>3.4508237100391326</v>
      </c>
      <c r="H78" s="63">
        <f t="shared" si="13"/>
        <v>10.48942507783339</v>
      </c>
      <c r="I78" s="63">
        <f t="shared" si="13"/>
        <v>0.65319526520188431</v>
      </c>
      <c r="J78" s="63">
        <f t="shared" si="13"/>
        <v>8.7425657804166695E-2</v>
      </c>
      <c r="K78" s="63">
        <f t="shared" si="13"/>
        <v>3.8032172034075487</v>
      </c>
      <c r="L78" s="63">
        <f t="shared" si="13"/>
        <v>37.797316479634475</v>
      </c>
      <c r="M78" s="63">
        <f t="shared" si="13"/>
        <v>7.3541994761264062</v>
      </c>
      <c r="N78" s="63">
        <f t="shared" si="13"/>
        <v>1.3941994096471142</v>
      </c>
      <c r="O78" s="63">
        <f t="shared" si="13"/>
        <v>0.66996525772719229</v>
      </c>
      <c r="P78" s="63">
        <f t="shared" si="13"/>
        <v>3.6640368035503306</v>
      </c>
      <c r="Q78" s="63">
        <f t="shared" si="13"/>
        <v>12.528284915396066</v>
      </c>
      <c r="R78" s="63">
        <f t="shared" si="13"/>
        <v>42.810974445816832</v>
      </c>
      <c r="S78" s="63">
        <f t="shared" si="13"/>
        <v>0.32657056920114291</v>
      </c>
      <c r="T78" s="63">
        <f t="shared" si="13"/>
        <v>3.7324796073301041</v>
      </c>
      <c r="U78" s="63">
        <f t="shared" si="13"/>
        <v>1.0987372379273348</v>
      </c>
      <c r="V78" s="63">
        <f t="shared" si="13"/>
        <v>9.7736285646645342</v>
      </c>
      <c r="W78" s="63">
        <f t="shared" si="13"/>
        <v>0.58427417332563958</v>
      </c>
      <c r="X78" s="63">
        <f t="shared" si="13"/>
        <v>0.57253275489790512</v>
      </c>
      <c r="Y78" s="63">
        <f t="shared" si="13"/>
        <v>1.1057273178843048</v>
      </c>
      <c r="Z78" s="63">
        <f t="shared" si="13"/>
        <v>6.7193500218200621E-3</v>
      </c>
      <c r="AA78" s="63">
        <f t="shared" si="13"/>
        <v>21.716413246742526</v>
      </c>
      <c r="AB78" s="63">
        <f t="shared" si="13"/>
        <v>8.6372249369380398</v>
      </c>
      <c r="AC78" s="63">
        <f t="shared" si="13"/>
        <v>0.69204713323820199</v>
      </c>
      <c r="AD78" s="63">
        <f t="shared" si="13"/>
        <v>1.7224451898172171</v>
      </c>
      <c r="AE78" s="63">
        <f t="shared" si="13"/>
        <v>18.414222104095089</v>
      </c>
      <c r="AF78" s="63">
        <f t="shared" si="13"/>
        <v>0.30398272216667432</v>
      </c>
      <c r="AG78" s="63">
        <f t="shared" si="13"/>
        <v>2.803948039593692</v>
      </c>
      <c r="AH78" s="63">
        <f t="shared" si="13"/>
        <v>8.4129765199892663</v>
      </c>
    </row>
    <row r="79" spans="2:40">
      <c r="B79" s="68" t="s">
        <v>488</v>
      </c>
      <c r="D79" s="66" t="s">
        <v>489</v>
      </c>
      <c r="G79" s="63">
        <f t="shared" si="14"/>
        <v>10.163011289053408</v>
      </c>
      <c r="H79" s="63">
        <f t="shared" si="13"/>
        <v>15.579684902005003</v>
      </c>
      <c r="I79" s="63">
        <f t="shared" si="13"/>
        <v>1.923723554724184</v>
      </c>
      <c r="J79" s="63">
        <f t="shared" si="13"/>
        <v>0.30406086670174914</v>
      </c>
      <c r="K79" s="63">
        <f t="shared" si="13"/>
        <v>11.20084438405423</v>
      </c>
      <c r="L79" s="63">
        <f t="shared" si="13"/>
        <v>111.31677140183224</v>
      </c>
      <c r="M79" s="63">
        <f t="shared" si="13"/>
        <v>3.8238627379603898</v>
      </c>
      <c r="N79" s="63">
        <f t="shared" si="13"/>
        <v>0.72492284022788223</v>
      </c>
      <c r="O79" s="63">
        <f t="shared" si="13"/>
        <v>2.3300964732905016</v>
      </c>
      <c r="P79" s="63">
        <f t="shared" si="13"/>
        <v>12.743286514471324</v>
      </c>
      <c r="Q79" s="63">
        <f t="shared" si="13"/>
        <v>6.5141613324537477</v>
      </c>
      <c r="R79" s="63">
        <f t="shared" si="13"/>
        <v>63.586086679154796</v>
      </c>
      <c r="S79" s="63">
        <f t="shared" si="13"/>
        <v>1.1357916291920764</v>
      </c>
      <c r="T79" s="63">
        <f t="shared" si="13"/>
        <v>10.992515287031948</v>
      </c>
      <c r="U79" s="63">
        <f t="shared" si="13"/>
        <v>7.6163631180233597</v>
      </c>
      <c r="V79" s="63">
        <f t="shared" si="13"/>
        <v>33.992057330007732</v>
      </c>
      <c r="W79" s="63">
        <f t="shared" si="13"/>
        <v>1.7207442391612247</v>
      </c>
      <c r="X79" s="63">
        <f t="shared" si="13"/>
        <v>1.6861646204796372</v>
      </c>
      <c r="Y79" s="63">
        <f t="shared" si="13"/>
        <v>1.642309571053709</v>
      </c>
      <c r="Z79" s="63">
        <f t="shared" si="13"/>
        <v>2.3369471189837038E-2</v>
      </c>
      <c r="AA79" s="63">
        <f t="shared" si="13"/>
        <v>32.254854110255906</v>
      </c>
      <c r="AB79" s="63">
        <f t="shared" si="13"/>
        <v>25.437467084981698</v>
      </c>
      <c r="AC79" s="63">
        <f t="shared" si="13"/>
        <v>2.4068958291651499</v>
      </c>
      <c r="AD79" s="63">
        <f t="shared" si="13"/>
        <v>5.0727685271090168</v>
      </c>
      <c r="AE79" s="63">
        <f t="shared" si="13"/>
        <v>9.5745917663718068</v>
      </c>
      <c r="AF79" s="63">
        <f t="shared" si="13"/>
        <v>1.0572325366015247</v>
      </c>
      <c r="AG79" s="63">
        <f t="shared" si="13"/>
        <v>8.2578995552301393</v>
      </c>
      <c r="AH79" s="63">
        <f t="shared" si="13"/>
        <v>58.318114529836876</v>
      </c>
    </row>
    <row r="80" spans="2:40">
      <c r="B80" s="68" t="s">
        <v>491</v>
      </c>
      <c r="D80" s="66" t="s">
        <v>492</v>
      </c>
      <c r="G80" s="63">
        <f t="shared" si="14"/>
        <v>6.7647385607213391</v>
      </c>
      <c r="H80" s="63">
        <f t="shared" si="13"/>
        <v>15.789002885636503</v>
      </c>
      <c r="I80" s="63">
        <f t="shared" si="13"/>
        <v>1.2736063929368049</v>
      </c>
      <c r="J80" s="63">
        <f t="shared" si="13"/>
        <v>0.39017648867516197</v>
      </c>
      <c r="K80" s="63">
        <f t="shared" si="13"/>
        <v>7.4533986972984518</v>
      </c>
      <c r="L80" s="63">
        <f t="shared" si="13"/>
        <v>74.401577861212488</v>
      </c>
      <c r="M80" s="63">
        <f t="shared" si="13"/>
        <v>3.3052256335398611</v>
      </c>
      <c r="N80" s="63">
        <f t="shared" si="13"/>
        <v>0.62083476782766245</v>
      </c>
      <c r="O80" s="63">
        <f t="shared" si="13"/>
        <v>2.9802523475412124</v>
      </c>
      <c r="P80" s="63">
        <f t="shared" si="13"/>
        <v>16.31702362745818</v>
      </c>
      <c r="Q80" s="63">
        <f t="shared" si="13"/>
        <v>5.7019825590688376</v>
      </c>
      <c r="R80" s="63">
        <f t="shared" si="13"/>
        <v>67.388226884752399</v>
      </c>
      <c r="S80" s="63">
        <f t="shared" si="13"/>
        <v>1.3773907040014652</v>
      </c>
      <c r="T80" s="63">
        <f t="shared" si="13"/>
        <v>7.321430076779408</v>
      </c>
      <c r="U80" s="63">
        <f t="shared" si="13"/>
        <v>3.2337398098984531</v>
      </c>
      <c r="V80" s="63">
        <f t="shared" si="13"/>
        <v>42.067885268474626</v>
      </c>
      <c r="W80" s="63">
        <f t="shared" si="13"/>
        <v>1.1607207563433373</v>
      </c>
      <c r="X80" s="63">
        <f t="shared" si="13"/>
        <v>1.1711922062722426</v>
      </c>
      <c r="Y80" s="63">
        <f t="shared" si="13"/>
        <v>1.6944904152998235</v>
      </c>
      <c r="Z80" s="63">
        <f t="shared" si="13"/>
        <v>2.7941021647044855E-2</v>
      </c>
      <c r="AA80" s="63">
        <f t="shared" si="13"/>
        <v>33.447392012975492</v>
      </c>
      <c r="AB80" s="63">
        <f t="shared" si="13"/>
        <v>17.65776516777704</v>
      </c>
      <c r="AC80" s="63">
        <f t="shared" si="13"/>
        <v>3.0096960685070075</v>
      </c>
      <c r="AD80" s="63">
        <f t="shared" si="13"/>
        <v>3.3496117424881016</v>
      </c>
      <c r="AE80" s="63">
        <f t="shared" si="13"/>
        <v>8.3491184137097658</v>
      </c>
      <c r="AF80" s="63">
        <f t="shared" si="13"/>
        <v>1.291025245242825</v>
      </c>
      <c r="AG80" s="63">
        <f t="shared" si="13"/>
        <v>5.5519314600969052</v>
      </c>
      <c r="AH80" s="63">
        <f t="shared" si="13"/>
        <v>25.905457332285071</v>
      </c>
    </row>
    <row r="81" spans="2:40">
      <c r="B81" s="68" t="s">
        <v>494</v>
      </c>
      <c r="D81" s="66" t="s">
        <v>495</v>
      </c>
      <c r="G81" s="63">
        <f t="shared" si="14"/>
        <v>21.217130633920348</v>
      </c>
      <c r="H81" s="63">
        <f t="shared" si="13"/>
        <v>40.677121457548495</v>
      </c>
      <c r="I81" s="63">
        <f t="shared" si="13"/>
        <v>4.0161220728048903</v>
      </c>
      <c r="J81" s="63">
        <f t="shared" si="13"/>
        <v>0.80015698481060649</v>
      </c>
      <c r="K81" s="63">
        <f t="shared" si="13"/>
        <v>23.383795584549318</v>
      </c>
      <c r="L81" s="63">
        <f t="shared" si="13"/>
        <v>232.3939640923995</v>
      </c>
      <c r="M81" s="63">
        <f t="shared" si="13"/>
        <v>15.227830479077506</v>
      </c>
      <c r="N81" s="63">
        <f t="shared" si="13"/>
        <v>2.8868719611231928</v>
      </c>
      <c r="O81" s="63">
        <f t="shared" si="13"/>
        <v>6.1318083731398776</v>
      </c>
      <c r="P81" s="63">
        <f t="shared" si="13"/>
        <v>33.53483078767519</v>
      </c>
      <c r="Q81" s="63">
        <f t="shared" si="13"/>
        <v>25.941450120376913</v>
      </c>
      <c r="R81" s="63">
        <f t="shared" si="13"/>
        <v>166.01741223439802</v>
      </c>
      <c r="S81" s="63">
        <f t="shared" si="13"/>
        <v>2.9889134213344875</v>
      </c>
      <c r="T81" s="63">
        <f t="shared" si="13"/>
        <v>22.948870783163969</v>
      </c>
      <c r="U81" s="63">
        <f t="shared" si="13"/>
        <v>11.711683211769321</v>
      </c>
      <c r="V81" s="63">
        <f t="shared" si="13"/>
        <v>89.452425745294917</v>
      </c>
      <c r="W81" s="63">
        <f t="shared" si="13"/>
        <v>3.5923659111914796</v>
      </c>
      <c r="X81" s="63">
        <f t="shared" si="13"/>
        <v>3.5201746810559142</v>
      </c>
      <c r="Y81" s="63">
        <f t="shared" si="13"/>
        <v>4.287918935000345</v>
      </c>
      <c r="Z81" s="63">
        <f t="shared" si="13"/>
        <v>6.1498363162334438E-2</v>
      </c>
      <c r="AA81" s="63">
        <f t="shared" si="13"/>
        <v>84.214451479024419</v>
      </c>
      <c r="AB81" s="63">
        <f t="shared" si="13"/>
        <v>53.105329393801661</v>
      </c>
      <c r="AC81" s="63">
        <f t="shared" si="13"/>
        <v>6.3339111353224684</v>
      </c>
      <c r="AD81" s="63">
        <f t="shared" si="13"/>
        <v>10.590324998579888</v>
      </c>
      <c r="AE81" s="63">
        <f t="shared" si="13"/>
        <v>38.129051777221896</v>
      </c>
      <c r="AF81" s="63">
        <f t="shared" si="13"/>
        <v>2.7821797915235567</v>
      </c>
      <c r="AG81" s="63">
        <f t="shared" si="13"/>
        <v>17.239864115257738</v>
      </c>
      <c r="AH81" s="63">
        <f t="shared" si="13"/>
        <v>89.675777309628202</v>
      </c>
    </row>
    <row r="82" spans="2:40">
      <c r="B82" s="80" t="s">
        <v>85</v>
      </c>
      <c r="G82" s="81">
        <f>SUM(G76:G81)</f>
        <v>54.119529235197589</v>
      </c>
      <c r="H82" s="81">
        <f t="shared" ref="H82:AH82" si="15">SUM(H76:H81)</f>
        <v>108.84914875480364</v>
      </c>
      <c r="I82" s="81">
        <f t="shared" si="15"/>
        <v>10.237241644197859</v>
      </c>
      <c r="J82" s="81">
        <f t="shared" si="15"/>
        <v>2.2506249852323892</v>
      </c>
      <c r="K82" s="81">
        <f t="shared" si="15"/>
        <v>59.643997142818293</v>
      </c>
      <c r="L82" s="81">
        <f t="shared" si="15"/>
        <v>593.08469828341561</v>
      </c>
      <c r="M82" s="81">
        <f t="shared" si="15"/>
        <v>42.057494496747843</v>
      </c>
      <c r="N82" s="81">
        <f t="shared" si="15"/>
        <v>7.9734258814402885</v>
      </c>
      <c r="O82" s="81">
        <f t="shared" si="15"/>
        <v>17.237346749691937</v>
      </c>
      <c r="P82" s="81">
        <f t="shared" si="15"/>
        <v>94.272008177375952</v>
      </c>
      <c r="Q82" s="81">
        <f t="shared" si="15"/>
        <v>71.726503509514217</v>
      </c>
      <c r="R82" s="81">
        <f t="shared" si="15"/>
        <v>447.19889307159764</v>
      </c>
      <c r="S82" s="81">
        <f t="shared" si="15"/>
        <v>8.3262296485078604</v>
      </c>
      <c r="T82" s="81">
        <f t="shared" si="15"/>
        <v>58.541314183772514</v>
      </c>
      <c r="U82" s="81">
        <f t="shared" si="15"/>
        <v>28.318054462652967</v>
      </c>
      <c r="V82" s="81">
        <f t="shared" si="15"/>
        <v>250.05411065976108</v>
      </c>
      <c r="W82" s="81">
        <f t="shared" si="15"/>
        <v>9.1785691018980557</v>
      </c>
      <c r="X82" s="81">
        <f t="shared" si="15"/>
        <v>9.0279160034331589</v>
      </c>
      <c r="Y82" s="81">
        <f t="shared" si="15"/>
        <v>11.52732745494478</v>
      </c>
      <c r="Z82" s="81">
        <f t="shared" si="15"/>
        <v>0.17093113415999994</v>
      </c>
      <c r="AA82" s="81">
        <f t="shared" si="15"/>
        <v>226.11288168115368</v>
      </c>
      <c r="AB82" s="81">
        <f t="shared" si="15"/>
        <v>136.18424268882922</v>
      </c>
      <c r="AC82" s="81">
        <f t="shared" si="15"/>
        <v>17.73670048480535</v>
      </c>
      <c r="AD82" s="81">
        <f t="shared" si="15"/>
        <v>26.986296275158075</v>
      </c>
      <c r="AE82" s="81">
        <f t="shared" si="15"/>
        <v>105.38114592414422</v>
      </c>
      <c r="AF82" s="81">
        <f t="shared" si="15"/>
        <v>7.7598836174746975</v>
      </c>
      <c r="AG82" s="81">
        <f t="shared" si="15"/>
        <v>44.029809101537325</v>
      </c>
      <c r="AH82" s="81">
        <f t="shared" si="15"/>
        <v>218.01556993837227</v>
      </c>
    </row>
    <row r="83" spans="2:40" s="66" customFormat="1">
      <c r="B83" s="68" t="s">
        <v>517</v>
      </c>
      <c r="G83" s="81">
        <f>G82/3.6</f>
        <v>15.033202565332664</v>
      </c>
      <c r="H83" s="81">
        <f t="shared" ref="H83:AH83" si="16">H82/3.6</f>
        <v>30.23587465411212</v>
      </c>
      <c r="I83" s="81">
        <f t="shared" si="16"/>
        <v>2.8436782344994049</v>
      </c>
      <c r="J83" s="81">
        <f t="shared" si="16"/>
        <v>0.62517360700899693</v>
      </c>
      <c r="K83" s="81">
        <f t="shared" si="16"/>
        <v>16.567776984116193</v>
      </c>
      <c r="L83" s="81">
        <f t="shared" si="16"/>
        <v>164.74574952317099</v>
      </c>
      <c r="M83" s="81">
        <f t="shared" si="16"/>
        <v>11.682637360207734</v>
      </c>
      <c r="N83" s="81">
        <f t="shared" si="16"/>
        <v>2.2148405226223025</v>
      </c>
      <c r="O83" s="81">
        <f t="shared" si="16"/>
        <v>4.7881518749144272</v>
      </c>
      <c r="P83" s="81">
        <f t="shared" si="16"/>
        <v>26.186668938159986</v>
      </c>
      <c r="Q83" s="81">
        <f t="shared" si="16"/>
        <v>19.924028752642837</v>
      </c>
      <c r="R83" s="81">
        <f t="shared" si="16"/>
        <v>124.22191474211046</v>
      </c>
      <c r="S83" s="81">
        <f t="shared" si="16"/>
        <v>2.3128415690299611</v>
      </c>
      <c r="T83" s="81">
        <f t="shared" si="16"/>
        <v>16.261476162159031</v>
      </c>
      <c r="U83" s="81">
        <f t="shared" si="16"/>
        <v>7.8661262396258236</v>
      </c>
      <c r="V83" s="81">
        <f t="shared" si="16"/>
        <v>69.45947518326696</v>
      </c>
      <c r="W83" s="81">
        <f t="shared" si="16"/>
        <v>2.5496025283050154</v>
      </c>
      <c r="X83" s="81">
        <f t="shared" si="16"/>
        <v>2.5077544453980996</v>
      </c>
      <c r="Y83" s="81">
        <f t="shared" si="16"/>
        <v>3.2020354041513279</v>
      </c>
      <c r="Z83" s="81">
        <f t="shared" si="16"/>
        <v>4.7480870599999982E-2</v>
      </c>
      <c r="AA83" s="81">
        <f t="shared" si="16"/>
        <v>62.809133800320467</v>
      </c>
      <c r="AB83" s="81">
        <f t="shared" si="16"/>
        <v>37.828956302452561</v>
      </c>
      <c r="AC83" s="81">
        <f t="shared" si="16"/>
        <v>4.9268612457792642</v>
      </c>
      <c r="AD83" s="81">
        <f t="shared" si="16"/>
        <v>7.496193409766132</v>
      </c>
      <c r="AE83" s="81">
        <f t="shared" si="16"/>
        <v>29.272540534484506</v>
      </c>
      <c r="AF83" s="81">
        <f t="shared" si="16"/>
        <v>2.1555232270763049</v>
      </c>
      <c r="AG83" s="81">
        <f t="shared" si="16"/>
        <v>12.230502528204813</v>
      </c>
      <c r="AH83" s="81">
        <f t="shared" si="16"/>
        <v>60.559880538436737</v>
      </c>
      <c r="AI83" s="65"/>
      <c r="AJ83" s="65"/>
      <c r="AK83" s="65"/>
      <c r="AL83" s="65"/>
      <c r="AM83" s="65"/>
      <c r="AN83" s="65"/>
    </row>
    <row r="85" spans="2:40" s="66" customFormat="1" ht="15.75" thickBot="1">
      <c r="B85" s="66" t="s">
        <v>520</v>
      </c>
      <c r="D85" s="66">
        <v>2010</v>
      </c>
      <c r="G85" s="62" t="s">
        <v>39</v>
      </c>
      <c r="H85" s="62" t="s">
        <v>37</v>
      </c>
      <c r="I85" s="62" t="s">
        <v>36</v>
      </c>
      <c r="J85" s="62" t="s">
        <v>34</v>
      </c>
      <c r="K85" s="62" t="s">
        <v>33</v>
      </c>
      <c r="L85" s="62" t="s">
        <v>32</v>
      </c>
      <c r="M85" s="62" t="s">
        <v>31</v>
      </c>
      <c r="N85" s="62" t="s">
        <v>30</v>
      </c>
      <c r="O85" s="62" t="s">
        <v>29</v>
      </c>
      <c r="P85" s="62" t="s">
        <v>28</v>
      </c>
      <c r="Q85" s="62" t="s">
        <v>27</v>
      </c>
      <c r="R85" s="62" t="s">
        <v>26</v>
      </c>
      <c r="S85" s="62" t="s">
        <v>25</v>
      </c>
      <c r="T85" s="62" t="s">
        <v>24</v>
      </c>
      <c r="U85" s="62" t="s">
        <v>23</v>
      </c>
      <c r="V85" s="62" t="s">
        <v>21</v>
      </c>
      <c r="W85" s="62" t="s">
        <v>19</v>
      </c>
      <c r="X85" s="62" t="s">
        <v>18</v>
      </c>
      <c r="Y85" s="62" t="s">
        <v>17</v>
      </c>
      <c r="Z85" s="62" t="s">
        <v>14</v>
      </c>
      <c r="AA85" s="62" t="s">
        <v>13</v>
      </c>
      <c r="AB85" s="62" t="s">
        <v>11</v>
      </c>
      <c r="AC85" s="62" t="s">
        <v>10</v>
      </c>
      <c r="AD85" s="62" t="s">
        <v>9</v>
      </c>
      <c r="AE85" s="62" t="s">
        <v>7</v>
      </c>
      <c r="AF85" s="62" t="s">
        <v>6</v>
      </c>
      <c r="AG85" s="62" t="s">
        <v>5</v>
      </c>
      <c r="AH85" s="62" t="s">
        <v>4</v>
      </c>
      <c r="AI85" s="65"/>
      <c r="AJ85" s="65"/>
      <c r="AK85" s="65"/>
      <c r="AL85" s="65"/>
      <c r="AM85" s="65"/>
      <c r="AN85" s="65"/>
    </row>
    <row r="86" spans="2:40" s="66" customFormat="1">
      <c r="B86" s="68" t="s">
        <v>479</v>
      </c>
      <c r="D86" s="66" t="s">
        <v>480</v>
      </c>
      <c r="G86" s="82">
        <f>G76/G$82</f>
        <v>8.1296947835864594E-2</v>
      </c>
      <c r="H86" s="82">
        <f t="shared" ref="H86:AH92" si="17">H76/H$82</f>
        <v>0.13745671596354356</v>
      </c>
      <c r="I86" s="82">
        <f t="shared" si="17"/>
        <v>8.1351497396153855E-2</v>
      </c>
      <c r="J86" s="82">
        <f t="shared" si="17"/>
        <v>0.12343731870904522</v>
      </c>
      <c r="K86" s="82">
        <f t="shared" si="17"/>
        <v>8.129987277720381E-2</v>
      </c>
      <c r="L86" s="82">
        <f t="shared" si="17"/>
        <v>8.1254930955506982E-2</v>
      </c>
      <c r="M86" s="82">
        <f t="shared" si="17"/>
        <v>0.25219668905467169</v>
      </c>
      <c r="N86" s="82">
        <f t="shared" si="17"/>
        <v>0.25218967669366488</v>
      </c>
      <c r="O86" s="82">
        <f t="shared" si="17"/>
        <v>0.12350728380111675</v>
      </c>
      <c r="P86" s="82">
        <f t="shared" si="17"/>
        <v>0.12350592009775864</v>
      </c>
      <c r="Q86" s="82">
        <f t="shared" si="17"/>
        <v>0.25191807717554404</v>
      </c>
      <c r="R86" s="82">
        <f t="shared" si="17"/>
        <v>0.13655063019721697</v>
      </c>
      <c r="S86" s="82">
        <f t="shared" si="17"/>
        <v>0.12463481250772236</v>
      </c>
      <c r="T86" s="82">
        <f t="shared" si="17"/>
        <v>8.1290623356761404E-2</v>
      </c>
      <c r="U86" s="82">
        <f t="shared" si="17"/>
        <v>9.3357141734629404E-2</v>
      </c>
      <c r="V86" s="82">
        <f t="shared" si="17"/>
        <v>0.12420312941682617</v>
      </c>
      <c r="W86" s="82">
        <f t="shared" si="17"/>
        <v>8.1160961903173887E-2</v>
      </c>
      <c r="X86" s="82">
        <f t="shared" si="17"/>
        <v>8.0857127013641381E-2</v>
      </c>
      <c r="Y86" s="82">
        <f t="shared" si="17"/>
        <v>0.13682287901318999</v>
      </c>
      <c r="Z86" s="82">
        <f t="shared" si="17"/>
        <v>0.1249156341771543</v>
      </c>
      <c r="AA86" s="82">
        <f t="shared" si="17"/>
        <v>0.13699417710714304</v>
      </c>
      <c r="AB86" s="82">
        <f t="shared" si="17"/>
        <v>8.0863558248608025E-2</v>
      </c>
      <c r="AC86" s="82">
        <f t="shared" si="17"/>
        <v>0.12398625670413793</v>
      </c>
      <c r="AD86" s="82">
        <f t="shared" si="17"/>
        <v>8.1378111061914185E-2</v>
      </c>
      <c r="AE86" s="82">
        <f t="shared" si="17"/>
        <v>0.25202163932278315</v>
      </c>
      <c r="AF86" s="82">
        <f t="shared" si="17"/>
        <v>0.124481381260598</v>
      </c>
      <c r="AG86" s="82">
        <f t="shared" si="17"/>
        <v>8.1194878585927083E-2</v>
      </c>
      <c r="AH86" s="82">
        <f t="shared" si="17"/>
        <v>9.2849438547327676E-2</v>
      </c>
      <c r="AI86" s="65"/>
      <c r="AJ86" s="65"/>
      <c r="AK86" s="65"/>
      <c r="AL86" s="65"/>
      <c r="AM86" s="65"/>
      <c r="AN86" s="65"/>
    </row>
    <row r="87" spans="2:40" s="66" customFormat="1">
      <c r="B87" s="68" t="s">
        <v>482</v>
      </c>
      <c r="D87" s="66" t="s">
        <v>483</v>
      </c>
      <c r="G87" s="82">
        <f t="shared" ref="G87:V92" si="18">G77/G$82</f>
        <v>0.15011351006069576</v>
      </c>
      <c r="H87" s="82">
        <f t="shared" si="18"/>
        <v>0.10428990982822664</v>
      </c>
      <c r="I87" s="82">
        <f t="shared" si="18"/>
        <v>0.15021423494871769</v>
      </c>
      <c r="J87" s="82">
        <f t="shared" si="18"/>
        <v>0.17372679864907026</v>
      </c>
      <c r="K87" s="82">
        <f t="shared" si="18"/>
        <v>0.15011891091795843</v>
      </c>
      <c r="L87" s="82">
        <f t="shared" si="18"/>
        <v>0.15003592656512568</v>
      </c>
      <c r="M87" s="82">
        <f t="shared" si="18"/>
        <v>4.136278988667088E-2</v>
      </c>
      <c r="N87" s="82">
        <f t="shared" si="18"/>
        <v>4.2112538879267386E-2</v>
      </c>
      <c r="O87" s="82">
        <f t="shared" si="18"/>
        <v>0.17382526815237653</v>
      </c>
      <c r="P87" s="82">
        <f t="shared" si="18"/>
        <v>0.1736430532381423</v>
      </c>
      <c r="Q87" s="82">
        <f t="shared" si="18"/>
        <v>4.1427109787705883E-2</v>
      </c>
      <c r="R87" s="82">
        <f t="shared" si="18"/>
        <v>0.10360245267340903</v>
      </c>
      <c r="S87" s="82">
        <f t="shared" si="18"/>
        <v>0.17532848783510152</v>
      </c>
      <c r="T87" s="82">
        <f t="shared" si="18"/>
        <v>0.15010183201148525</v>
      </c>
      <c r="U87" s="82">
        <f t="shared" si="18"/>
        <v>7.1115000628718616E-2</v>
      </c>
      <c r="V87" s="82">
        <f t="shared" si="18"/>
        <v>0.17480460756476385</v>
      </c>
      <c r="W87" s="82">
        <f t="shared" si="17"/>
        <v>0.14986241421738933</v>
      </c>
      <c r="X87" s="82">
        <f t="shared" si="17"/>
        <v>0.14930138796781051</v>
      </c>
      <c r="Y87" s="82">
        <f t="shared" si="17"/>
        <v>0.10580762026241128</v>
      </c>
      <c r="Z87" s="82">
        <f t="shared" si="17"/>
        <v>0.17580739320794384</v>
      </c>
      <c r="AA87" s="82">
        <f t="shared" si="17"/>
        <v>0.10394641162489736</v>
      </c>
      <c r="AB87" s="82">
        <f t="shared" si="17"/>
        <v>0.14931326314000948</v>
      </c>
      <c r="AC87" s="82">
        <f t="shared" si="17"/>
        <v>0.17449937894765125</v>
      </c>
      <c r="AD87" s="82">
        <f t="shared" si="17"/>
        <v>0.15026337665562317</v>
      </c>
      <c r="AE87" s="82">
        <f t="shared" si="17"/>
        <v>4.1334079972567876E-2</v>
      </c>
      <c r="AF87" s="82">
        <f t="shared" si="17"/>
        <v>0.17519622172604221</v>
      </c>
      <c r="AG87" s="82">
        <f t="shared" si="17"/>
        <v>0.14992504082802149</v>
      </c>
      <c r="AH87" s="82">
        <f t="shared" si="17"/>
        <v>7.0915214852084657E-2</v>
      </c>
      <c r="AI87" s="65"/>
      <c r="AJ87" s="65"/>
      <c r="AK87" s="65"/>
      <c r="AL87" s="65"/>
      <c r="AM87" s="65"/>
      <c r="AN87" s="65"/>
    </row>
    <row r="88" spans="2:40" s="66" customFormat="1">
      <c r="B88" s="68" t="s">
        <v>485</v>
      </c>
      <c r="D88" s="66" t="s">
        <v>486</v>
      </c>
      <c r="G88" s="82">
        <f t="shared" si="18"/>
        <v>6.3763003093434675E-2</v>
      </c>
      <c r="H88" s="82">
        <f t="shared" si="17"/>
        <v>9.6366624799814796E-2</v>
      </c>
      <c r="I88" s="82">
        <f t="shared" si="17"/>
        <v>6.3805787525987964E-2</v>
      </c>
      <c r="J88" s="82">
        <f t="shared" si="17"/>
        <v>3.8845057874064046E-2</v>
      </c>
      <c r="K88" s="82">
        <f t="shared" si="17"/>
        <v>6.3765297189936787E-2</v>
      </c>
      <c r="L88" s="82">
        <f t="shared" si="17"/>
        <v>6.3730048320303129E-2</v>
      </c>
      <c r="M88" s="82">
        <f t="shared" si="17"/>
        <v>0.17486061792613633</v>
      </c>
      <c r="N88" s="82">
        <f t="shared" si="17"/>
        <v>0.17485575590442079</v>
      </c>
      <c r="O88" s="82">
        <f t="shared" si="17"/>
        <v>3.8867075510862235E-2</v>
      </c>
      <c r="P88" s="82">
        <f t="shared" si="17"/>
        <v>3.8866646360776809E-2</v>
      </c>
      <c r="Q88" s="82">
        <f t="shared" si="17"/>
        <v>0.17466744233160958</v>
      </c>
      <c r="R88" s="82">
        <f t="shared" si="17"/>
        <v>9.5731396273744107E-2</v>
      </c>
      <c r="S88" s="82">
        <f t="shared" si="17"/>
        <v>3.9221902708348605E-2</v>
      </c>
      <c r="T88" s="82">
        <f t="shared" si="17"/>
        <v>6.3758042663906181E-2</v>
      </c>
      <c r="U88" s="82">
        <f t="shared" si="17"/>
        <v>3.8799884341503596E-2</v>
      </c>
      <c r="V88" s="82">
        <f t="shared" si="17"/>
        <v>3.9086054369900487E-2</v>
      </c>
      <c r="W88" s="82">
        <f t="shared" si="17"/>
        <v>6.3656346304002465E-2</v>
      </c>
      <c r="X88" s="82">
        <f t="shared" si="17"/>
        <v>6.3418041847108558E-2</v>
      </c>
      <c r="Y88" s="82">
        <f t="shared" si="17"/>
        <v>9.5922261444042714E-2</v>
      </c>
      <c r="Z88" s="82">
        <f t="shared" si="17"/>
        <v>3.9310275771822938E-2</v>
      </c>
      <c r="AA88" s="82">
        <f t="shared" si="17"/>
        <v>9.6042353205534198E-2</v>
      </c>
      <c r="AB88" s="82">
        <f t="shared" si="17"/>
        <v>6.3423086007633439E-2</v>
      </c>
      <c r="AC88" s="82">
        <f t="shared" si="17"/>
        <v>3.9017805697912293E-2</v>
      </c>
      <c r="AD88" s="82">
        <f t="shared" si="17"/>
        <v>6.3826661215559036E-2</v>
      </c>
      <c r="AE88" s="82">
        <f t="shared" si="17"/>
        <v>0.17473924716428943</v>
      </c>
      <c r="AF88" s="82">
        <f t="shared" si="17"/>
        <v>3.9173618723111668E-2</v>
      </c>
      <c r="AG88" s="82">
        <f t="shared" si="17"/>
        <v>6.3682947912117802E-2</v>
      </c>
      <c r="AH88" s="82">
        <f t="shared" si="17"/>
        <v>3.8588879328056304E-2</v>
      </c>
      <c r="AI88" s="65"/>
      <c r="AJ88" s="65"/>
      <c r="AK88" s="65"/>
      <c r="AL88" s="65"/>
      <c r="AM88" s="65"/>
      <c r="AN88" s="65"/>
    </row>
    <row r="89" spans="2:40" s="66" customFormat="1">
      <c r="B89" s="68" t="s">
        <v>488</v>
      </c>
      <c r="D89" s="66" t="s">
        <v>489</v>
      </c>
      <c r="G89" s="82">
        <f t="shared" si="18"/>
        <v>0.18778824266719071</v>
      </c>
      <c r="H89" s="82">
        <f t="shared" si="17"/>
        <v>0.14313097603638772</v>
      </c>
      <c r="I89" s="82">
        <f t="shared" si="17"/>
        <v>0.18791424698023895</v>
      </c>
      <c r="J89" s="82">
        <f t="shared" si="17"/>
        <v>0.13510063591085267</v>
      </c>
      <c r="K89" s="82">
        <f t="shared" si="17"/>
        <v>0.18779499900440388</v>
      </c>
      <c r="L89" s="82">
        <f t="shared" si="17"/>
        <v>0.18769118765670401</v>
      </c>
      <c r="M89" s="82">
        <f t="shared" si="17"/>
        <v>9.0919889159257347E-2</v>
      </c>
      <c r="N89" s="82">
        <f t="shared" si="17"/>
        <v>9.0917361120178244E-2</v>
      </c>
      <c r="O89" s="82">
        <f t="shared" si="17"/>
        <v>0.13517721184857784</v>
      </c>
      <c r="P89" s="82">
        <f t="shared" si="17"/>
        <v>0.13517571929192812</v>
      </c>
      <c r="Q89" s="82">
        <f t="shared" si="17"/>
        <v>9.0819446281661734E-2</v>
      </c>
      <c r="R89" s="82">
        <f t="shared" si="17"/>
        <v>0.14218748674088177</v>
      </c>
      <c r="S89" s="82">
        <f t="shared" si="17"/>
        <v>0.13641127823031174</v>
      </c>
      <c r="T89" s="82">
        <f t="shared" si="17"/>
        <v>0.18777363372001379</v>
      </c>
      <c r="U89" s="82">
        <f t="shared" si="17"/>
        <v>0.26895785259782368</v>
      </c>
      <c r="V89" s="82">
        <f t="shared" si="17"/>
        <v>0.13593880636603253</v>
      </c>
      <c r="W89" s="82">
        <f t="shared" si="17"/>
        <v>0.18747412805394562</v>
      </c>
      <c r="X89" s="82">
        <f t="shared" si="17"/>
        <v>0.18677229826223662</v>
      </c>
      <c r="Y89" s="82">
        <f t="shared" si="17"/>
        <v>0.14247097408074597</v>
      </c>
      <c r="Z89" s="82">
        <f t="shared" si="17"/>
        <v>0.136718634113561</v>
      </c>
      <c r="AA89" s="82">
        <f t="shared" si="17"/>
        <v>0.14264934341838659</v>
      </c>
      <c r="AB89" s="82">
        <f t="shared" si="17"/>
        <v>0.18678715380533711</v>
      </c>
      <c r="AC89" s="82">
        <f t="shared" si="17"/>
        <v>0.1357014418339581</v>
      </c>
      <c r="AD89" s="82">
        <f t="shared" si="17"/>
        <v>0.18797572202520788</v>
      </c>
      <c r="AE89" s="82">
        <f t="shared" si="17"/>
        <v>9.0856781660581087E-2</v>
      </c>
      <c r="AF89" s="82">
        <f t="shared" si="17"/>
        <v>0.1362433496065216</v>
      </c>
      <c r="AG89" s="82">
        <f t="shared" si="17"/>
        <v>0.18755247237585254</v>
      </c>
      <c r="AH89" s="82">
        <f t="shared" si="17"/>
        <v>0.26749518186394666</v>
      </c>
      <c r="AI89" s="65"/>
      <c r="AJ89" s="65"/>
      <c r="AK89" s="65"/>
      <c r="AL89" s="65"/>
      <c r="AM89" s="65"/>
      <c r="AN89" s="65"/>
    </row>
    <row r="90" spans="2:40" s="66" customFormat="1">
      <c r="B90" s="68" t="s">
        <v>491</v>
      </c>
      <c r="D90" s="66" t="s">
        <v>492</v>
      </c>
      <c r="G90" s="82">
        <f t="shared" si="18"/>
        <v>0.12499625655135545</v>
      </c>
      <c r="H90" s="82">
        <f t="shared" si="17"/>
        <v>0.1450539858717978</v>
      </c>
      <c r="I90" s="82">
        <f t="shared" si="17"/>
        <v>0.12440913648440098</v>
      </c>
      <c r="J90" s="82">
        <f t="shared" si="17"/>
        <v>0.17336361732200095</v>
      </c>
      <c r="K90" s="82">
        <f t="shared" si="17"/>
        <v>0.12496477523884249</v>
      </c>
      <c r="L90" s="82">
        <f t="shared" si="17"/>
        <v>0.12544848666059907</v>
      </c>
      <c r="M90" s="82">
        <f t="shared" si="17"/>
        <v>7.858826763433191E-2</v>
      </c>
      <c r="N90" s="82">
        <f t="shared" si="17"/>
        <v>7.7862988514482465E-2</v>
      </c>
      <c r="O90" s="82">
        <f t="shared" si="17"/>
        <v>0.17289507433007198</v>
      </c>
      <c r="P90" s="82">
        <f t="shared" si="17"/>
        <v>0.17308450241939421</v>
      </c>
      <c r="Q90" s="82">
        <f t="shared" si="17"/>
        <v>7.9496173381886567E-2</v>
      </c>
      <c r="R90" s="82">
        <f t="shared" si="17"/>
        <v>0.15068961021324215</v>
      </c>
      <c r="S90" s="82">
        <f t="shared" si="17"/>
        <v>0.16542790220160536</v>
      </c>
      <c r="T90" s="82">
        <f t="shared" si="17"/>
        <v>0.12506432728510369</v>
      </c>
      <c r="U90" s="82">
        <f t="shared" si="17"/>
        <v>0.11419357266097656</v>
      </c>
      <c r="V90" s="82">
        <f t="shared" si="17"/>
        <v>0.16823512781885344</v>
      </c>
      <c r="W90" s="82">
        <f t="shared" si="17"/>
        <v>0.12645988099640817</v>
      </c>
      <c r="X90" s="82">
        <f t="shared" si="17"/>
        <v>0.12973007345514276</v>
      </c>
      <c r="Y90" s="82">
        <f t="shared" si="17"/>
        <v>0.14699768197987229</v>
      </c>
      <c r="Z90" s="82">
        <f t="shared" si="17"/>
        <v>0.16346361816619484</v>
      </c>
      <c r="AA90" s="82">
        <f t="shared" si="17"/>
        <v>0.14792342552221474</v>
      </c>
      <c r="AB90" s="82">
        <f t="shared" si="17"/>
        <v>0.12966085370187586</v>
      </c>
      <c r="AC90" s="82">
        <f t="shared" si="17"/>
        <v>0.1696874833673461</v>
      </c>
      <c r="AD90" s="82">
        <f t="shared" si="17"/>
        <v>0.12412269206321389</v>
      </c>
      <c r="AE90" s="82">
        <f t="shared" si="17"/>
        <v>7.9227819554359882E-2</v>
      </c>
      <c r="AF90" s="82">
        <f t="shared" si="17"/>
        <v>0.16637172783565071</v>
      </c>
      <c r="AG90" s="82">
        <f t="shared" si="17"/>
        <v>0.12609483378166761</v>
      </c>
      <c r="AH90" s="82">
        <f t="shared" si="17"/>
        <v>0.1188238864756674</v>
      </c>
      <c r="AI90" s="65"/>
      <c r="AJ90" s="65"/>
      <c r="AK90" s="65"/>
      <c r="AL90" s="65"/>
      <c r="AM90" s="65"/>
      <c r="AN90" s="65"/>
    </row>
    <row r="91" spans="2:40" s="66" customFormat="1">
      <c r="B91" s="68" t="s">
        <v>494</v>
      </c>
      <c r="D91" s="66" t="s">
        <v>495</v>
      </c>
      <c r="G91" s="82">
        <f t="shared" si="18"/>
        <v>0.39204203979145874</v>
      </c>
      <c r="H91" s="82">
        <f t="shared" si="17"/>
        <v>0.37370178750022948</v>
      </c>
      <c r="I91" s="82">
        <f t="shared" si="17"/>
        <v>0.39230509666450042</v>
      </c>
      <c r="J91" s="82">
        <f t="shared" si="17"/>
        <v>0.35552657153496675</v>
      </c>
      <c r="K91" s="82">
        <f t="shared" si="17"/>
        <v>0.39205614487165452</v>
      </c>
      <c r="L91" s="82">
        <f t="shared" si="17"/>
        <v>0.39183941984176113</v>
      </c>
      <c r="M91" s="82">
        <f t="shared" si="17"/>
        <v>0.3620717463389318</v>
      </c>
      <c r="N91" s="82">
        <f t="shared" si="17"/>
        <v>0.36206167888798629</v>
      </c>
      <c r="O91" s="82">
        <f t="shared" si="17"/>
        <v>0.35572808635699482</v>
      </c>
      <c r="P91" s="82">
        <f t="shared" si="17"/>
        <v>0.35572415859199985</v>
      </c>
      <c r="Q91" s="82">
        <f t="shared" si="17"/>
        <v>0.36167175104159216</v>
      </c>
      <c r="R91" s="82">
        <f t="shared" si="17"/>
        <v>0.37123842390150602</v>
      </c>
      <c r="S91" s="82">
        <f t="shared" si="17"/>
        <v>0.3589756165169104</v>
      </c>
      <c r="T91" s="82">
        <f t="shared" si="17"/>
        <v>0.39201154096272972</v>
      </c>
      <c r="U91" s="82">
        <f t="shared" si="17"/>
        <v>0.41357654803634825</v>
      </c>
      <c r="V91" s="82">
        <f t="shared" si="17"/>
        <v>0.35773227446362343</v>
      </c>
      <c r="W91" s="82">
        <f t="shared" si="17"/>
        <v>0.39138626852508052</v>
      </c>
      <c r="X91" s="82">
        <f t="shared" si="17"/>
        <v>0.38992107145406019</v>
      </c>
      <c r="Y91" s="82">
        <f t="shared" si="17"/>
        <v>0.37197858321973776</v>
      </c>
      <c r="Z91" s="82">
        <f t="shared" si="17"/>
        <v>0.35978444456332309</v>
      </c>
      <c r="AA91" s="82">
        <f t="shared" si="17"/>
        <v>0.37244428912182415</v>
      </c>
      <c r="AB91" s="82">
        <f t="shared" si="17"/>
        <v>0.38995208509653617</v>
      </c>
      <c r="AC91" s="82">
        <f t="shared" si="17"/>
        <v>0.35710763344899427</v>
      </c>
      <c r="AD91" s="82">
        <f t="shared" si="17"/>
        <v>0.39243343697848193</v>
      </c>
      <c r="AE91" s="82">
        <f t="shared" si="17"/>
        <v>0.36182043232541872</v>
      </c>
      <c r="AF91" s="82">
        <f t="shared" si="17"/>
        <v>0.35853370084807568</v>
      </c>
      <c r="AG91" s="82">
        <f t="shared" si="17"/>
        <v>0.3915498265164134</v>
      </c>
      <c r="AH91" s="82">
        <f t="shared" si="17"/>
        <v>0.41132739893291742</v>
      </c>
      <c r="AI91" s="65"/>
      <c r="AJ91" s="65"/>
      <c r="AK91" s="65"/>
      <c r="AL91" s="65"/>
      <c r="AM91" s="65"/>
      <c r="AN91" s="65"/>
    </row>
    <row r="92" spans="2:40" s="66" customFormat="1">
      <c r="B92" s="80" t="s">
        <v>85</v>
      </c>
      <c r="G92" s="82">
        <f t="shared" si="18"/>
        <v>1</v>
      </c>
      <c r="H92" s="82">
        <f t="shared" si="17"/>
        <v>1</v>
      </c>
      <c r="I92" s="82">
        <f t="shared" si="17"/>
        <v>1</v>
      </c>
      <c r="J92" s="82">
        <f t="shared" si="17"/>
        <v>1</v>
      </c>
      <c r="K92" s="82">
        <f t="shared" si="17"/>
        <v>1</v>
      </c>
      <c r="L92" s="82">
        <f t="shared" si="17"/>
        <v>1</v>
      </c>
      <c r="M92" s="82">
        <f t="shared" si="17"/>
        <v>1</v>
      </c>
      <c r="N92" s="82">
        <f t="shared" si="17"/>
        <v>1</v>
      </c>
      <c r="O92" s="82">
        <f t="shared" si="17"/>
        <v>1</v>
      </c>
      <c r="P92" s="82">
        <f t="shared" si="17"/>
        <v>1</v>
      </c>
      <c r="Q92" s="82">
        <f t="shared" si="17"/>
        <v>1</v>
      </c>
      <c r="R92" s="82">
        <f t="shared" si="17"/>
        <v>1</v>
      </c>
      <c r="S92" s="82">
        <f t="shared" si="17"/>
        <v>1</v>
      </c>
      <c r="T92" s="82">
        <f t="shared" si="17"/>
        <v>1</v>
      </c>
      <c r="U92" s="82">
        <f t="shared" si="17"/>
        <v>1</v>
      </c>
      <c r="V92" s="82">
        <f t="shared" si="17"/>
        <v>1</v>
      </c>
      <c r="W92" s="82">
        <f t="shared" si="17"/>
        <v>1</v>
      </c>
      <c r="X92" s="82">
        <f t="shared" si="17"/>
        <v>1</v>
      </c>
      <c r="Y92" s="82">
        <f t="shared" si="17"/>
        <v>1</v>
      </c>
      <c r="Z92" s="82">
        <f t="shared" si="17"/>
        <v>1</v>
      </c>
      <c r="AA92" s="82">
        <f t="shared" si="17"/>
        <v>1</v>
      </c>
      <c r="AB92" s="82">
        <f t="shared" si="17"/>
        <v>1</v>
      </c>
      <c r="AC92" s="82">
        <f t="shared" si="17"/>
        <v>1</v>
      </c>
      <c r="AD92" s="82">
        <f t="shared" si="17"/>
        <v>1</v>
      </c>
      <c r="AE92" s="82">
        <f t="shared" si="17"/>
        <v>1</v>
      </c>
      <c r="AF92" s="82">
        <f t="shared" si="17"/>
        <v>1</v>
      </c>
      <c r="AG92" s="82">
        <f t="shared" si="17"/>
        <v>1</v>
      </c>
      <c r="AH92" s="82">
        <f t="shared" si="17"/>
        <v>1</v>
      </c>
      <c r="AI92" s="65"/>
      <c r="AJ92" s="65"/>
      <c r="AK92" s="65"/>
      <c r="AL92" s="65"/>
      <c r="AM92" s="65"/>
      <c r="AN92" s="65"/>
    </row>
    <row r="93" spans="2:40" s="66" customFormat="1">
      <c r="B93" s="68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65"/>
      <c r="AJ93" s="65"/>
      <c r="AK93" s="65"/>
      <c r="AL93" s="65"/>
      <c r="AM93" s="65"/>
      <c r="AN93" s="65"/>
    </row>
    <row r="94" spans="2:40" ht="15.75" thickBot="1">
      <c r="B94" t="s">
        <v>516</v>
      </c>
      <c r="G94" s="62" t="s">
        <v>39</v>
      </c>
      <c r="H94" s="62" t="s">
        <v>37</v>
      </c>
      <c r="I94" s="62" t="s">
        <v>36</v>
      </c>
      <c r="J94" s="62" t="s">
        <v>34</v>
      </c>
      <c r="K94" s="62" t="s">
        <v>33</v>
      </c>
      <c r="L94" s="62" t="s">
        <v>32</v>
      </c>
      <c r="M94" s="62" t="s">
        <v>31</v>
      </c>
      <c r="N94" s="62" t="s">
        <v>30</v>
      </c>
      <c r="O94" s="62" t="s">
        <v>29</v>
      </c>
      <c r="P94" s="62" t="s">
        <v>28</v>
      </c>
      <c r="Q94" s="62" t="s">
        <v>27</v>
      </c>
      <c r="R94" s="62" t="s">
        <v>26</v>
      </c>
      <c r="S94" s="62" t="s">
        <v>25</v>
      </c>
      <c r="T94" s="62" t="s">
        <v>24</v>
      </c>
      <c r="U94" s="62" t="s">
        <v>23</v>
      </c>
      <c r="V94" s="62" t="s">
        <v>21</v>
      </c>
      <c r="W94" s="62" t="s">
        <v>19</v>
      </c>
      <c r="X94" s="62" t="s">
        <v>18</v>
      </c>
      <c r="Y94" s="62" t="s">
        <v>17</v>
      </c>
      <c r="Z94" s="62" t="s">
        <v>14</v>
      </c>
      <c r="AA94" s="62" t="s">
        <v>13</v>
      </c>
      <c r="AB94" s="62" t="s">
        <v>11</v>
      </c>
      <c r="AC94" s="62" t="s">
        <v>10</v>
      </c>
      <c r="AD94" s="62" t="s">
        <v>9</v>
      </c>
      <c r="AE94" s="62" t="s">
        <v>7</v>
      </c>
      <c r="AF94" s="62" t="s">
        <v>6</v>
      </c>
      <c r="AG94" s="62" t="s">
        <v>5</v>
      </c>
      <c r="AH94" s="62" t="s">
        <v>4</v>
      </c>
    </row>
    <row r="95" spans="2:40">
      <c r="B95" s="68" t="s">
        <v>479</v>
      </c>
      <c r="D95" s="66" t="s">
        <v>480</v>
      </c>
      <c r="G95" s="63">
        <f>G25*G61</f>
        <v>3.3505020706745365</v>
      </c>
      <c r="H95" s="63">
        <f t="shared" ref="H95:AH100" si="19">H25*H61</f>
        <v>8.2462248154209092</v>
      </c>
      <c r="I95" s="63">
        <f t="shared" si="19"/>
        <v>0.55645439739921732</v>
      </c>
      <c r="J95" s="63">
        <f t="shared" si="19"/>
        <v>0.16182525907848139</v>
      </c>
      <c r="K95" s="63">
        <f t="shared" si="19"/>
        <v>3.2090178927696313</v>
      </c>
      <c r="L95" s="63">
        <f t="shared" si="19"/>
        <v>29.450491432433466</v>
      </c>
      <c r="M95" s="63">
        <f t="shared" si="19"/>
        <v>5.929374792040158</v>
      </c>
      <c r="N95" s="63">
        <f t="shared" si="19"/>
        <v>1.9370512924548713</v>
      </c>
      <c r="O95" s="63">
        <f t="shared" si="19"/>
        <v>1.1149801120808867</v>
      </c>
      <c r="P95" s="63">
        <f t="shared" si="19"/>
        <v>13.463956608458028</v>
      </c>
      <c r="Q95" s="63">
        <f t="shared" si="19"/>
        <v>8.3094881202441524</v>
      </c>
      <c r="R95" s="63">
        <f t="shared" si="19"/>
        <v>32.07514295181268</v>
      </c>
      <c r="S95" s="63">
        <f t="shared" si="19"/>
        <v>0</v>
      </c>
      <c r="T95" s="63">
        <f t="shared" si="19"/>
        <v>3.164327681061474</v>
      </c>
      <c r="U95" s="63">
        <f t="shared" si="19"/>
        <v>1.3745273756062273</v>
      </c>
      <c r="V95" s="63">
        <f t="shared" si="19"/>
        <v>22.10845614536608</v>
      </c>
      <c r="W95" s="63">
        <f t="shared" si="19"/>
        <v>0.91646023450937042</v>
      </c>
      <c r="X95" s="63">
        <f t="shared" si="19"/>
        <v>0.29248827216124762</v>
      </c>
      <c r="Y95" s="63">
        <f t="shared" si="19"/>
        <v>1.3659402863540469</v>
      </c>
      <c r="Z95" s="63">
        <f t="shared" si="19"/>
        <v>1.61498781677549E-2</v>
      </c>
      <c r="AA95" s="63">
        <f t="shared" si="19"/>
        <v>10.428335066779095</v>
      </c>
      <c r="AB95" s="63">
        <f t="shared" si="19"/>
        <v>8.0708624698329583</v>
      </c>
      <c r="AC95" s="63">
        <f t="shared" si="19"/>
        <v>1.1642954239467898</v>
      </c>
      <c r="AD95" s="63">
        <f t="shared" si="19"/>
        <v>1.9680130834677041</v>
      </c>
      <c r="AE95" s="63">
        <f t="shared" si="19"/>
        <v>14.368116616826466</v>
      </c>
      <c r="AF95" s="63">
        <f t="shared" si="19"/>
        <v>1.247652821126461</v>
      </c>
      <c r="AG95" s="63">
        <f t="shared" si="19"/>
        <v>1.370587951185215</v>
      </c>
      <c r="AH95" s="63">
        <f t="shared" si="19"/>
        <v>15.907122916371989</v>
      </c>
    </row>
    <row r="96" spans="2:40">
      <c r="B96" s="68" t="s">
        <v>482</v>
      </c>
      <c r="D96" s="66" t="s">
        <v>483</v>
      </c>
      <c r="G96" s="63">
        <f t="shared" ref="G96:V100" si="20">G26*G62</f>
        <v>6.1866483267001859</v>
      </c>
      <c r="H96" s="63">
        <f t="shared" si="20"/>
        <v>6.2565007202094165</v>
      </c>
      <c r="I96" s="63">
        <f t="shared" si="20"/>
        <v>1.0274841184807129</v>
      </c>
      <c r="J96" s="63">
        <f t="shared" si="20"/>
        <v>0.22775433308404228</v>
      </c>
      <c r="K96" s="63">
        <f t="shared" si="20"/>
        <v>5.925400061805453</v>
      </c>
      <c r="L96" s="63">
        <f t="shared" si="20"/>
        <v>54.379860002379118</v>
      </c>
      <c r="M96" s="63">
        <f t="shared" si="20"/>
        <v>0.97247701625976912</v>
      </c>
      <c r="N96" s="63">
        <f t="shared" si="20"/>
        <v>0.32346346977449486</v>
      </c>
      <c r="O96" s="63">
        <f t="shared" si="20"/>
        <v>1.5692330929981517</v>
      </c>
      <c r="P96" s="63">
        <f t="shared" si="20"/>
        <v>18.929639423826643</v>
      </c>
      <c r="Q96" s="63">
        <f t="shared" si="20"/>
        <v>1.366468339614695</v>
      </c>
      <c r="R96" s="63">
        <f t="shared" si="20"/>
        <v>24.335760844593526</v>
      </c>
      <c r="S96" s="63">
        <f t="shared" si="20"/>
        <v>0</v>
      </c>
      <c r="T96" s="63">
        <f t="shared" si="20"/>
        <v>5.8428803027806522</v>
      </c>
      <c r="U96" s="63">
        <f t="shared" si="20"/>
        <v>1.0470491422957642</v>
      </c>
      <c r="V96" s="63">
        <f t="shared" si="20"/>
        <v>31.115641115480237</v>
      </c>
      <c r="W96" s="63">
        <f t="shared" si="19"/>
        <v>1.6922291217009107</v>
      </c>
      <c r="X96" s="63">
        <f t="shared" si="19"/>
        <v>0.54007490261945146</v>
      </c>
      <c r="Y96" s="63">
        <f t="shared" si="19"/>
        <v>1.0563064610396455</v>
      </c>
      <c r="Z96" s="63">
        <f t="shared" si="19"/>
        <v>2.272948458374912E-2</v>
      </c>
      <c r="AA96" s="63">
        <f t="shared" si="19"/>
        <v>7.9126575472327199</v>
      </c>
      <c r="AB96" s="63">
        <f t="shared" si="19"/>
        <v>14.902718082477401</v>
      </c>
      <c r="AC96" s="63">
        <f t="shared" si="19"/>
        <v>1.6386399088982782</v>
      </c>
      <c r="AD96" s="63">
        <f t="shared" si="19"/>
        <v>3.6339045889048931</v>
      </c>
      <c r="AE96" s="63">
        <f t="shared" si="19"/>
        <v>2.3565154281630671</v>
      </c>
      <c r="AF96" s="63">
        <f t="shared" si="19"/>
        <v>1.7559578635265498</v>
      </c>
      <c r="AG96" s="63">
        <f t="shared" si="19"/>
        <v>2.5307686656908555</v>
      </c>
      <c r="AH96" s="63">
        <f t="shared" si="19"/>
        <v>12.149314599441981</v>
      </c>
    </row>
    <row r="97" spans="2:34">
      <c r="B97" s="68" t="s">
        <v>485</v>
      </c>
      <c r="D97" s="66" t="s">
        <v>486</v>
      </c>
      <c r="G97" s="63">
        <f t="shared" si="20"/>
        <v>2.6278732422809621</v>
      </c>
      <c r="H97" s="63">
        <f t="shared" si="19"/>
        <v>5.7811715290313623</v>
      </c>
      <c r="I97" s="63">
        <f t="shared" si="19"/>
        <v>0.43643955163429787</v>
      </c>
      <c r="J97" s="63">
        <f t="shared" si="19"/>
        <v>5.0925535487416462E-2</v>
      </c>
      <c r="K97" s="63">
        <f t="shared" si="19"/>
        <v>2.51690405692315</v>
      </c>
      <c r="L97" s="63">
        <f t="shared" si="19"/>
        <v>23.098674997008956</v>
      </c>
      <c r="M97" s="63">
        <f t="shared" si="19"/>
        <v>4.1111330364334622</v>
      </c>
      <c r="N97" s="63">
        <f t="shared" si="19"/>
        <v>1.3430548482730189</v>
      </c>
      <c r="O97" s="63">
        <f t="shared" si="19"/>
        <v>0.3508782225276792</v>
      </c>
      <c r="P97" s="63">
        <f t="shared" si="19"/>
        <v>4.2370344652594412</v>
      </c>
      <c r="Q97" s="63">
        <f t="shared" si="19"/>
        <v>5.7613850237375521</v>
      </c>
      <c r="R97" s="63">
        <f t="shared" si="19"/>
        <v>22.486884286232694</v>
      </c>
      <c r="S97" s="63">
        <f t="shared" si="19"/>
        <v>0</v>
      </c>
      <c r="T97" s="63">
        <f t="shared" si="19"/>
        <v>2.481852530595904</v>
      </c>
      <c r="U97" s="63">
        <f t="shared" si="19"/>
        <v>0.571263239285416</v>
      </c>
      <c r="V97" s="63">
        <f t="shared" si="19"/>
        <v>6.9574118058837939</v>
      </c>
      <c r="W97" s="63">
        <f t="shared" si="19"/>
        <v>0.71880013116865737</v>
      </c>
      <c r="X97" s="63">
        <f t="shared" si="19"/>
        <v>0.22940505269969683</v>
      </c>
      <c r="Y97" s="63">
        <f t="shared" si="19"/>
        <v>0.95761821567847938</v>
      </c>
      <c r="Z97" s="63">
        <f t="shared" si="19"/>
        <v>5.0822794811691873E-3</v>
      </c>
      <c r="AA97" s="63">
        <f t="shared" si="19"/>
        <v>7.3109811013787471</v>
      </c>
      <c r="AB97" s="63">
        <f t="shared" si="19"/>
        <v>6.3301568180597352</v>
      </c>
      <c r="AC97" s="63">
        <f t="shared" si="19"/>
        <v>0.3663974849642197</v>
      </c>
      <c r="AD97" s="63">
        <f t="shared" si="19"/>
        <v>1.5435564024177562</v>
      </c>
      <c r="AE97" s="63">
        <f t="shared" si="19"/>
        <v>9.9621361385454836</v>
      </c>
      <c r="AF97" s="63">
        <f t="shared" si="19"/>
        <v>0.39262960788733647</v>
      </c>
      <c r="AG97" s="63">
        <f t="shared" si="19"/>
        <v>1.0749825927990542</v>
      </c>
      <c r="AH97" s="63">
        <f t="shared" si="19"/>
        <v>6.6111121001937905</v>
      </c>
    </row>
    <row r="98" spans="2:34">
      <c r="B98" s="68" t="s">
        <v>488</v>
      </c>
      <c r="D98" s="66" t="s">
        <v>489</v>
      </c>
      <c r="G98" s="63">
        <f t="shared" si="20"/>
        <v>7.7393421604837469</v>
      </c>
      <c r="H98" s="63">
        <f t="shared" si="19"/>
        <v>8.5866317856721821</v>
      </c>
      <c r="I98" s="63">
        <f t="shared" si="19"/>
        <v>1.2853569069161379</v>
      </c>
      <c r="J98" s="63">
        <f t="shared" si="19"/>
        <v>0.17711576722979538</v>
      </c>
      <c r="K98" s="63">
        <f t="shared" si="19"/>
        <v>7.4125271220198563</v>
      </c>
      <c r="L98" s="63">
        <f t="shared" si="19"/>
        <v>68.027843344716985</v>
      </c>
      <c r="M98" s="63">
        <f t="shared" si="19"/>
        <v>2.1376097398293719</v>
      </c>
      <c r="N98" s="63">
        <f t="shared" si="19"/>
        <v>0.69832990062614853</v>
      </c>
      <c r="O98" s="63">
        <f t="shared" si="19"/>
        <v>1.2203320984729344</v>
      </c>
      <c r="P98" s="63">
        <f t="shared" si="19"/>
        <v>14.736135868005666</v>
      </c>
      <c r="Q98" s="63">
        <f t="shared" si="19"/>
        <v>2.995668744481359</v>
      </c>
      <c r="R98" s="63">
        <f t="shared" si="19"/>
        <v>33.39921578235019</v>
      </c>
      <c r="S98" s="63">
        <f t="shared" si="19"/>
        <v>0</v>
      </c>
      <c r="T98" s="63">
        <f t="shared" si="19"/>
        <v>7.3092969695417738</v>
      </c>
      <c r="U98" s="63">
        <f t="shared" si="19"/>
        <v>3.9599534048592475</v>
      </c>
      <c r="V98" s="63">
        <f t="shared" si="19"/>
        <v>24.197434904483906</v>
      </c>
      <c r="W98" s="63">
        <f t="shared" si="19"/>
        <v>2.116936262605333</v>
      </c>
      <c r="X98" s="63">
        <f t="shared" si="19"/>
        <v>0.67562018122521705</v>
      </c>
      <c r="Y98" s="63">
        <f t="shared" si="19"/>
        <v>1.4223267668138577</v>
      </c>
      <c r="Z98" s="63">
        <f t="shared" si="19"/>
        <v>1.7675844170670561E-2</v>
      </c>
      <c r="AA98" s="63">
        <f t="shared" si="19"/>
        <v>10.858820291752455</v>
      </c>
      <c r="AB98" s="63">
        <f t="shared" si="19"/>
        <v>18.642927199167147</v>
      </c>
      <c r="AC98" s="63">
        <f t="shared" si="19"/>
        <v>1.2743071042726777</v>
      </c>
      <c r="AD98" s="63">
        <f t="shared" si="19"/>
        <v>4.5459236580023372</v>
      </c>
      <c r="AE98" s="63">
        <f t="shared" si="19"/>
        <v>5.1798759734944531</v>
      </c>
      <c r="AF98" s="63">
        <f t="shared" si="19"/>
        <v>1.3655407561749191</v>
      </c>
      <c r="AG98" s="63">
        <f t="shared" si="19"/>
        <v>3.1659282374725444</v>
      </c>
      <c r="AH98" s="63">
        <f t="shared" si="19"/>
        <v>45.827727167980228</v>
      </c>
    </row>
    <row r="99" spans="2:34">
      <c r="B99" s="68" t="s">
        <v>491</v>
      </c>
      <c r="D99" s="66" t="s">
        <v>492</v>
      </c>
      <c r="G99" s="63">
        <f t="shared" si="20"/>
        <v>5.1514875718018773</v>
      </c>
      <c r="H99" s="63">
        <f t="shared" si="19"/>
        <v>8.7019958936671884</v>
      </c>
      <c r="I99" s="63">
        <f t="shared" si="19"/>
        <v>0.85097402370195718</v>
      </c>
      <c r="J99" s="63">
        <f t="shared" si="19"/>
        <v>0.22727820549993627</v>
      </c>
      <c r="K99" s="63">
        <f t="shared" si="19"/>
        <v>4.9325317003426337</v>
      </c>
      <c r="L99" s="63">
        <f t="shared" si="19"/>
        <v>45.468250826928113</v>
      </c>
      <c r="M99" s="63">
        <f t="shared" si="19"/>
        <v>1.8476820405841932</v>
      </c>
      <c r="N99" s="63">
        <f t="shared" si="19"/>
        <v>0.5980601764265866</v>
      </c>
      <c r="O99" s="63">
        <f t="shared" si="19"/>
        <v>1.5608356318903502</v>
      </c>
      <c r="P99" s="63">
        <f t="shared" si="19"/>
        <v>18.868749192967343</v>
      </c>
      <c r="Q99" s="63">
        <f t="shared" si="19"/>
        <v>2.6221719208397625</v>
      </c>
      <c r="R99" s="63">
        <f t="shared" si="19"/>
        <v>35.396327222817774</v>
      </c>
      <c r="S99" s="63">
        <f t="shared" si="19"/>
        <v>0</v>
      </c>
      <c r="T99" s="63">
        <f t="shared" si="19"/>
        <v>4.8682676599092547</v>
      </c>
      <c r="U99" s="63">
        <f t="shared" si="19"/>
        <v>1.6813088835448826</v>
      </c>
      <c r="V99" s="63">
        <f t="shared" si="19"/>
        <v>29.946257899918084</v>
      </c>
      <c r="W99" s="63">
        <f t="shared" si="19"/>
        <v>1.4279704118374068</v>
      </c>
      <c r="X99" s="63">
        <f t="shared" si="19"/>
        <v>0.46927867008983432</v>
      </c>
      <c r="Y99" s="63">
        <f t="shared" si="19"/>
        <v>1.4675181319464219</v>
      </c>
      <c r="Z99" s="63">
        <f t="shared" si="19"/>
        <v>2.1133603776934316E-2</v>
      </c>
      <c r="AA99" s="63">
        <f t="shared" si="19"/>
        <v>11.260296445774737</v>
      </c>
      <c r="AB99" s="63">
        <f t="shared" si="19"/>
        <v>12.941242515345108</v>
      </c>
      <c r="AC99" s="63">
        <f t="shared" si="19"/>
        <v>1.5934537071886168</v>
      </c>
      <c r="AD99" s="63">
        <f t="shared" si="19"/>
        <v>3.0017295652118081</v>
      </c>
      <c r="AE99" s="63">
        <f t="shared" si="19"/>
        <v>4.5168920959043133</v>
      </c>
      <c r="AF99" s="63">
        <f t="shared" si="19"/>
        <v>1.6675116671085386</v>
      </c>
      <c r="AG99" s="63">
        <f t="shared" si="19"/>
        <v>2.1285093702672322</v>
      </c>
      <c r="AH99" s="63">
        <f t="shared" si="19"/>
        <v>20.357109285114504</v>
      </c>
    </row>
    <row r="100" spans="2:34">
      <c r="B100" s="68" t="s">
        <v>494</v>
      </c>
      <c r="D100" s="66" t="s">
        <v>495</v>
      </c>
      <c r="G100" s="63">
        <f t="shared" si="20"/>
        <v>16.157281436502799</v>
      </c>
      <c r="H100" s="63">
        <f t="shared" si="19"/>
        <v>22.418904249602889</v>
      </c>
      <c r="I100" s="63">
        <f t="shared" si="19"/>
        <v>2.6834158331227855</v>
      </c>
      <c r="J100" s="63">
        <f t="shared" si="19"/>
        <v>0.46609226569107531</v>
      </c>
      <c r="K100" s="63">
        <f t="shared" si="19"/>
        <v>15.474995727375761</v>
      </c>
      <c r="L100" s="63">
        <f t="shared" si="19"/>
        <v>142.02046991164642</v>
      </c>
      <c r="M100" s="63">
        <f t="shared" si="19"/>
        <v>8.5126378688763058</v>
      </c>
      <c r="N100" s="63">
        <f t="shared" si="19"/>
        <v>2.7809704672815112</v>
      </c>
      <c r="O100" s="63">
        <f t="shared" si="19"/>
        <v>3.2113874533532174</v>
      </c>
      <c r="P100" s="63">
        <f t="shared" si="19"/>
        <v>38.779150279370661</v>
      </c>
      <c r="Q100" s="63">
        <f t="shared" si="19"/>
        <v>11.929700132689655</v>
      </c>
      <c r="R100" s="63">
        <f t="shared" si="19"/>
        <v>87.202274340650575</v>
      </c>
      <c r="S100" s="63">
        <f t="shared" si="19"/>
        <v>0</v>
      </c>
      <c r="T100" s="63">
        <f t="shared" si="19"/>
        <v>15.259484047993267</v>
      </c>
      <c r="U100" s="63">
        <f t="shared" si="19"/>
        <v>6.0892212060281885</v>
      </c>
      <c r="V100" s="63">
        <f t="shared" si="19"/>
        <v>63.677206354589948</v>
      </c>
      <c r="W100" s="63">
        <f t="shared" si="19"/>
        <v>4.419488668261037</v>
      </c>
      <c r="X100" s="63">
        <f t="shared" si="19"/>
        <v>1.4104797521388506</v>
      </c>
      <c r="Y100" s="63">
        <f t="shared" si="19"/>
        <v>3.7135641067146334</v>
      </c>
      <c r="Z100" s="63">
        <f t="shared" si="19"/>
        <v>4.6515193911681768E-2</v>
      </c>
      <c r="AA100" s="63">
        <f t="shared" si="19"/>
        <v>28.351379034402882</v>
      </c>
      <c r="AB100" s="63">
        <f t="shared" si="19"/>
        <v>38.920494185561253</v>
      </c>
      <c r="AC100" s="63">
        <f t="shared" si="19"/>
        <v>3.3534263759029614</v>
      </c>
      <c r="AD100" s="63">
        <f t="shared" si="19"/>
        <v>9.4904407129364099</v>
      </c>
      <c r="AE100" s="63">
        <f t="shared" si="19"/>
        <v>20.627903937025994</v>
      </c>
      <c r="AF100" s="63">
        <f t="shared" si="19"/>
        <v>3.5935139761628268</v>
      </c>
      <c r="AG100" s="63">
        <f t="shared" si="19"/>
        <v>6.6094498059274356</v>
      </c>
      <c r="AH100" s="63">
        <f t="shared" si="19"/>
        <v>70.46930596529505</v>
      </c>
    </row>
    <row r="101" spans="2:34">
      <c r="B101" s="80" t="s">
        <v>85</v>
      </c>
      <c r="G101" s="81">
        <f>SUM(G95:G100)</f>
        <v>41.21313480844411</v>
      </c>
      <c r="H101" s="81">
        <f t="shared" ref="H101:AH101" si="21">SUM(H95:H100)</f>
        <v>59.991428993603947</v>
      </c>
      <c r="I101" s="81">
        <f t="shared" si="21"/>
        <v>6.8401248312551086</v>
      </c>
      <c r="J101" s="81">
        <f t="shared" si="21"/>
        <v>1.3109913660707471</v>
      </c>
      <c r="K101" s="81">
        <f t="shared" si="21"/>
        <v>39.471376561236482</v>
      </c>
      <c r="L101" s="81">
        <f t="shared" si="21"/>
        <v>362.44559051511305</v>
      </c>
      <c r="M101" s="81">
        <f t="shared" si="21"/>
        <v>23.510914494023261</v>
      </c>
      <c r="N101" s="81">
        <f t="shared" si="21"/>
        <v>7.6809301548366316</v>
      </c>
      <c r="O101" s="81">
        <f t="shared" si="21"/>
        <v>9.0276466113232203</v>
      </c>
      <c r="P101" s="81">
        <f t="shared" si="21"/>
        <v>109.01466583788778</v>
      </c>
      <c r="Q101" s="81">
        <f t="shared" si="21"/>
        <v>32.984882281607177</v>
      </c>
      <c r="R101" s="81">
        <f t="shared" si="21"/>
        <v>234.89560542845743</v>
      </c>
      <c r="S101" s="81">
        <f t="shared" si="21"/>
        <v>0</v>
      </c>
      <c r="T101" s="81">
        <f t="shared" si="21"/>
        <v>38.926109191882325</v>
      </c>
      <c r="U101" s="81">
        <f t="shared" si="21"/>
        <v>14.723323251619727</v>
      </c>
      <c r="V101" s="81">
        <f t="shared" si="21"/>
        <v>178.00240822572206</v>
      </c>
      <c r="W101" s="81">
        <f t="shared" si="21"/>
        <v>11.291884830082715</v>
      </c>
      <c r="X101" s="81">
        <f t="shared" si="21"/>
        <v>3.6173468309342978</v>
      </c>
      <c r="Y101" s="81">
        <f t="shared" si="21"/>
        <v>9.9832739685470848</v>
      </c>
      <c r="Z101" s="81">
        <f t="shared" si="21"/>
        <v>0.12928628409195986</v>
      </c>
      <c r="AA101" s="81">
        <f t="shared" si="21"/>
        <v>76.122469487320643</v>
      </c>
      <c r="AB101" s="81">
        <f t="shared" si="21"/>
        <v>99.808401270443596</v>
      </c>
      <c r="AC101" s="81">
        <f t="shared" si="21"/>
        <v>9.390520005173542</v>
      </c>
      <c r="AD101" s="81">
        <f t="shared" si="21"/>
        <v>24.18356801094091</v>
      </c>
      <c r="AE101" s="81">
        <f t="shared" si="21"/>
        <v>57.011440189959771</v>
      </c>
      <c r="AF101" s="81">
        <f t="shared" si="21"/>
        <v>10.022806691986631</v>
      </c>
      <c r="AG101" s="81">
        <f t="shared" si="21"/>
        <v>16.880226623342338</v>
      </c>
      <c r="AH101" s="81">
        <f t="shared" si="21"/>
        <v>171.32169203439753</v>
      </c>
    </row>
    <row r="102" spans="2:34">
      <c r="B102" s="68" t="s">
        <v>517</v>
      </c>
      <c r="G102" s="84">
        <f>G101/3.6</f>
        <v>11.448093002345585</v>
      </c>
      <c r="H102" s="81">
        <f t="shared" ref="H102:AH102" si="22">H101/3.6</f>
        <v>16.664285831556651</v>
      </c>
      <c r="I102" s="81">
        <f t="shared" si="22"/>
        <v>1.9000346753486412</v>
      </c>
      <c r="J102" s="81">
        <f t="shared" si="22"/>
        <v>0.36416426835298527</v>
      </c>
      <c r="K102" s="81">
        <f t="shared" si="22"/>
        <v>10.964271267010133</v>
      </c>
      <c r="L102" s="81">
        <f t="shared" si="22"/>
        <v>100.67933069864252</v>
      </c>
      <c r="M102" s="81">
        <f t="shared" si="22"/>
        <v>6.530809581673128</v>
      </c>
      <c r="N102" s="81">
        <f t="shared" si="22"/>
        <v>2.1335917096768422</v>
      </c>
      <c r="O102" s="81">
        <f t="shared" si="22"/>
        <v>2.5076796142564501</v>
      </c>
      <c r="P102" s="81">
        <f t="shared" si="22"/>
        <v>30.281851621635493</v>
      </c>
      <c r="Q102" s="81">
        <f t="shared" si="22"/>
        <v>9.1624673004464388</v>
      </c>
      <c r="R102" s="81">
        <f t="shared" si="22"/>
        <v>65.248779285682616</v>
      </c>
      <c r="S102" s="81">
        <f t="shared" si="22"/>
        <v>0</v>
      </c>
      <c r="T102" s="81">
        <f t="shared" si="22"/>
        <v>10.812808108856201</v>
      </c>
      <c r="U102" s="81">
        <f t="shared" si="22"/>
        <v>4.089812014338813</v>
      </c>
      <c r="V102" s="81">
        <f t="shared" si="22"/>
        <v>49.445113396033904</v>
      </c>
      <c r="W102" s="81">
        <f t="shared" si="22"/>
        <v>3.1366346750229761</v>
      </c>
      <c r="X102" s="81">
        <f t="shared" si="22"/>
        <v>1.004818564148416</v>
      </c>
      <c r="Y102" s="81">
        <f t="shared" si="22"/>
        <v>2.7731316579297456</v>
      </c>
      <c r="Z102" s="81">
        <f t="shared" si="22"/>
        <v>3.5912856692211073E-2</v>
      </c>
      <c r="AA102" s="81">
        <f t="shared" si="22"/>
        <v>21.145130413144624</v>
      </c>
      <c r="AB102" s="81">
        <f t="shared" si="22"/>
        <v>27.724555908456555</v>
      </c>
      <c r="AC102" s="81">
        <f t="shared" si="22"/>
        <v>2.6084777792148728</v>
      </c>
      <c r="AD102" s="81">
        <f t="shared" si="22"/>
        <v>6.7176577808169196</v>
      </c>
      <c r="AE102" s="81">
        <f t="shared" si="22"/>
        <v>15.836511163877713</v>
      </c>
      <c r="AF102" s="81">
        <f t="shared" si="22"/>
        <v>2.7841129699962863</v>
      </c>
      <c r="AG102" s="81">
        <f t="shared" si="22"/>
        <v>4.6889518398173164</v>
      </c>
      <c r="AH102" s="81">
        <f t="shared" si="22"/>
        <v>47.589358898443756</v>
      </c>
    </row>
    <row r="104" spans="2:34">
      <c r="G104" s="47" t="s">
        <v>39</v>
      </c>
      <c r="H104" s="47" t="s">
        <v>37</v>
      </c>
      <c r="I104" s="47" t="s">
        <v>36</v>
      </c>
      <c r="J104" s="47" t="s">
        <v>25</v>
      </c>
      <c r="K104" s="47" t="s">
        <v>34</v>
      </c>
      <c r="L104" s="47" t="s">
        <v>33</v>
      </c>
      <c r="M104" s="47" t="s">
        <v>31</v>
      </c>
      <c r="N104" s="47" t="s">
        <v>30</v>
      </c>
      <c r="O104" s="47" t="s">
        <v>27</v>
      </c>
      <c r="P104" s="47" t="s">
        <v>26</v>
      </c>
      <c r="Q104" s="47" t="s">
        <v>32</v>
      </c>
      <c r="R104" s="47" t="s">
        <v>29</v>
      </c>
      <c r="S104" s="47" t="s">
        <v>24</v>
      </c>
      <c r="T104" s="47" t="s">
        <v>23</v>
      </c>
      <c r="U104" s="47" t="s">
        <v>21</v>
      </c>
      <c r="V104" s="47" t="s">
        <v>17</v>
      </c>
      <c r="W104" s="47" t="s">
        <v>19</v>
      </c>
      <c r="X104" s="47" t="s">
        <v>18</v>
      </c>
      <c r="Y104" s="47" t="s">
        <v>14</v>
      </c>
      <c r="Z104" s="47" t="s">
        <v>13</v>
      </c>
      <c r="AA104" s="47" t="s">
        <v>11</v>
      </c>
      <c r="AB104" s="47" t="s">
        <v>10</v>
      </c>
      <c r="AC104" s="47" t="s">
        <v>9</v>
      </c>
      <c r="AD104" s="47" t="s">
        <v>5</v>
      </c>
      <c r="AE104" s="47" t="s">
        <v>6</v>
      </c>
      <c r="AF104" s="47" t="s">
        <v>28</v>
      </c>
      <c r="AG104" s="47" t="s">
        <v>7</v>
      </c>
      <c r="AH104" s="47" t="s">
        <v>4</v>
      </c>
    </row>
    <row r="105" spans="2:34">
      <c r="G105" s="52">
        <v>11.448093002345585</v>
      </c>
      <c r="H105" s="53">
        <v>16.664285831556651</v>
      </c>
      <c r="I105" s="52">
        <v>1.9000346753486415</v>
      </c>
      <c r="J105" s="53">
        <v>0</v>
      </c>
      <c r="K105" s="52">
        <v>0.36416426835298532</v>
      </c>
      <c r="L105" s="53">
        <v>10.964271267010135</v>
      </c>
      <c r="M105" s="52">
        <v>6.530809581673128</v>
      </c>
      <c r="N105" s="53">
        <v>2.1335917096768418</v>
      </c>
      <c r="O105" s="52">
        <v>9.1624673004464388</v>
      </c>
      <c r="P105" s="53">
        <v>65.248779285682616</v>
      </c>
      <c r="Q105" s="52">
        <v>100.67933069864252</v>
      </c>
      <c r="R105" s="53">
        <v>2.5076796142564497</v>
      </c>
      <c r="S105" s="52">
        <v>10.812808108856201</v>
      </c>
      <c r="T105" s="53">
        <v>4.0898120143388121</v>
      </c>
      <c r="U105" s="52">
        <v>49.445113396033904</v>
      </c>
      <c r="V105" s="53">
        <v>2.7731316579297456</v>
      </c>
      <c r="W105" s="52">
        <v>3.1366346750229765</v>
      </c>
      <c r="X105" s="53">
        <v>1.004818564148416</v>
      </c>
      <c r="Y105" s="52">
        <v>3.5912856692211073E-2</v>
      </c>
      <c r="Z105" s="53">
        <v>21.145130413144617</v>
      </c>
      <c r="AA105" s="52">
        <v>27.724555908456555</v>
      </c>
      <c r="AB105" s="53">
        <v>2.6084777792148732</v>
      </c>
      <c r="AC105" s="52">
        <v>6.7176577808169178</v>
      </c>
      <c r="AD105" s="53">
        <v>4.6889518398173156</v>
      </c>
      <c r="AE105" s="52">
        <v>2.7841129699962868</v>
      </c>
      <c r="AF105" s="53">
        <v>30.281851621635496</v>
      </c>
      <c r="AG105" s="52">
        <v>15.836511163877711</v>
      </c>
      <c r="AH105" s="53">
        <v>47.589358898443756</v>
      </c>
    </row>
    <row r="109" spans="2:34" ht="15.75" thickBot="1">
      <c r="B109" s="66" t="s">
        <v>519</v>
      </c>
      <c r="C109" s="66"/>
      <c r="D109" s="66">
        <v>2010</v>
      </c>
      <c r="G109" s="62" t="s">
        <v>39</v>
      </c>
      <c r="H109" s="62" t="s">
        <v>37</v>
      </c>
      <c r="I109" s="62" t="s">
        <v>36</v>
      </c>
      <c r="J109" s="62" t="s">
        <v>34</v>
      </c>
      <c r="K109" s="62" t="s">
        <v>33</v>
      </c>
      <c r="L109" s="62" t="s">
        <v>32</v>
      </c>
      <c r="M109" s="62" t="s">
        <v>31</v>
      </c>
      <c r="N109" s="62" t="s">
        <v>30</v>
      </c>
      <c r="O109" s="62" t="s">
        <v>29</v>
      </c>
      <c r="P109" s="62" t="s">
        <v>28</v>
      </c>
      <c r="Q109" s="62" t="s">
        <v>27</v>
      </c>
      <c r="R109" s="62" t="s">
        <v>26</v>
      </c>
      <c r="S109" s="62" t="s">
        <v>25</v>
      </c>
      <c r="T109" s="62" t="s">
        <v>24</v>
      </c>
      <c r="U109" s="62" t="s">
        <v>23</v>
      </c>
      <c r="V109" s="62" t="s">
        <v>21</v>
      </c>
      <c r="W109" s="62" t="s">
        <v>19</v>
      </c>
      <c r="X109" s="62" t="s">
        <v>18</v>
      </c>
      <c r="Y109" s="62" t="s">
        <v>17</v>
      </c>
      <c r="Z109" s="62" t="s">
        <v>14</v>
      </c>
      <c r="AA109" s="62" t="s">
        <v>13</v>
      </c>
      <c r="AB109" s="62" t="s">
        <v>11</v>
      </c>
      <c r="AC109" s="62" t="s">
        <v>10</v>
      </c>
      <c r="AD109" s="62" t="s">
        <v>9</v>
      </c>
      <c r="AE109" s="62" t="s">
        <v>7</v>
      </c>
      <c r="AF109" s="62" t="s">
        <v>6</v>
      </c>
      <c r="AG109" s="62" t="s">
        <v>5</v>
      </c>
      <c r="AH109" s="62" t="s">
        <v>4</v>
      </c>
    </row>
    <row r="110" spans="2:34">
      <c r="B110" s="68" t="s">
        <v>479</v>
      </c>
      <c r="C110" s="66"/>
      <c r="D110" s="66" t="s">
        <v>480</v>
      </c>
      <c r="G110" s="78">
        <f>G15*G55</f>
        <v>0.35151520164293082</v>
      </c>
      <c r="H110" s="78">
        <f>H15*H55</f>
        <v>1.3973575246199028</v>
      </c>
      <c r="I110" s="78">
        <f>I15*I55</f>
        <v>0.20249623656683569</v>
      </c>
      <c r="J110" s="78">
        <f>J15*J55</f>
        <v>0.38765729800816018</v>
      </c>
      <c r="K110" s="78">
        <f>K15*K55</f>
        <v>0.35301716680295592</v>
      </c>
      <c r="L110" s="78">
        <f>L15*L55</f>
        <v>2.9884255002520153</v>
      </c>
      <c r="M110" s="78">
        <f>M15*M55</f>
        <v>0.6353174834561206</v>
      </c>
      <c r="N110" s="78">
        <f>N15*N55</f>
        <v>1.5217116464060855E-2</v>
      </c>
      <c r="O110" s="78">
        <f>O15*O55</f>
        <v>1.8583876272830373</v>
      </c>
      <c r="P110" s="78">
        <f>P15*P55</f>
        <v>9.5325558741508054</v>
      </c>
      <c r="Q110" s="78">
        <f>Q15*Q55</f>
        <v>0.49631686303399858</v>
      </c>
      <c r="R110" s="78">
        <f>R15*R55</f>
        <v>18.163982735276406</v>
      </c>
      <c r="S110" s="78">
        <f>S15*S55</f>
        <v>0.41830334961668592</v>
      </c>
      <c r="T110" s="78">
        <f>T15*T55</f>
        <v>0.26724744613813417</v>
      </c>
      <c r="U110" s="78">
        <f>U15*U55</f>
        <v>0.30751763091481865</v>
      </c>
      <c r="V110" s="78">
        <f>V15*V55</f>
        <v>9.9518976928395038</v>
      </c>
      <c r="W110" s="78">
        <f>W15*W55</f>
        <v>6.324221216031837E-3</v>
      </c>
      <c r="X110" s="78">
        <f>X15*X55</f>
        <v>0.12301604960783991</v>
      </c>
      <c r="Y110" s="78">
        <f>Y15*Y55</f>
        <v>2.3220345533801343E-2</v>
      </c>
      <c r="Z110" s="78">
        <f>Z15*Z55</f>
        <v>8.2029790424510127E-2</v>
      </c>
      <c r="AA110" s="78">
        <f>AA15*AA55</f>
        <v>3.4179834724189115</v>
      </c>
      <c r="AB110" s="78">
        <f>AB15*AB55</f>
        <v>0.469211472679394</v>
      </c>
      <c r="AC110" s="78">
        <f>AC15*AC55</f>
        <v>1.5100350467822066</v>
      </c>
      <c r="AD110" s="78">
        <f>AD15*AD55</f>
        <v>0.12820503435925684</v>
      </c>
      <c r="AE110" s="78">
        <f>AE15*AE55</f>
        <v>1.4041893472253741</v>
      </c>
      <c r="AF110" s="78">
        <f>AF15*AF55</f>
        <v>0.14854309922225231</v>
      </c>
      <c r="AG110" s="78">
        <f>AG15*AG55</f>
        <v>0.23478559128170542</v>
      </c>
      <c r="AH110" s="78">
        <f>AH15*AH55</f>
        <v>3.2030286846293365</v>
      </c>
    </row>
    <row r="111" spans="2:34">
      <c r="B111" s="68" t="s">
        <v>482</v>
      </c>
      <c r="C111" s="66"/>
      <c r="D111" s="66" t="s">
        <v>483</v>
      </c>
      <c r="G111" s="78">
        <f t="shared" ref="G111:V115" si="23">G16*G56</f>
        <v>1.0736283284092136</v>
      </c>
      <c r="H111" s="78">
        <f t="shared" si="23"/>
        <v>1.7957475513670902</v>
      </c>
      <c r="I111" s="78">
        <f t="shared" si="23"/>
        <v>0.61848163310800186</v>
      </c>
      <c r="J111" s="78">
        <f t="shared" si="23"/>
        <v>0.94450304189094836</v>
      </c>
      <c r="K111" s="78">
        <f t="shared" si="23"/>
        <v>1.0782157611476832</v>
      </c>
      <c r="L111" s="78">
        <f t="shared" si="23"/>
        <v>9.1275093066108433</v>
      </c>
      <c r="M111" s="78">
        <f t="shared" si="23"/>
        <v>0.14047721986336098</v>
      </c>
      <c r="N111" s="78">
        <f t="shared" si="23"/>
        <v>3.3647086234419492E-3</v>
      </c>
      <c r="O111" s="78">
        <f t="shared" si="23"/>
        <v>4.5278465696378554</v>
      </c>
      <c r="P111" s="78">
        <f t="shared" si="23"/>
        <v>23.225483091360051</v>
      </c>
      <c r="Q111" s="78">
        <f t="shared" si="23"/>
        <v>0.1097423176693296</v>
      </c>
      <c r="R111" s="78">
        <f t="shared" si="23"/>
        <v>23.34257836327113</v>
      </c>
      <c r="S111" s="78">
        <f t="shared" si="23"/>
        <v>1.019170252117414</v>
      </c>
      <c r="T111" s="78">
        <f t="shared" si="23"/>
        <v>0.81625041400165144</v>
      </c>
      <c r="U111" s="78">
        <f t="shared" si="23"/>
        <v>0.39610714876589165</v>
      </c>
      <c r="V111" s="78">
        <f t="shared" si="23"/>
        <v>24.247183509173986</v>
      </c>
      <c r="W111" s="78">
        <f>W16*W56</f>
        <v>1.9315986964215225E-2</v>
      </c>
      <c r="X111" s="78">
        <f>X16*X56</f>
        <v>0.37572632731295352</v>
      </c>
      <c r="Y111" s="78">
        <f>Y16*Y56</f>
        <v>2.9840522485871129E-2</v>
      </c>
      <c r="Z111" s="78">
        <f>Z16*Z56</f>
        <v>0.19986051334443303</v>
      </c>
      <c r="AA111" s="78">
        <f>AA16*AA56</f>
        <v>4.3924588683050123</v>
      </c>
      <c r="AB111" s="78">
        <f>AB16*AB56</f>
        <v>1.4331065249204249</v>
      </c>
      <c r="AC111" s="78">
        <f>AC16*AC56</f>
        <v>3.6791070421630763</v>
      </c>
      <c r="AD111" s="78">
        <f>AD16*AD56</f>
        <v>0.39157497624411153</v>
      </c>
      <c r="AE111" s="78">
        <f>AE16*AE56</f>
        <v>0.31048510515859606</v>
      </c>
      <c r="AF111" s="78">
        <f>AF16*AF56</f>
        <v>0.36191607842340356</v>
      </c>
      <c r="AG111" s="78">
        <f>AG16*AG56</f>
        <v>0.71710259108054542</v>
      </c>
      <c r="AH111" s="78">
        <f>AH16*AH56</f>
        <v>4.1257555084226327</v>
      </c>
    </row>
    <row r="112" spans="2:34">
      <c r="B112" s="68" t="s">
        <v>485</v>
      </c>
      <c r="C112" s="66"/>
      <c r="D112" s="66" t="s">
        <v>486</v>
      </c>
      <c r="G112" s="78">
        <f t="shared" si="23"/>
        <v>0.4067129512851414</v>
      </c>
      <c r="H112" s="78">
        <f>H17*H57</f>
        <v>1.3466744594833537</v>
      </c>
      <c r="I112" s="78">
        <f>I17*I57</f>
        <v>0.23429382744559366</v>
      </c>
      <c r="J112" s="78">
        <f>J17*J57</f>
        <v>0.12901082552345983</v>
      </c>
      <c r="K112" s="78">
        <f>K17*K57</f>
        <v>0.40845076711815836</v>
      </c>
      <c r="L112" s="78">
        <f>L17*L57</f>
        <v>3.4576921544858465</v>
      </c>
      <c r="M112" s="78">
        <f>M17*M57</f>
        <v>0.81157502263549974</v>
      </c>
      <c r="N112" s="78">
        <f>N17*N57</f>
        <v>1.9438834850859555E-2</v>
      </c>
      <c r="O112" s="78">
        <f>O17*O57</f>
        <v>0.61846410004467767</v>
      </c>
      <c r="P112" s="78">
        <f>P17*P57</f>
        <v>3.1723971378627653</v>
      </c>
      <c r="Q112" s="78">
        <f>Q17*Q57</f>
        <v>0.63401115165283772</v>
      </c>
      <c r="R112" s="78">
        <f>R17*R57</f>
        <v>17.50516328220797</v>
      </c>
      <c r="S112" s="78">
        <f>S17*S57</f>
        <v>0.13920971107872981</v>
      </c>
      <c r="T112" s="78">
        <f>T17*T57</f>
        <v>0.309212793740476</v>
      </c>
      <c r="U112" s="78">
        <f>U17*U57</f>
        <v>0.1603802389694618</v>
      </c>
      <c r="V112" s="78">
        <f>V17*V57</f>
        <v>3.3119524473681197</v>
      </c>
      <c r="W112" s="78">
        <f>W17*W57</f>
        <v>7.3173013950196108E-3</v>
      </c>
      <c r="X112" s="78">
        <f>X17*X57</f>
        <v>0.14233302104034379</v>
      </c>
      <c r="Y112" s="78">
        <f>Y17*Y57</f>
        <v>2.2378128517434735E-2</v>
      </c>
      <c r="Z112" s="78">
        <f>Z17*Z57</f>
        <v>2.7299191926885052E-2</v>
      </c>
      <c r="AA112" s="78">
        <f>AA17*AA57</f>
        <v>3.2940109915641105</v>
      </c>
      <c r="AB112" s="78">
        <f>AB17*AB57</f>
        <v>0.54289083925347092</v>
      </c>
      <c r="AC112" s="78">
        <f>AC17*AC57</f>
        <v>0.50253373006440349</v>
      </c>
      <c r="AD112" s="78">
        <f>AD17*AD57</f>
        <v>0.14833682199278769</v>
      </c>
      <c r="AE112" s="78">
        <f>AE17*AE57</f>
        <v>1.7937567136662462</v>
      </c>
      <c r="AF112" s="78">
        <f>AF17*AF57</f>
        <v>4.9434559738567224E-2</v>
      </c>
      <c r="AG112" s="78">
        <f>AG17*AG57</f>
        <v>0.27165351684109657</v>
      </c>
      <c r="AH112" s="78">
        <f>AH17*AH57</f>
        <v>1.6704814756107054</v>
      </c>
    </row>
    <row r="113" spans="2:40">
      <c r="B113" s="68" t="s">
        <v>488</v>
      </c>
      <c r="C113" s="66"/>
      <c r="D113" s="66" t="s">
        <v>489</v>
      </c>
      <c r="G113" s="78">
        <f t="shared" si="23"/>
        <v>0.73592210786326362</v>
      </c>
      <c r="H113" s="78">
        <f>H18*H58</f>
        <v>1.0544960941536774</v>
      </c>
      <c r="I113" s="78">
        <f>I18*I58</f>
        <v>0.42394029206173456</v>
      </c>
      <c r="J113" s="78">
        <f>J18*J58</f>
        <v>0.33941225250240786</v>
      </c>
      <c r="K113" s="78">
        <f>K18*K58</f>
        <v>0.73906657888851746</v>
      </c>
      <c r="L113" s="78">
        <f>L18*L58</f>
        <v>6.2564816060836623</v>
      </c>
      <c r="M113" s="78">
        <f>M18*M58</f>
        <v>0.16753039810936554</v>
      </c>
      <c r="N113" s="78">
        <f>N18*N58</f>
        <v>4.0126860124049509E-3</v>
      </c>
      <c r="O113" s="78">
        <f>O18*O58</f>
        <v>1.6271060388639023</v>
      </c>
      <c r="P113" s="78">
        <f>P18*P58</f>
        <v>8.3462023750742862</v>
      </c>
      <c r="Q113" s="78">
        <f>Q18*Q58</f>
        <v>0.13087655198807391</v>
      </c>
      <c r="R113" s="78">
        <f>R18*R58</f>
        <v>13.707192691314885</v>
      </c>
      <c r="S113" s="78">
        <f>S18*S58</f>
        <v>0.36624431644187277</v>
      </c>
      <c r="T113" s="78">
        <f>T18*T58</f>
        <v>0.55950156056929323</v>
      </c>
      <c r="U113" s="78">
        <f>U18*U58</f>
        <v>0.74188504171359448</v>
      </c>
      <c r="V113" s="78">
        <f>V18*V58</f>
        <v>8.7133559201794455</v>
      </c>
      <c r="W113" s="78">
        <f>W18*W58</f>
        <v>1.3240207496412582E-2</v>
      </c>
      <c r="X113" s="78">
        <f>X18*X58</f>
        <v>0.25754286046602959</v>
      </c>
      <c r="Y113" s="78">
        <f>Y18*Y58</f>
        <v>1.7522905368797938E-2</v>
      </c>
      <c r="Z113" s="78">
        <f>Z18*Z58</f>
        <v>7.1820951348882694E-2</v>
      </c>
      <c r="AA113" s="78">
        <f>AA18*AA58</f>
        <v>2.5793328894321168</v>
      </c>
      <c r="AB113" s="78">
        <f>AB18*AB58</f>
        <v>0.98232763304104409</v>
      </c>
      <c r="AC113" s="78">
        <f>AC18*AC58</f>
        <v>1.3221069207760372</v>
      </c>
      <c r="AD113" s="78">
        <f>AD18*AD58</f>
        <v>0.26840636957768305</v>
      </c>
      <c r="AE113" s="78">
        <f>AE18*AE58</f>
        <v>0.37027849301717602</v>
      </c>
      <c r="AF113" s="78">
        <f>AF18*AF58</f>
        <v>0.13005649102897066</v>
      </c>
      <c r="AG113" s="78">
        <f>AG18*AG58</f>
        <v>0.49154035565002024</v>
      </c>
      <c r="AH113" s="78">
        <f>AH18*AH58</f>
        <v>7.7272937562539505</v>
      </c>
    </row>
    <row r="114" spans="2:40">
      <c r="B114" s="68" t="s">
        <v>491</v>
      </c>
      <c r="C114" s="66"/>
      <c r="D114" s="66" t="s">
        <v>492</v>
      </c>
      <c r="G114" s="78">
        <f t="shared" si="23"/>
        <v>0.48084450810203944</v>
      </c>
      <c r="H114" s="78">
        <f>H19*H59</f>
        <v>1.0544960941536774</v>
      </c>
      <c r="I114" s="78">
        <f>I19*I59</f>
        <v>0.27699855599247192</v>
      </c>
      <c r="J114" s="78">
        <f>J19*J59</f>
        <v>0.40580828797556384</v>
      </c>
      <c r="K114" s="78">
        <f>K19*K59</f>
        <v>0.48289907557218897</v>
      </c>
      <c r="L114" s="78">
        <f>L19*L59</f>
        <v>4.0879255945463981</v>
      </c>
      <c r="M114" s="78">
        <f>M19*M59</f>
        <v>0.1414531883215257</v>
      </c>
      <c r="N114" s="78">
        <f>N19*N59</f>
        <v>3.3880850078164999E-3</v>
      </c>
      <c r="O114" s="78">
        <f>O19*O59</f>
        <v>1.9454015319655409</v>
      </c>
      <c r="P114" s="78">
        <f>P19*P59</f>
        <v>9.9788916633244913</v>
      </c>
      <c r="Q114" s="78">
        <f>Q19*Q59</f>
        <v>0.11050475474400498</v>
      </c>
      <c r="R114" s="78">
        <f>R19*R59</f>
        <v>13.707192691314885</v>
      </c>
      <c r="S114" s="78">
        <f>S19*S59</f>
        <v>0.43788925691479635</v>
      </c>
      <c r="T114" s="78">
        <f>T19*T59</f>
        <v>0.36557299991353509</v>
      </c>
      <c r="U114" s="78">
        <f>U19*U59</f>
        <v>0.3065909990662597</v>
      </c>
      <c r="V114" s="78">
        <f>V19*V59</f>
        <v>10.417868012777975</v>
      </c>
      <c r="W114" s="78">
        <f>W19*W59</f>
        <v>8.6510256897519011E-3</v>
      </c>
      <c r="X114" s="78">
        <f>X19*X59</f>
        <v>0.16827605630104253</v>
      </c>
      <c r="Y114" s="78">
        <f>Y19*Y59</f>
        <v>1.7522905368797938E-2</v>
      </c>
      <c r="Z114" s="78">
        <f>Z19*Z59</f>
        <v>8.5870610423704669E-2</v>
      </c>
      <c r="AA114" s="78">
        <f>AA19*AA59</f>
        <v>2.5793328894321168</v>
      </c>
      <c r="AB114" s="78">
        <f>AB19*AB59</f>
        <v>0.64184353541995398</v>
      </c>
      <c r="AC114" s="78">
        <f>AC19*AC59</f>
        <v>1.5807382971154245</v>
      </c>
      <c r="AD114" s="78">
        <f>AD19*AD59</f>
        <v>0.17537416986393281</v>
      </c>
      <c r="AE114" s="78">
        <f>AE19*AE59</f>
        <v>0.31264220699802242</v>
      </c>
      <c r="AF114" s="78">
        <f>AF19*AF59</f>
        <v>0.15549822251688258</v>
      </c>
      <c r="AG114" s="78">
        <f>AG19*AG59</f>
        <v>0.3211677947970446</v>
      </c>
      <c r="AH114" s="78">
        <f>AH19*AH59</f>
        <v>3.1933771131659645</v>
      </c>
    </row>
    <row r="115" spans="2:40">
      <c r="B115" s="68" t="s">
        <v>494</v>
      </c>
      <c r="C115" s="66"/>
      <c r="D115" s="66" t="s">
        <v>495</v>
      </c>
      <c r="G115" s="78">
        <f t="shared" si="23"/>
        <v>1.3316500611334126</v>
      </c>
      <c r="H115" s="78">
        <f>H20*H60</f>
        <v>3.5243202753263132</v>
      </c>
      <c r="I115" s="78">
        <f>I20*I60</f>
        <v>0.76711938642536248</v>
      </c>
      <c r="J115" s="78">
        <f>J20*J60</f>
        <v>0.85183542009946167</v>
      </c>
      <c r="K115" s="78">
        <f>K20*K60</f>
        <v>1.3373399772104966</v>
      </c>
      <c r="L115" s="78">
        <f>L20*L60</f>
        <v>11.321095023781242</v>
      </c>
      <c r="M115" s="78">
        <f>M20*M60</f>
        <v>0.87376729400612774</v>
      </c>
      <c r="N115" s="78">
        <f>N20*N60</f>
        <v>2.0928463361416183E-2</v>
      </c>
      <c r="O115" s="78">
        <f>O20*O60</f>
        <v>4.0836079014329894</v>
      </c>
      <c r="P115" s="78">
        <f>P20*P60</f>
        <v>20.946771231707608</v>
      </c>
      <c r="Q115" s="78">
        <f>Q20*Q60</f>
        <v>0.68259642411175492</v>
      </c>
      <c r="R115" s="78">
        <f>R20*R60</f>
        <v>45.81196401545472</v>
      </c>
      <c r="S115" s="78">
        <f>S20*S60</f>
        <v>0.91917683835850417</v>
      </c>
      <c r="T115" s="78">
        <f>T20*T60</f>
        <v>1.0124173188649108</v>
      </c>
      <c r="U115" s="78">
        <f>U20*U60</f>
        <v>1.0379989360419735</v>
      </c>
      <c r="V115" s="78">
        <f>V20*V60</f>
        <v>21.868229994700997</v>
      </c>
      <c r="W115" s="78">
        <f>W20*W60</f>
        <v>2.3958137598568862E-2</v>
      </c>
      <c r="X115" s="78">
        <f>X20*X60</f>
        <v>0.46602345848778998</v>
      </c>
      <c r="Y115" s="78">
        <f>Y20*Y60</f>
        <v>5.8564778965296896E-2</v>
      </c>
      <c r="Z115" s="78">
        <f>Z20*Z60</f>
        <v>0.18025168453158436</v>
      </c>
      <c r="AA115" s="78">
        <f>AA20*AA60</f>
        <v>8.620605850927733</v>
      </c>
      <c r="AB115" s="78">
        <f>AB20*AB60</f>
        <v>1.7775205264457128</v>
      </c>
      <c r="AC115" s="78">
        <f>AC20*AC60</f>
        <v>3.3181403911388583</v>
      </c>
      <c r="AD115" s="78">
        <f>AD20*AD60</f>
        <v>0.48568096356622803</v>
      </c>
      <c r="AE115" s="78">
        <f>AE20*AE60</f>
        <v>1.9312151139345854</v>
      </c>
      <c r="AF115" s="78">
        <f>AF20*AF60</f>
        <v>0.32640756146992389</v>
      </c>
      <c r="AG115" s="78">
        <f>AG20*AG60</f>
        <v>0.88944161026958812</v>
      </c>
      <c r="AH115" s="78">
        <f>AH20*AH60</f>
        <v>10.811543900317423</v>
      </c>
    </row>
    <row r="116" spans="2:40">
      <c r="B116" s="80" t="s">
        <v>85</v>
      </c>
      <c r="C116" s="66"/>
      <c r="D116" s="66"/>
      <c r="G116" s="83">
        <f>SUM(G110:G115)</f>
        <v>4.3802731584360011</v>
      </c>
      <c r="H116" s="83">
        <f t="shared" ref="H116:AH116" si="24">SUM(H110:H115)</f>
        <v>10.173091999104013</v>
      </c>
      <c r="I116" s="83">
        <f t="shared" si="24"/>
        <v>2.5233299316000002</v>
      </c>
      <c r="J116" s="83">
        <f t="shared" si="24"/>
        <v>3.058227126000002</v>
      </c>
      <c r="K116" s="83">
        <f t="shared" si="24"/>
        <v>4.3989893267400006</v>
      </c>
      <c r="L116" s="83">
        <f t="shared" si="24"/>
        <v>37.239129185760007</v>
      </c>
      <c r="M116" s="83">
        <f t="shared" si="24"/>
        <v>2.7701206063920005</v>
      </c>
      <c r="N116" s="83">
        <f t="shared" si="24"/>
        <v>6.6349894319999991E-2</v>
      </c>
      <c r="O116" s="83">
        <f t="shared" si="24"/>
        <v>14.660813769228003</v>
      </c>
      <c r="P116" s="83">
        <f t="shared" si="24"/>
        <v>75.202301373479997</v>
      </c>
      <c r="Q116" s="83">
        <f t="shared" si="24"/>
        <v>2.1640480631999996</v>
      </c>
      <c r="R116" s="83">
        <f t="shared" si="24"/>
        <v>132.23807377884</v>
      </c>
      <c r="S116" s="83">
        <f t="shared" si="24"/>
        <v>3.2999937245280031</v>
      </c>
      <c r="T116" s="83">
        <f t="shared" si="24"/>
        <v>3.3302025332280003</v>
      </c>
      <c r="U116" s="83">
        <f t="shared" si="24"/>
        <v>2.9504799954719996</v>
      </c>
      <c r="V116" s="83">
        <f t="shared" si="24"/>
        <v>78.510487577040024</v>
      </c>
      <c r="W116" s="83">
        <f t="shared" si="24"/>
        <v>7.8806880360000012E-2</v>
      </c>
      <c r="X116" s="83">
        <f t="shared" si="24"/>
        <v>1.5329177732159993</v>
      </c>
      <c r="Y116" s="83">
        <f t="shared" si="24"/>
        <v>0.16904958623999999</v>
      </c>
      <c r="Z116" s="83">
        <f t="shared" si="24"/>
        <v>0.64713274199999993</v>
      </c>
      <c r="AA116" s="83">
        <f t="shared" si="24"/>
        <v>24.883724962080002</v>
      </c>
      <c r="AB116" s="83">
        <f t="shared" si="24"/>
        <v>5.8469005317600011</v>
      </c>
      <c r="AC116" s="83">
        <f t="shared" si="24"/>
        <v>11.912661428040005</v>
      </c>
      <c r="AD116" s="83">
        <f t="shared" si="24"/>
        <v>1.5975783356039999</v>
      </c>
      <c r="AE116" s="83">
        <f t="shared" si="24"/>
        <v>6.1225669800000002</v>
      </c>
      <c r="AF116" s="83">
        <f t="shared" si="24"/>
        <v>1.1718560124000001</v>
      </c>
      <c r="AG116" s="83">
        <f t="shared" si="24"/>
        <v>2.9256914599200003</v>
      </c>
      <c r="AH116" s="83">
        <f t="shared" si="24"/>
        <v>30.731480438400013</v>
      </c>
    </row>
    <row r="117" spans="2:40">
      <c r="B117" s="68" t="s">
        <v>517</v>
      </c>
      <c r="G117" s="78">
        <f>G116/3.6</f>
        <v>1.2167425440100004</v>
      </c>
      <c r="H117" s="78">
        <f t="shared" ref="H117:AH117" si="25">H116/3.6</f>
        <v>2.8258588886400036</v>
      </c>
      <c r="I117" s="78">
        <f t="shared" si="25"/>
        <v>0.700924981</v>
      </c>
      <c r="J117" s="78">
        <f t="shared" si="25"/>
        <v>0.84950753500000054</v>
      </c>
      <c r="K117" s="78">
        <f t="shared" si="25"/>
        <v>1.2219414796500001</v>
      </c>
      <c r="L117" s="78">
        <f t="shared" si="25"/>
        <v>10.344202551600002</v>
      </c>
      <c r="M117" s="78">
        <f t="shared" si="25"/>
        <v>0.7694779462200001</v>
      </c>
      <c r="N117" s="78">
        <f t="shared" si="25"/>
        <v>1.8430526199999998E-2</v>
      </c>
      <c r="O117" s="78">
        <f t="shared" si="25"/>
        <v>4.0724482692300006</v>
      </c>
      <c r="P117" s="78">
        <f t="shared" si="25"/>
        <v>20.889528159299999</v>
      </c>
      <c r="Q117" s="78">
        <f t="shared" si="25"/>
        <v>0.60112446199999992</v>
      </c>
      <c r="R117" s="78">
        <f t="shared" si="25"/>
        <v>36.732798271900002</v>
      </c>
      <c r="S117" s="78">
        <f t="shared" si="25"/>
        <v>0.91666492348000084</v>
      </c>
      <c r="T117" s="78">
        <f t="shared" si="25"/>
        <v>0.92505625923000001</v>
      </c>
      <c r="U117" s="78">
        <f t="shared" si="25"/>
        <v>0.81957777651999986</v>
      </c>
      <c r="V117" s="78">
        <f t="shared" si="25"/>
        <v>21.808468771400005</v>
      </c>
      <c r="W117" s="78">
        <f t="shared" si="25"/>
        <v>2.1890800100000003E-2</v>
      </c>
      <c r="X117" s="78">
        <f t="shared" si="25"/>
        <v>0.42581049255999981</v>
      </c>
      <c r="Y117" s="78">
        <f t="shared" si="25"/>
        <v>4.6958218399999994E-2</v>
      </c>
      <c r="Z117" s="78">
        <f t="shared" si="25"/>
        <v>0.17975909499999998</v>
      </c>
      <c r="AA117" s="78">
        <f t="shared" si="25"/>
        <v>6.9121458228000003</v>
      </c>
      <c r="AB117" s="78">
        <f t="shared" si="25"/>
        <v>1.6241390366000004</v>
      </c>
      <c r="AC117" s="78">
        <f t="shared" si="25"/>
        <v>3.3090726189000015</v>
      </c>
      <c r="AD117" s="78">
        <f t="shared" si="25"/>
        <v>0.44377175988999995</v>
      </c>
      <c r="AE117" s="78">
        <f t="shared" si="25"/>
        <v>1.7007130500000001</v>
      </c>
      <c r="AF117" s="78">
        <f t="shared" si="25"/>
        <v>0.32551555900000001</v>
      </c>
      <c r="AG117" s="78">
        <f t="shared" si="25"/>
        <v>0.81269207220000006</v>
      </c>
      <c r="AH117" s="78">
        <f t="shared" si="25"/>
        <v>8.5365223440000033</v>
      </c>
    </row>
    <row r="119" spans="2:40" s="66" customFormat="1" ht="15.75" thickBot="1">
      <c r="B119" s="66" t="s">
        <v>520</v>
      </c>
      <c r="D119" s="66">
        <v>2010</v>
      </c>
      <c r="G119" s="62" t="s">
        <v>39</v>
      </c>
      <c r="H119" s="62" t="s">
        <v>37</v>
      </c>
      <c r="I119" s="62" t="s">
        <v>36</v>
      </c>
      <c r="J119" s="62" t="s">
        <v>34</v>
      </c>
      <c r="K119" s="62" t="s">
        <v>33</v>
      </c>
      <c r="L119" s="62" t="s">
        <v>32</v>
      </c>
      <c r="M119" s="62" t="s">
        <v>31</v>
      </c>
      <c r="N119" s="62" t="s">
        <v>30</v>
      </c>
      <c r="O119" s="62" t="s">
        <v>29</v>
      </c>
      <c r="P119" s="62" t="s">
        <v>28</v>
      </c>
      <c r="Q119" s="62" t="s">
        <v>27</v>
      </c>
      <c r="R119" s="62" t="s">
        <v>26</v>
      </c>
      <c r="S119" s="62" t="s">
        <v>25</v>
      </c>
      <c r="T119" s="62" t="s">
        <v>24</v>
      </c>
      <c r="U119" s="62" t="s">
        <v>23</v>
      </c>
      <c r="V119" s="62" t="s">
        <v>21</v>
      </c>
      <c r="W119" s="62" t="s">
        <v>19</v>
      </c>
      <c r="X119" s="62" t="s">
        <v>18</v>
      </c>
      <c r="Y119" s="62" t="s">
        <v>17</v>
      </c>
      <c r="Z119" s="62" t="s">
        <v>14</v>
      </c>
      <c r="AA119" s="62" t="s">
        <v>13</v>
      </c>
      <c r="AB119" s="62" t="s">
        <v>11</v>
      </c>
      <c r="AC119" s="62" t="s">
        <v>10</v>
      </c>
      <c r="AD119" s="62" t="s">
        <v>9</v>
      </c>
      <c r="AE119" s="62" t="s">
        <v>7</v>
      </c>
      <c r="AF119" s="62" t="s">
        <v>6</v>
      </c>
      <c r="AG119" s="62" t="s">
        <v>5</v>
      </c>
      <c r="AH119" s="62" t="s">
        <v>4</v>
      </c>
      <c r="AI119" s="65"/>
      <c r="AJ119" s="65"/>
      <c r="AK119" s="65"/>
      <c r="AL119" s="65"/>
      <c r="AM119" s="65"/>
      <c r="AN119" s="65"/>
    </row>
    <row r="120" spans="2:40" s="66" customFormat="1">
      <c r="B120" s="68" t="s">
        <v>479</v>
      </c>
      <c r="D120" s="66" t="s">
        <v>480</v>
      </c>
      <c r="G120" s="82">
        <f>G110/G$116</f>
        <v>8.0249607485310598E-2</v>
      </c>
      <c r="H120" s="82">
        <f t="shared" ref="H120:AH126" si="26">H110/H$116</f>
        <v>0.13735819205635552</v>
      </c>
      <c r="I120" s="82">
        <f t="shared" si="26"/>
        <v>8.0249607485310612E-2</v>
      </c>
      <c r="J120" s="82">
        <f t="shared" si="26"/>
        <v>0.12675883184490461</v>
      </c>
      <c r="K120" s="82">
        <f t="shared" si="26"/>
        <v>8.0249607485310626E-2</v>
      </c>
      <c r="L120" s="82">
        <f t="shared" si="26"/>
        <v>8.0249607485310612E-2</v>
      </c>
      <c r="M120" s="82">
        <f t="shared" si="26"/>
        <v>0.2293465064265208</v>
      </c>
      <c r="N120" s="82">
        <f t="shared" si="26"/>
        <v>0.22934650642652082</v>
      </c>
      <c r="O120" s="82">
        <f t="shared" si="26"/>
        <v>0.1267588318449048</v>
      </c>
      <c r="P120" s="82">
        <f t="shared" si="26"/>
        <v>0.1267588318449048</v>
      </c>
      <c r="Q120" s="82">
        <f t="shared" si="26"/>
        <v>0.2293465064265208</v>
      </c>
      <c r="R120" s="82">
        <f t="shared" si="26"/>
        <v>0.13735819205635544</v>
      </c>
      <c r="S120" s="82">
        <f t="shared" si="26"/>
        <v>0.12675883184490469</v>
      </c>
      <c r="T120" s="82">
        <f t="shared" si="26"/>
        <v>8.0249607485310639E-2</v>
      </c>
      <c r="U120" s="82">
        <f t="shared" si="26"/>
        <v>0.10422630602029345</v>
      </c>
      <c r="V120" s="82">
        <f t="shared" si="26"/>
        <v>0.1267588318449048</v>
      </c>
      <c r="W120" s="82">
        <f t="shared" si="26"/>
        <v>8.0249607485310639E-2</v>
      </c>
      <c r="X120" s="82">
        <f t="shared" si="26"/>
        <v>8.0249607485310334E-2</v>
      </c>
      <c r="Y120" s="82">
        <f t="shared" si="26"/>
        <v>0.13735819205635547</v>
      </c>
      <c r="Z120" s="82">
        <f t="shared" si="26"/>
        <v>0.12675883184490477</v>
      </c>
      <c r="AA120" s="82">
        <f t="shared" si="26"/>
        <v>0.13735819205635547</v>
      </c>
      <c r="AB120" s="82">
        <f t="shared" si="26"/>
        <v>8.0249607485310612E-2</v>
      </c>
      <c r="AC120" s="82">
        <f t="shared" si="26"/>
        <v>0.1267588318449048</v>
      </c>
      <c r="AD120" s="82">
        <f t="shared" si="26"/>
        <v>8.0249607485310626E-2</v>
      </c>
      <c r="AE120" s="82">
        <f t="shared" si="26"/>
        <v>0.2293465064265208</v>
      </c>
      <c r="AF120" s="82">
        <f t="shared" si="26"/>
        <v>0.12675883184490483</v>
      </c>
      <c r="AG120" s="82">
        <f t="shared" si="26"/>
        <v>8.0249607485310626E-2</v>
      </c>
      <c r="AH120" s="82">
        <f t="shared" si="26"/>
        <v>0.10422630602029329</v>
      </c>
      <c r="AI120" s="65"/>
      <c r="AJ120" s="65"/>
      <c r="AK120" s="65"/>
      <c r="AL120" s="65"/>
      <c r="AM120" s="65"/>
      <c r="AN120" s="65"/>
    </row>
    <row r="121" spans="2:40" s="66" customFormat="1">
      <c r="B121" s="68" t="s">
        <v>482</v>
      </c>
      <c r="D121" s="66" t="s">
        <v>483</v>
      </c>
      <c r="G121" s="82">
        <f t="shared" ref="G121:V126" si="27">G111/G$116</f>
        <v>0.24510533694491285</v>
      </c>
      <c r="H121" s="82">
        <f t="shared" si="27"/>
        <v>0.17651934648042594</v>
      </c>
      <c r="I121" s="82">
        <f t="shared" si="27"/>
        <v>0.24510533694491282</v>
      </c>
      <c r="J121" s="82">
        <f t="shared" si="27"/>
        <v>0.30884005764683276</v>
      </c>
      <c r="K121" s="82">
        <f t="shared" si="27"/>
        <v>0.24510533694491288</v>
      </c>
      <c r="L121" s="82">
        <f t="shared" si="27"/>
        <v>0.24510533694491282</v>
      </c>
      <c r="M121" s="82">
        <f t="shared" si="27"/>
        <v>5.0711589791149335E-2</v>
      </c>
      <c r="N121" s="82">
        <f t="shared" si="27"/>
        <v>5.0711589791149342E-2</v>
      </c>
      <c r="O121" s="82">
        <f t="shared" si="27"/>
        <v>0.3088400576468327</v>
      </c>
      <c r="P121" s="82">
        <f t="shared" si="27"/>
        <v>0.30884005764683276</v>
      </c>
      <c r="Q121" s="82">
        <f t="shared" si="27"/>
        <v>5.0711589791149335E-2</v>
      </c>
      <c r="R121" s="82">
        <f t="shared" si="27"/>
        <v>0.1765193464804255</v>
      </c>
      <c r="S121" s="82">
        <f t="shared" si="27"/>
        <v>0.30884005764683248</v>
      </c>
      <c r="T121" s="82">
        <f t="shared" si="27"/>
        <v>0.24510533694491288</v>
      </c>
      <c r="U121" s="82">
        <f t="shared" si="27"/>
        <v>0.13425176560213378</v>
      </c>
      <c r="V121" s="82">
        <f t="shared" si="27"/>
        <v>0.30884005764683276</v>
      </c>
      <c r="W121" s="82">
        <f t="shared" si="26"/>
        <v>0.24510533694491268</v>
      </c>
      <c r="X121" s="82">
        <f t="shared" si="26"/>
        <v>0.24510533694491318</v>
      </c>
      <c r="Y121" s="82">
        <f t="shared" si="26"/>
        <v>0.1765193464804255</v>
      </c>
      <c r="Z121" s="82">
        <f t="shared" si="26"/>
        <v>0.30884005764683292</v>
      </c>
      <c r="AA121" s="82">
        <f t="shared" si="26"/>
        <v>0.17651934648042547</v>
      </c>
      <c r="AB121" s="82">
        <f t="shared" si="26"/>
        <v>0.24510533694491279</v>
      </c>
      <c r="AC121" s="82">
        <f t="shared" si="26"/>
        <v>0.30884005764683276</v>
      </c>
      <c r="AD121" s="82">
        <f t="shared" si="26"/>
        <v>0.2451053369449129</v>
      </c>
      <c r="AE121" s="82">
        <f t="shared" si="26"/>
        <v>5.0711589791149342E-2</v>
      </c>
      <c r="AF121" s="82">
        <f t="shared" si="26"/>
        <v>0.3088400576468327</v>
      </c>
      <c r="AG121" s="82">
        <f t="shared" si="26"/>
        <v>0.24510533694491277</v>
      </c>
      <c r="AH121" s="82">
        <f t="shared" si="26"/>
        <v>0.13425176560213362</v>
      </c>
      <c r="AI121" s="65"/>
      <c r="AJ121" s="65"/>
      <c r="AK121" s="65"/>
      <c r="AL121" s="65"/>
      <c r="AM121" s="65"/>
      <c r="AN121" s="65"/>
    </row>
    <row r="122" spans="2:40" s="66" customFormat="1">
      <c r="B122" s="68" t="s">
        <v>485</v>
      </c>
      <c r="D122" s="66" t="s">
        <v>486</v>
      </c>
      <c r="G122" s="82">
        <f t="shared" si="27"/>
        <v>9.2851047542971119E-2</v>
      </c>
      <c r="H122" s="82">
        <f t="shared" si="26"/>
        <v>0.13237612120306796</v>
      </c>
      <c r="I122" s="82">
        <f t="shared" si="26"/>
        <v>9.2851047542971105E-2</v>
      </c>
      <c r="J122" s="82">
        <f t="shared" si="26"/>
        <v>4.2184841154096722E-2</v>
      </c>
      <c r="K122" s="82">
        <f t="shared" si="26"/>
        <v>9.2851047542971132E-2</v>
      </c>
      <c r="L122" s="82">
        <f t="shared" si="26"/>
        <v>9.2851047542971146E-2</v>
      </c>
      <c r="M122" s="82">
        <f t="shared" si="26"/>
        <v>0.29297461661517765</v>
      </c>
      <c r="N122" s="82">
        <f t="shared" si="26"/>
        <v>0.29297461661517771</v>
      </c>
      <c r="O122" s="82">
        <f t="shared" si="26"/>
        <v>4.2184841154096743E-2</v>
      </c>
      <c r="P122" s="82">
        <f t="shared" si="26"/>
        <v>4.218484115409675E-2</v>
      </c>
      <c r="Q122" s="82">
        <f t="shared" si="26"/>
        <v>0.29297461661517771</v>
      </c>
      <c r="R122" s="82">
        <f t="shared" si="26"/>
        <v>0.13237612120306799</v>
      </c>
      <c r="S122" s="82">
        <f t="shared" si="26"/>
        <v>4.2184841154096715E-2</v>
      </c>
      <c r="T122" s="82">
        <f t="shared" si="26"/>
        <v>9.2851047542971146E-2</v>
      </c>
      <c r="U122" s="82">
        <f t="shared" si="26"/>
        <v>5.43573382011035E-2</v>
      </c>
      <c r="V122" s="82">
        <f t="shared" si="26"/>
        <v>4.218484115409675E-2</v>
      </c>
      <c r="W122" s="82">
        <f t="shared" si="26"/>
        <v>9.2851047542971285E-2</v>
      </c>
      <c r="X122" s="82">
        <f t="shared" si="26"/>
        <v>9.2851047542970869E-2</v>
      </c>
      <c r="Y122" s="82">
        <f t="shared" si="26"/>
        <v>0.13237612120306799</v>
      </c>
      <c r="Z122" s="82">
        <f t="shared" si="26"/>
        <v>4.2184841154096722E-2</v>
      </c>
      <c r="AA122" s="82">
        <f t="shared" si="26"/>
        <v>0.13237612120306796</v>
      </c>
      <c r="AB122" s="82">
        <f t="shared" si="26"/>
        <v>9.2851047542971105E-2</v>
      </c>
      <c r="AC122" s="82">
        <f t="shared" si="26"/>
        <v>4.2184841154096792E-2</v>
      </c>
      <c r="AD122" s="82">
        <f t="shared" si="26"/>
        <v>9.2851047542971132E-2</v>
      </c>
      <c r="AE122" s="82">
        <f t="shared" si="26"/>
        <v>0.29297461661517765</v>
      </c>
      <c r="AF122" s="82">
        <f t="shared" si="26"/>
        <v>4.2184841154096736E-2</v>
      </c>
      <c r="AG122" s="82">
        <f t="shared" si="26"/>
        <v>9.2851047542971132E-2</v>
      </c>
      <c r="AH122" s="82">
        <f t="shared" si="26"/>
        <v>5.4357338201103479E-2</v>
      </c>
      <c r="AI122" s="65"/>
      <c r="AJ122" s="65"/>
      <c r="AK122" s="65"/>
      <c r="AL122" s="65"/>
      <c r="AM122" s="65"/>
      <c r="AN122" s="65"/>
    </row>
    <row r="123" spans="2:40" s="66" customFormat="1">
      <c r="B123" s="68" t="s">
        <v>488</v>
      </c>
      <c r="D123" s="66" t="s">
        <v>489</v>
      </c>
      <c r="G123" s="82">
        <f t="shared" si="27"/>
        <v>0.16800826826197943</v>
      </c>
      <c r="H123" s="82">
        <f t="shared" si="26"/>
        <v>0.10365541707934532</v>
      </c>
      <c r="I123" s="82">
        <f t="shared" si="26"/>
        <v>0.16800826826197923</v>
      </c>
      <c r="J123" s="82">
        <f t="shared" si="26"/>
        <v>0.11098333724687773</v>
      </c>
      <c r="K123" s="82">
        <f t="shared" si="26"/>
        <v>0.16800826826197923</v>
      </c>
      <c r="L123" s="82">
        <f t="shared" si="26"/>
        <v>0.16800826826197909</v>
      </c>
      <c r="M123" s="82">
        <f t="shared" si="26"/>
        <v>6.0477654916104497E-2</v>
      </c>
      <c r="N123" s="82">
        <f t="shared" si="26"/>
        <v>6.0477654916104337E-2</v>
      </c>
      <c r="O123" s="82">
        <f t="shared" si="26"/>
        <v>0.11098333724687788</v>
      </c>
      <c r="P123" s="82">
        <f t="shared" si="26"/>
        <v>0.11098333724687799</v>
      </c>
      <c r="Q123" s="82">
        <f t="shared" si="26"/>
        <v>6.047765491610451E-2</v>
      </c>
      <c r="R123" s="82">
        <f t="shared" si="26"/>
        <v>0.10365541707934522</v>
      </c>
      <c r="S123" s="82">
        <f t="shared" si="26"/>
        <v>0.11098333724687812</v>
      </c>
      <c r="T123" s="82">
        <f t="shared" si="26"/>
        <v>0.1680082682619794</v>
      </c>
      <c r="U123" s="82">
        <f t="shared" si="26"/>
        <v>0.25144554203117458</v>
      </c>
      <c r="V123" s="82">
        <f t="shared" si="26"/>
        <v>0.11098333724687784</v>
      </c>
      <c r="W123" s="82">
        <f t="shared" si="26"/>
        <v>0.1680082682619792</v>
      </c>
      <c r="X123" s="82">
        <f t="shared" si="26"/>
        <v>0.16800826826197932</v>
      </c>
      <c r="Y123" s="82">
        <f t="shared" si="26"/>
        <v>0.10365541707934522</v>
      </c>
      <c r="Z123" s="82">
        <f t="shared" si="26"/>
        <v>0.11098333724687771</v>
      </c>
      <c r="AA123" s="82">
        <f t="shared" si="26"/>
        <v>0.10365541707934524</v>
      </c>
      <c r="AB123" s="82">
        <f t="shared" si="26"/>
        <v>0.16800826826197937</v>
      </c>
      <c r="AC123" s="82">
        <f t="shared" si="26"/>
        <v>0.11098333724687784</v>
      </c>
      <c r="AD123" s="82">
        <f t="shared" si="26"/>
        <v>0.1680082682619792</v>
      </c>
      <c r="AE123" s="82">
        <f t="shared" si="26"/>
        <v>6.047765491610449E-2</v>
      </c>
      <c r="AF123" s="82">
        <f t="shared" si="26"/>
        <v>0.11098333724687783</v>
      </c>
      <c r="AG123" s="82">
        <f t="shared" si="26"/>
        <v>0.16800826826197895</v>
      </c>
      <c r="AH123" s="82">
        <f t="shared" si="26"/>
        <v>0.25144554203117525</v>
      </c>
      <c r="AI123" s="65"/>
      <c r="AJ123" s="65"/>
      <c r="AK123" s="65"/>
      <c r="AL123" s="65"/>
      <c r="AM123" s="65"/>
      <c r="AN123" s="65"/>
    </row>
    <row r="124" spans="2:40" s="66" customFormat="1">
      <c r="B124" s="68" t="s">
        <v>491</v>
      </c>
      <c r="D124" s="66" t="s">
        <v>492</v>
      </c>
      <c r="G124" s="82">
        <f t="shared" si="27"/>
        <v>0.10977500505327559</v>
      </c>
      <c r="H124" s="82">
        <f t="shared" si="26"/>
        <v>0.10365541707934532</v>
      </c>
      <c r="I124" s="82">
        <f t="shared" si="26"/>
        <v>0.10977500505327573</v>
      </c>
      <c r="J124" s="82">
        <f t="shared" si="26"/>
        <v>0.13269396655517193</v>
      </c>
      <c r="K124" s="82">
        <f t="shared" si="26"/>
        <v>0.10977500505327559</v>
      </c>
      <c r="L124" s="82">
        <f t="shared" si="26"/>
        <v>0.10977500505327588</v>
      </c>
      <c r="M124" s="82">
        <f t="shared" si="26"/>
        <v>5.1063909634521024E-2</v>
      </c>
      <c r="N124" s="82">
        <f t="shared" si="26"/>
        <v>5.1063909634521031E-2</v>
      </c>
      <c r="O124" s="82">
        <f t="shared" si="26"/>
        <v>0.13269396655517166</v>
      </c>
      <c r="P124" s="82">
        <f t="shared" si="26"/>
        <v>0.13269396655517163</v>
      </c>
      <c r="Q124" s="82">
        <f t="shared" si="26"/>
        <v>5.1063909634521003E-2</v>
      </c>
      <c r="R124" s="82">
        <f t="shared" si="26"/>
        <v>0.10365541707934522</v>
      </c>
      <c r="S124" s="82">
        <f t="shared" si="26"/>
        <v>0.13269396655517202</v>
      </c>
      <c r="T124" s="82">
        <f t="shared" si="26"/>
        <v>0.10977500505327564</v>
      </c>
      <c r="U124" s="82">
        <f t="shared" si="26"/>
        <v>0.10391224463028877</v>
      </c>
      <c r="V124" s="82">
        <f t="shared" si="26"/>
        <v>0.13269396655517174</v>
      </c>
      <c r="W124" s="82">
        <f t="shared" si="26"/>
        <v>0.10977500505327578</v>
      </c>
      <c r="X124" s="82">
        <f t="shared" si="26"/>
        <v>0.10977500505327575</v>
      </c>
      <c r="Y124" s="82">
        <f t="shared" si="26"/>
        <v>0.10365541707934522</v>
      </c>
      <c r="Z124" s="82">
        <f t="shared" si="26"/>
        <v>0.13269396655517188</v>
      </c>
      <c r="AA124" s="82">
        <f t="shared" si="26"/>
        <v>0.10365541707934524</v>
      </c>
      <c r="AB124" s="82">
        <f t="shared" si="26"/>
        <v>0.10977500505327561</v>
      </c>
      <c r="AC124" s="82">
        <f t="shared" si="26"/>
        <v>0.13269396655517171</v>
      </c>
      <c r="AD124" s="82">
        <f t="shared" si="26"/>
        <v>0.10977500505327567</v>
      </c>
      <c r="AE124" s="82">
        <f t="shared" si="26"/>
        <v>5.1063909634521044E-2</v>
      </c>
      <c r="AF124" s="82">
        <f t="shared" si="26"/>
        <v>0.13269396655517177</v>
      </c>
      <c r="AG124" s="82">
        <f t="shared" si="26"/>
        <v>0.10977500505327605</v>
      </c>
      <c r="AH124" s="82">
        <f t="shared" si="26"/>
        <v>0.10391224463028904</v>
      </c>
      <c r="AI124" s="65"/>
      <c r="AJ124" s="65"/>
      <c r="AK124" s="65"/>
      <c r="AL124" s="65"/>
      <c r="AM124" s="65"/>
      <c r="AN124" s="65"/>
    </row>
    <row r="125" spans="2:40" s="66" customFormat="1">
      <c r="B125" s="68" t="s">
        <v>494</v>
      </c>
      <c r="D125" s="66" t="s">
        <v>495</v>
      </c>
      <c r="G125" s="82">
        <f t="shared" si="27"/>
        <v>0.30401073471155049</v>
      </c>
      <c r="H125" s="82">
        <f t="shared" si="26"/>
        <v>0.34643550610146007</v>
      </c>
      <c r="I125" s="82">
        <f t="shared" si="26"/>
        <v>0.30401073471155049</v>
      </c>
      <c r="J125" s="82">
        <f t="shared" si="26"/>
        <v>0.2785389655521161</v>
      </c>
      <c r="K125" s="82">
        <f t="shared" si="26"/>
        <v>0.30401073471155055</v>
      </c>
      <c r="L125" s="82">
        <f t="shared" si="26"/>
        <v>0.30401073471155049</v>
      </c>
      <c r="M125" s="82">
        <f t="shared" si="26"/>
        <v>0.31542572261652663</v>
      </c>
      <c r="N125" s="82">
        <f t="shared" si="26"/>
        <v>0.31542572261652679</v>
      </c>
      <c r="O125" s="82">
        <f t="shared" si="26"/>
        <v>0.27853896555211616</v>
      </c>
      <c r="P125" s="82">
        <f t="shared" si="26"/>
        <v>0.27853896555211621</v>
      </c>
      <c r="Q125" s="82">
        <f t="shared" si="26"/>
        <v>0.31542572261652668</v>
      </c>
      <c r="R125" s="82">
        <f t="shared" si="26"/>
        <v>0.34643550610146057</v>
      </c>
      <c r="S125" s="82">
        <f t="shared" si="26"/>
        <v>0.27853896555211594</v>
      </c>
      <c r="T125" s="82">
        <f t="shared" si="26"/>
        <v>0.30401073471155043</v>
      </c>
      <c r="U125" s="82">
        <f t="shared" si="26"/>
        <v>0.35180680351500598</v>
      </c>
      <c r="V125" s="82">
        <f t="shared" si="26"/>
        <v>0.27853896555211616</v>
      </c>
      <c r="W125" s="82">
        <f t="shared" si="26"/>
        <v>0.30401073471155049</v>
      </c>
      <c r="X125" s="82">
        <f t="shared" si="26"/>
        <v>0.30401073471155055</v>
      </c>
      <c r="Y125" s="82">
        <f t="shared" si="26"/>
        <v>0.34643550610146051</v>
      </c>
      <c r="Z125" s="82">
        <f t="shared" si="26"/>
        <v>0.27853896555211599</v>
      </c>
      <c r="AA125" s="82">
        <f t="shared" si="26"/>
        <v>0.34643550610146057</v>
      </c>
      <c r="AB125" s="82">
        <f t="shared" si="26"/>
        <v>0.30401073471155043</v>
      </c>
      <c r="AC125" s="82">
        <f t="shared" si="26"/>
        <v>0.27853896555211621</v>
      </c>
      <c r="AD125" s="82">
        <f t="shared" si="26"/>
        <v>0.30401073471155055</v>
      </c>
      <c r="AE125" s="82">
        <f t="shared" si="26"/>
        <v>0.31542572261652668</v>
      </c>
      <c r="AF125" s="82">
        <f t="shared" si="26"/>
        <v>0.27853896555211621</v>
      </c>
      <c r="AG125" s="82">
        <f t="shared" si="26"/>
        <v>0.30401073471155049</v>
      </c>
      <c r="AH125" s="82">
        <f t="shared" si="26"/>
        <v>0.35180680351500532</v>
      </c>
      <c r="AI125" s="65"/>
      <c r="AJ125" s="65"/>
      <c r="AK125" s="65"/>
      <c r="AL125" s="65"/>
      <c r="AM125" s="65"/>
      <c r="AN125" s="65"/>
    </row>
    <row r="126" spans="2:40" s="66" customFormat="1">
      <c r="B126" s="80" t="s">
        <v>85</v>
      </c>
      <c r="G126" s="82">
        <f t="shared" si="27"/>
        <v>1</v>
      </c>
      <c r="H126" s="82">
        <f t="shared" si="26"/>
        <v>1</v>
      </c>
      <c r="I126" s="82">
        <f t="shared" si="26"/>
        <v>1</v>
      </c>
      <c r="J126" s="82">
        <f t="shared" si="26"/>
        <v>1</v>
      </c>
      <c r="K126" s="82">
        <f t="shared" si="26"/>
        <v>1</v>
      </c>
      <c r="L126" s="82">
        <f t="shared" si="26"/>
        <v>1</v>
      </c>
      <c r="M126" s="82">
        <f t="shared" si="26"/>
        <v>1</v>
      </c>
      <c r="N126" s="82">
        <f t="shared" si="26"/>
        <v>1</v>
      </c>
      <c r="O126" s="82">
        <f t="shared" si="26"/>
        <v>1</v>
      </c>
      <c r="P126" s="82">
        <f t="shared" si="26"/>
        <v>1</v>
      </c>
      <c r="Q126" s="82">
        <f t="shared" si="26"/>
        <v>1</v>
      </c>
      <c r="R126" s="82">
        <f t="shared" si="26"/>
        <v>1</v>
      </c>
      <c r="S126" s="82">
        <f t="shared" si="26"/>
        <v>1</v>
      </c>
      <c r="T126" s="82">
        <f t="shared" si="26"/>
        <v>1</v>
      </c>
      <c r="U126" s="82">
        <f t="shared" si="26"/>
        <v>1</v>
      </c>
      <c r="V126" s="82">
        <f t="shared" si="26"/>
        <v>1</v>
      </c>
      <c r="W126" s="82">
        <f t="shared" si="26"/>
        <v>1</v>
      </c>
      <c r="X126" s="82">
        <f t="shared" si="26"/>
        <v>1</v>
      </c>
      <c r="Y126" s="82">
        <f t="shared" si="26"/>
        <v>1</v>
      </c>
      <c r="Z126" s="82">
        <f t="shared" si="26"/>
        <v>1</v>
      </c>
      <c r="AA126" s="82">
        <f t="shared" si="26"/>
        <v>1</v>
      </c>
      <c r="AB126" s="82">
        <f t="shared" si="26"/>
        <v>1</v>
      </c>
      <c r="AC126" s="82">
        <f t="shared" si="26"/>
        <v>1</v>
      </c>
      <c r="AD126" s="82">
        <f t="shared" si="26"/>
        <v>1</v>
      </c>
      <c r="AE126" s="82">
        <f t="shared" si="26"/>
        <v>1</v>
      </c>
      <c r="AF126" s="82">
        <f t="shared" si="26"/>
        <v>1</v>
      </c>
      <c r="AG126" s="82">
        <f t="shared" si="26"/>
        <v>1</v>
      </c>
      <c r="AH126" s="82">
        <f t="shared" si="26"/>
        <v>1</v>
      </c>
      <c r="AI126" s="65"/>
      <c r="AJ126" s="65"/>
      <c r="AK126" s="65"/>
      <c r="AL126" s="65"/>
      <c r="AM126" s="65"/>
      <c r="AN126" s="65"/>
    </row>
    <row r="129" spans="2:40" s="66" customFormat="1" ht="15.75" thickBot="1">
      <c r="B129" s="66" t="s">
        <v>516</v>
      </c>
      <c r="G129" s="62" t="s">
        <v>39</v>
      </c>
      <c r="H129" s="62" t="s">
        <v>37</v>
      </c>
      <c r="I129" s="62" t="s">
        <v>36</v>
      </c>
      <c r="J129" s="62" t="s">
        <v>34</v>
      </c>
      <c r="K129" s="62" t="s">
        <v>33</v>
      </c>
      <c r="L129" s="62" t="s">
        <v>32</v>
      </c>
      <c r="M129" s="62" t="s">
        <v>31</v>
      </c>
      <c r="N129" s="62" t="s">
        <v>30</v>
      </c>
      <c r="O129" s="62" t="s">
        <v>29</v>
      </c>
      <c r="P129" s="62" t="s">
        <v>28</v>
      </c>
      <c r="Q129" s="62" t="s">
        <v>27</v>
      </c>
      <c r="R129" s="62" t="s">
        <v>26</v>
      </c>
      <c r="S129" s="62" t="s">
        <v>25</v>
      </c>
      <c r="T129" s="62" t="s">
        <v>24</v>
      </c>
      <c r="U129" s="62" t="s">
        <v>23</v>
      </c>
      <c r="V129" s="62" t="s">
        <v>21</v>
      </c>
      <c r="W129" s="62" t="s">
        <v>19</v>
      </c>
      <c r="X129" s="62" t="s">
        <v>18</v>
      </c>
      <c r="Y129" s="62" t="s">
        <v>17</v>
      </c>
      <c r="Z129" s="62" t="s">
        <v>14</v>
      </c>
      <c r="AA129" s="62" t="s">
        <v>13</v>
      </c>
      <c r="AB129" s="62" t="s">
        <v>11</v>
      </c>
      <c r="AC129" s="62" t="s">
        <v>10</v>
      </c>
      <c r="AD129" s="62" t="s">
        <v>9</v>
      </c>
      <c r="AE129" s="62" t="s">
        <v>7</v>
      </c>
      <c r="AF129" s="62" t="s">
        <v>6</v>
      </c>
      <c r="AG129" s="62" t="s">
        <v>5</v>
      </c>
      <c r="AH129" s="62" t="s">
        <v>4</v>
      </c>
      <c r="AI129" s="65"/>
      <c r="AJ129" s="65"/>
      <c r="AK129" s="65"/>
      <c r="AL129" s="65"/>
      <c r="AM129" s="65"/>
      <c r="AN129" s="65"/>
    </row>
    <row r="130" spans="2:40" s="66" customFormat="1">
      <c r="B130" s="68" t="s">
        <v>479</v>
      </c>
      <c r="D130" s="66" t="s">
        <v>480</v>
      </c>
      <c r="G130" s="63">
        <f>G31*G61</f>
        <v>1.2886407359418666</v>
      </c>
      <c r="H130" s="63">
        <f t="shared" ref="H130:O130" si="28">H31*H61</f>
        <v>1.1709412975036242</v>
      </c>
      <c r="I130" s="63">
        <f t="shared" si="28"/>
        <v>1.7461162850060916</v>
      </c>
      <c r="J130" s="63">
        <f t="shared" si="28"/>
        <v>0.94501182134433948</v>
      </c>
      <c r="K130" s="63">
        <f t="shared" si="28"/>
        <v>1.2210146074582719</v>
      </c>
      <c r="L130" s="63">
        <f t="shared" si="28"/>
        <v>6.4748802194609123</v>
      </c>
      <c r="M130" s="63">
        <f t="shared" si="28"/>
        <v>1.150406113159941</v>
      </c>
      <c r="N130" s="63">
        <f t="shared" si="28"/>
        <v>1.1152025042819729</v>
      </c>
      <c r="O130" s="63">
        <f t="shared" si="28"/>
        <v>11.911685939466489</v>
      </c>
      <c r="P130" s="63">
        <f t="shared" ref="P130:AH130" si="29">P31*P61</f>
        <v>20.040898684350971</v>
      </c>
      <c r="Q130" s="63">
        <f t="shared" si="29"/>
        <v>0.66894031544226529</v>
      </c>
      <c r="R130" s="63">
        <f t="shared" si="29"/>
        <v>19.63398516132699</v>
      </c>
      <c r="S130" s="63">
        <f t="shared" si="29"/>
        <v>0</v>
      </c>
      <c r="T130" s="63">
        <f t="shared" si="29"/>
        <v>2.2549990252275447</v>
      </c>
      <c r="U130" s="63">
        <f t="shared" si="29"/>
        <v>0.74257342343105481</v>
      </c>
      <c r="V130" s="63">
        <f t="shared" si="29"/>
        <v>20.263204803058901</v>
      </c>
      <c r="W130" s="63">
        <f t="shared" si="29"/>
        <v>0.5815179464873379</v>
      </c>
      <c r="X130" s="63">
        <f t="shared" si="29"/>
        <v>0.14364901859627194</v>
      </c>
      <c r="Y130" s="63">
        <f t="shared" si="29"/>
        <v>0.66672430534084492</v>
      </c>
      <c r="Z130" s="63">
        <f t="shared" si="29"/>
        <v>0.38892493792039767</v>
      </c>
      <c r="AA130" s="63">
        <f t="shared" si="29"/>
        <v>1.6366719582084976</v>
      </c>
      <c r="AB130" s="63">
        <f t="shared" si="29"/>
        <v>3.1239884155857287</v>
      </c>
      <c r="AC130" s="63">
        <f t="shared" si="29"/>
        <v>11.245764765262249</v>
      </c>
      <c r="AD130" s="63">
        <f t="shared" si="29"/>
        <v>1.8156886897746209</v>
      </c>
      <c r="AE130" s="63">
        <f t="shared" si="29"/>
        <v>1.5704755186639041</v>
      </c>
      <c r="AF130" s="63">
        <f t="shared" si="29"/>
        <v>0.98902187161319299</v>
      </c>
      <c r="AG130" s="63">
        <f t="shared" si="29"/>
        <v>1.6632473892926574</v>
      </c>
      <c r="AH130" s="63">
        <f t="shared" si="29"/>
        <v>3.6374039680820642</v>
      </c>
      <c r="AI130" s="65"/>
      <c r="AJ130" s="65"/>
      <c r="AK130" s="65"/>
      <c r="AL130" s="65"/>
      <c r="AM130" s="65"/>
      <c r="AN130" s="65"/>
    </row>
    <row r="131" spans="2:40" s="66" customFormat="1">
      <c r="B131" s="68" t="s">
        <v>482</v>
      </c>
      <c r="D131" s="66" t="s">
        <v>483</v>
      </c>
      <c r="G131" s="63">
        <f t="shared" ref="G131:N135" si="30">G32*G62</f>
        <v>3.9358787124508661</v>
      </c>
      <c r="H131" s="63">
        <f t="shared" si="30"/>
        <v>1.5047795075628188</v>
      </c>
      <c r="I131" s="63">
        <f t="shared" si="30"/>
        <v>5.3331403578485803</v>
      </c>
      <c r="J131" s="63">
        <f t="shared" si="30"/>
        <v>2.3024628827285629</v>
      </c>
      <c r="K131" s="63">
        <f t="shared" si="30"/>
        <v>3.7293291039523373</v>
      </c>
      <c r="L131" s="63">
        <f t="shared" si="30"/>
        <v>19.776142807420179</v>
      </c>
      <c r="M131" s="63">
        <f t="shared" si="30"/>
        <v>0.2543702270105796</v>
      </c>
      <c r="N131" s="63">
        <f t="shared" si="30"/>
        <v>0.246586236748842</v>
      </c>
      <c r="O131" s="63">
        <f t="shared" ref="O131:AH131" si="31">O32*O62</f>
        <v>29.022086419327241</v>
      </c>
      <c r="P131" s="63">
        <f t="shared" si="31"/>
        <v>48.828410729931157</v>
      </c>
      <c r="Q131" s="63">
        <f t="shared" si="31"/>
        <v>0.14791167914449407</v>
      </c>
      <c r="R131" s="63">
        <f t="shared" si="31"/>
        <v>25.231682054040654</v>
      </c>
      <c r="S131" s="63">
        <f t="shared" si="31"/>
        <v>0</v>
      </c>
      <c r="T131" s="63">
        <f t="shared" si="31"/>
        <v>6.8874143214970758</v>
      </c>
      <c r="U131" s="63">
        <f t="shared" si="31"/>
        <v>0.95649358584606703</v>
      </c>
      <c r="V131" s="63">
        <f t="shared" si="31"/>
        <v>49.370045845352585</v>
      </c>
      <c r="W131" s="63">
        <f t="shared" si="31"/>
        <v>1.7761227335520959</v>
      </c>
      <c r="X131" s="63">
        <f t="shared" si="31"/>
        <v>0.43874533730635829</v>
      </c>
      <c r="Y131" s="63">
        <f t="shared" si="31"/>
        <v>0.85680902536264991</v>
      </c>
      <c r="Z131" s="63">
        <f t="shared" si="31"/>
        <v>0.94759156817249202</v>
      </c>
      <c r="AA131" s="63">
        <f t="shared" si="31"/>
        <v>2.1032911116598729</v>
      </c>
      <c r="AB131" s="63">
        <f t="shared" si="31"/>
        <v>9.5415573634338831</v>
      </c>
      <c r="AC131" s="63">
        <f t="shared" si="31"/>
        <v>27.399610645164845</v>
      </c>
      <c r="AD131" s="63">
        <f t="shared" si="31"/>
        <v>5.5456344528007548</v>
      </c>
      <c r="AE131" s="63">
        <f t="shared" si="31"/>
        <v>0.34725320878189303</v>
      </c>
      <c r="AF131" s="63">
        <f t="shared" si="31"/>
        <v>2.4096906495377639</v>
      </c>
      <c r="AG131" s="63">
        <f t="shared" si="31"/>
        <v>5.0800349627871491</v>
      </c>
      <c r="AH131" s="63">
        <f t="shared" si="31"/>
        <v>4.6852653957451444</v>
      </c>
      <c r="AI131" s="65"/>
      <c r="AJ131" s="65"/>
      <c r="AK131" s="65"/>
      <c r="AL131" s="65"/>
      <c r="AM131" s="65"/>
      <c r="AN131" s="65"/>
    </row>
    <row r="132" spans="2:40" s="66" customFormat="1">
      <c r="B132" s="68" t="s">
        <v>485</v>
      </c>
      <c r="D132" s="66" t="s">
        <v>486</v>
      </c>
      <c r="G132" s="63">
        <f t="shared" si="30"/>
        <v>1.490993488792445</v>
      </c>
      <c r="H132" s="63">
        <f t="shared" si="30"/>
        <v>1.1284704960037759</v>
      </c>
      <c r="I132" s="63">
        <f t="shared" si="30"/>
        <v>2.0203055351309196</v>
      </c>
      <c r="J132" s="63">
        <f t="shared" si="30"/>
        <v>0.31449622083084122</v>
      </c>
      <c r="K132" s="63">
        <f t="shared" si="30"/>
        <v>1.4127481606501644</v>
      </c>
      <c r="L132" s="63">
        <f t="shared" si="30"/>
        <v>7.4916180892505411</v>
      </c>
      <c r="M132" s="63">
        <f t="shared" si="30"/>
        <v>1.4695658338391693</v>
      </c>
      <c r="N132" s="63">
        <f t="shared" si="30"/>
        <v>1.4245956096347829</v>
      </c>
      <c r="O132" s="63">
        <f t="shared" ref="O132:AH132" si="32">O33*O63</f>
        <v>3.9641622750886816</v>
      </c>
      <c r="P132" s="63">
        <f t="shared" si="32"/>
        <v>6.6695323338030184</v>
      </c>
      <c r="Q132" s="63">
        <f t="shared" si="32"/>
        <v>0.85452591150728341</v>
      </c>
      <c r="R132" s="63">
        <f t="shared" si="32"/>
        <v>18.921847765357246</v>
      </c>
      <c r="S132" s="63">
        <f t="shared" si="32"/>
        <v>0</v>
      </c>
      <c r="T132" s="63">
        <f t="shared" si="32"/>
        <v>2.6090971440462476</v>
      </c>
      <c r="U132" s="63">
        <f t="shared" si="32"/>
        <v>0.38727569130900519</v>
      </c>
      <c r="V132" s="63">
        <f t="shared" si="32"/>
        <v>6.7435149365833285</v>
      </c>
      <c r="W132" s="63">
        <f t="shared" si="32"/>
        <v>0.6728325805988562</v>
      </c>
      <c r="X132" s="63">
        <f t="shared" si="32"/>
        <v>0.16620594508982567</v>
      </c>
      <c r="Y132" s="63">
        <f t="shared" si="32"/>
        <v>0.64254178168434439</v>
      </c>
      <c r="Z132" s="63">
        <f t="shared" si="32"/>
        <v>0.12943269110521072</v>
      </c>
      <c r="AA132" s="63">
        <f t="shared" si="32"/>
        <v>1.5773088031078677</v>
      </c>
      <c r="AB132" s="63">
        <f t="shared" si="32"/>
        <v>3.614542251217078</v>
      </c>
      <c r="AC132" s="63">
        <f t="shared" si="32"/>
        <v>3.7425463249722717</v>
      </c>
      <c r="AD132" s="63">
        <f t="shared" si="32"/>
        <v>2.1008027595444347</v>
      </c>
      <c r="AE132" s="63">
        <f t="shared" si="32"/>
        <v>2.0061760266293471</v>
      </c>
      <c r="AF132" s="63">
        <f t="shared" si="32"/>
        <v>0.3291425926280106</v>
      </c>
      <c r="AG132" s="63">
        <f t="shared" si="32"/>
        <v>1.9244238976147481</v>
      </c>
      <c r="AH132" s="63">
        <f t="shared" si="32"/>
        <v>1.8970220207993913</v>
      </c>
      <c r="AI132" s="65"/>
      <c r="AJ132" s="65"/>
      <c r="AK132" s="65"/>
      <c r="AL132" s="65"/>
      <c r="AM132" s="65"/>
      <c r="AN132" s="65"/>
    </row>
    <row r="133" spans="2:40" s="66" customFormat="1">
      <c r="B133" s="68" t="s">
        <v>488</v>
      </c>
      <c r="D133" s="66" t="s">
        <v>489</v>
      </c>
      <c r="G133" s="63">
        <f t="shared" si="30"/>
        <v>2.6978611514961703</v>
      </c>
      <c r="H133" s="63">
        <f t="shared" si="30"/>
        <v>0.88363429039871377</v>
      </c>
      <c r="I133" s="63">
        <f t="shared" si="30"/>
        <v>3.6556187926727599</v>
      </c>
      <c r="J133" s="63">
        <f t="shared" si="30"/>
        <v>0.8274024314051055</v>
      </c>
      <c r="K133" s="63">
        <f t="shared" si="30"/>
        <v>2.5562810355078036</v>
      </c>
      <c r="L133" s="63">
        <f t="shared" si="30"/>
        <v>13.555622849301722</v>
      </c>
      <c r="M133" s="63">
        <f t="shared" si="30"/>
        <v>0.30335698157824087</v>
      </c>
      <c r="N133" s="63">
        <f t="shared" si="30"/>
        <v>0.29407394630250816</v>
      </c>
      <c r="O133" s="63">
        <f t="shared" ref="O133:AH133" si="33">O34*O64</f>
        <v>10.429242984948207</v>
      </c>
      <c r="P133" s="63">
        <f t="shared" si="33"/>
        <v>17.5467522463228</v>
      </c>
      <c r="Q133" s="63">
        <f t="shared" si="33"/>
        <v>0.17639658954102663</v>
      </c>
      <c r="R133" s="63">
        <f t="shared" si="33"/>
        <v>14.816509232969766</v>
      </c>
      <c r="S133" s="63">
        <f t="shared" si="33"/>
        <v>0</v>
      </c>
      <c r="T133" s="63">
        <f t="shared" si="33"/>
        <v>4.7210010495101784</v>
      </c>
      <c r="U133" s="63">
        <f t="shared" si="33"/>
        <v>1.7914553828302393</v>
      </c>
      <c r="V133" s="63">
        <f t="shared" si="33"/>
        <v>17.741391740751016</v>
      </c>
      <c r="W133" s="63">
        <f t="shared" si="33"/>
        <v>1.2174492338854552</v>
      </c>
      <c r="X133" s="63">
        <f t="shared" si="33"/>
        <v>0.30073945042423134</v>
      </c>
      <c r="Y133" s="63">
        <f t="shared" si="33"/>
        <v>0.50313406803350791</v>
      </c>
      <c r="Z133" s="63">
        <f t="shared" si="33"/>
        <v>0.34052213104767193</v>
      </c>
      <c r="AA133" s="63">
        <f t="shared" si="33"/>
        <v>1.2350913470131171</v>
      </c>
      <c r="AB133" s="63">
        <f t="shared" si="33"/>
        <v>6.5402922234743128</v>
      </c>
      <c r="AC133" s="63">
        <f t="shared" si="33"/>
        <v>9.8461975814770391</v>
      </c>
      <c r="AD133" s="63">
        <f t="shared" si="33"/>
        <v>3.8012735766680774</v>
      </c>
      <c r="AE133" s="63">
        <f t="shared" si="33"/>
        <v>0.41412741773058376</v>
      </c>
      <c r="AF133" s="63">
        <f t="shared" si="33"/>
        <v>0.86593530663084439</v>
      </c>
      <c r="AG133" s="63">
        <f t="shared" si="33"/>
        <v>3.4821268579720739</v>
      </c>
      <c r="AH133" s="63">
        <f t="shared" si="33"/>
        <v>8.7752223720052402</v>
      </c>
      <c r="AI133" s="65"/>
      <c r="AJ133" s="65"/>
      <c r="AK133" s="65"/>
      <c r="AL133" s="65"/>
      <c r="AM133" s="65"/>
      <c r="AN133" s="65"/>
    </row>
    <row r="134" spans="2:40" s="66" customFormat="1">
      <c r="B134" s="68" t="s">
        <v>491</v>
      </c>
      <c r="D134" s="66" t="s">
        <v>492</v>
      </c>
      <c r="G134" s="63">
        <f t="shared" si="30"/>
        <v>1.7627568250195993</v>
      </c>
      <c r="H134" s="63">
        <f t="shared" si="30"/>
        <v>0.88363429039871377</v>
      </c>
      <c r="I134" s="63">
        <f t="shared" si="30"/>
        <v>2.3885465613677557</v>
      </c>
      <c r="J134" s="63">
        <f t="shared" si="30"/>
        <v>0.98925940852103678</v>
      </c>
      <c r="K134" s="63">
        <f t="shared" si="30"/>
        <v>1.6702497233820119</v>
      </c>
      <c r="L134" s="63">
        <f t="shared" si="30"/>
        <v>8.8571150823483258</v>
      </c>
      <c r="M134" s="63">
        <f t="shared" si="30"/>
        <v>0.2561374695464157</v>
      </c>
      <c r="N134" s="63">
        <f t="shared" si="30"/>
        <v>0.2482993998475885</v>
      </c>
      <c r="O134" s="63">
        <f t="shared" ref="O134:AH134" si="34">O35*O65</f>
        <v>12.469417970033216</v>
      </c>
      <c r="P134" s="63">
        <f t="shared" si="34"/>
        <v>20.979258810231329</v>
      </c>
      <c r="Q134" s="63">
        <f t="shared" si="34"/>
        <v>0.14893929866586283</v>
      </c>
      <c r="R134" s="63">
        <f t="shared" si="34"/>
        <v>14.816509232969766</v>
      </c>
      <c r="S134" s="63">
        <f t="shared" si="34"/>
        <v>0</v>
      </c>
      <c r="T134" s="63">
        <f t="shared" si="34"/>
        <v>3.0846571982896869</v>
      </c>
      <c r="U134" s="63">
        <f t="shared" si="34"/>
        <v>0.74033585356555565</v>
      </c>
      <c r="V134" s="63">
        <f t="shared" si="34"/>
        <v>21.211973803352564</v>
      </c>
      <c r="W134" s="63">
        <f t="shared" si="34"/>
        <v>0.79546975386643504</v>
      </c>
      <c r="X134" s="63">
        <f t="shared" si="34"/>
        <v>0.1965002974648864</v>
      </c>
      <c r="Y134" s="63">
        <f t="shared" si="34"/>
        <v>0.50313406803350791</v>
      </c>
      <c r="Z134" s="63">
        <f t="shared" si="34"/>
        <v>0.40713528165064106</v>
      </c>
      <c r="AA134" s="63">
        <f t="shared" si="34"/>
        <v>1.2350913470131171</v>
      </c>
      <c r="AB134" s="63">
        <f t="shared" si="34"/>
        <v>4.2733647534671242</v>
      </c>
      <c r="AC134" s="63">
        <f t="shared" si="34"/>
        <v>11.7723168628981</v>
      </c>
      <c r="AD134" s="63">
        <f t="shared" si="34"/>
        <v>2.4837160123389852</v>
      </c>
      <c r="AE134" s="63">
        <f t="shared" si="34"/>
        <v>0.34966575779942966</v>
      </c>
      <c r="AF134" s="63">
        <f t="shared" si="34"/>
        <v>1.0353301087118658</v>
      </c>
      <c r="AG134" s="63">
        <f t="shared" si="34"/>
        <v>2.275188580802352</v>
      </c>
      <c r="AH134" s="63">
        <f t="shared" si="34"/>
        <v>3.6264435091553096</v>
      </c>
      <c r="AI134" s="65"/>
      <c r="AJ134" s="65"/>
      <c r="AK134" s="65"/>
      <c r="AL134" s="65"/>
      <c r="AM134" s="65"/>
      <c r="AN134" s="65"/>
    </row>
    <row r="135" spans="2:40" s="66" customFormat="1">
      <c r="B135" s="68" t="s">
        <v>494</v>
      </c>
      <c r="D135" s="66" t="s">
        <v>495</v>
      </c>
      <c r="G135" s="63">
        <f t="shared" si="30"/>
        <v>4.881776113168284</v>
      </c>
      <c r="H135" s="63">
        <f t="shared" si="30"/>
        <v>2.9532686397716663</v>
      </c>
      <c r="I135" s="63">
        <f t="shared" si="30"/>
        <v>6.6148372724897486</v>
      </c>
      <c r="J135" s="63">
        <f t="shared" si="30"/>
        <v>2.0765623295885112</v>
      </c>
      <c r="K135" s="63">
        <f t="shared" si="30"/>
        <v>4.6255870843339855</v>
      </c>
      <c r="L135" s="63">
        <f t="shared" si="30"/>
        <v>24.528881254003782</v>
      </c>
      <c r="M135" s="63">
        <f t="shared" si="30"/>
        <v>1.582180976723103</v>
      </c>
      <c r="N135" s="63">
        <f t="shared" si="30"/>
        <v>1.5337646134566318</v>
      </c>
      <c r="O135" s="63">
        <f t="shared" ref="O135:AH135" si="35">O36*O66</f>
        <v>26.174654903890609</v>
      </c>
      <c r="P135" s="63">
        <f t="shared" si="35"/>
        <v>44.037729813603256</v>
      </c>
      <c r="Q135" s="63">
        <f t="shared" si="35"/>
        <v>0.92000957709510778</v>
      </c>
      <c r="R135" s="63">
        <f t="shared" si="35"/>
        <v>49.519504328960522</v>
      </c>
      <c r="S135" s="63">
        <f t="shared" si="35"/>
        <v>0</v>
      </c>
      <c r="T135" s="63">
        <f t="shared" si="35"/>
        <v>8.5426450286220028</v>
      </c>
      <c r="U135" s="63">
        <f t="shared" si="35"/>
        <v>2.5064918104418767</v>
      </c>
      <c r="V135" s="63">
        <f t="shared" si="35"/>
        <v>44.526223715287166</v>
      </c>
      <c r="W135" s="63">
        <f t="shared" si="35"/>
        <v>2.2029727459031867</v>
      </c>
      <c r="X135" s="63">
        <f t="shared" si="35"/>
        <v>0.54418762972815482</v>
      </c>
      <c r="Y135" s="63">
        <f t="shared" si="35"/>
        <v>1.6815667758362371</v>
      </c>
      <c r="Z135" s="63">
        <f t="shared" si="35"/>
        <v>0.85462092312680926</v>
      </c>
      <c r="AA135" s="63">
        <f t="shared" si="35"/>
        <v>4.1279028915246601</v>
      </c>
      <c r="AB135" s="63">
        <f t="shared" si="35"/>
        <v>11.834649952978692</v>
      </c>
      <c r="AC135" s="63">
        <f t="shared" si="35"/>
        <v>24.711364399375327</v>
      </c>
      <c r="AD135" s="63">
        <f t="shared" si="35"/>
        <v>6.8783994075843236</v>
      </c>
      <c r="AE135" s="63">
        <f t="shared" si="35"/>
        <v>2.1599124531894063</v>
      </c>
      <c r="AF135" s="63">
        <f t="shared" si="35"/>
        <v>2.1732697045095866</v>
      </c>
      <c r="AG135" s="63">
        <f t="shared" si="35"/>
        <v>6.3009038507569688</v>
      </c>
      <c r="AH135" s="63">
        <f t="shared" si="35"/>
        <v>12.277739775739452</v>
      </c>
      <c r="AI135" s="65"/>
      <c r="AJ135" s="65"/>
      <c r="AK135" s="65"/>
      <c r="AL135" s="65"/>
      <c r="AM135" s="65"/>
      <c r="AN135" s="65"/>
    </row>
    <row r="136" spans="2:40" s="66" customFormat="1">
      <c r="B136" s="80" t="s">
        <v>85</v>
      </c>
      <c r="G136" s="81">
        <f>SUM(G130:G135)</f>
        <v>16.057907026869231</v>
      </c>
      <c r="H136" s="81">
        <f t="shared" ref="H136" si="36">SUM(H130:H135)</f>
        <v>8.5247285216393127</v>
      </c>
      <c r="I136" s="81">
        <f t="shared" ref="I136" si="37">SUM(I130:I135)</f>
        <v>21.758564804515856</v>
      </c>
      <c r="J136" s="81">
        <f t="shared" ref="J136" si="38">SUM(J130:J135)</f>
        <v>7.4551950944183973</v>
      </c>
      <c r="K136" s="81">
        <f t="shared" ref="K136" si="39">SUM(K130:K135)</f>
        <v>15.215209715284573</v>
      </c>
      <c r="L136" s="81">
        <f t="shared" ref="L136" si="40">SUM(L130:L135)</f>
        <v>80.684260301785457</v>
      </c>
      <c r="M136" s="81">
        <f t="shared" ref="M136" si="41">SUM(M130:M135)</f>
        <v>5.0160176018574489</v>
      </c>
      <c r="N136" s="81">
        <f t="shared" ref="N136" si="42">SUM(N130:N135)</f>
        <v>4.8625223102723272</v>
      </c>
      <c r="O136" s="81">
        <f t="shared" ref="O136" si="43">SUM(O130:O135)</f>
        <v>93.97125049275445</v>
      </c>
      <c r="P136" s="81">
        <f t="shared" ref="P136" si="44">SUM(P130:P135)</f>
        <v>158.10258261824254</v>
      </c>
      <c r="Q136" s="81">
        <f t="shared" ref="Q136" si="45">SUM(Q130:Q135)</f>
        <v>2.9167233713960403</v>
      </c>
      <c r="R136" s="81">
        <f t="shared" ref="R136" si="46">SUM(R130:R135)</f>
        <v>142.94003777562494</v>
      </c>
      <c r="S136" s="81">
        <f t="shared" ref="S136" si="47">SUM(S130:S135)</f>
        <v>0</v>
      </c>
      <c r="T136" s="81">
        <f t="shared" ref="T136" si="48">SUM(T130:T135)</f>
        <v>28.099813767192735</v>
      </c>
      <c r="U136" s="81">
        <f t="shared" ref="U136" si="49">SUM(U130:U135)</f>
        <v>7.1246257474237993</v>
      </c>
      <c r="V136" s="81">
        <f t="shared" ref="V136" si="50">SUM(V130:V135)</f>
        <v>159.85635484438555</v>
      </c>
      <c r="W136" s="81">
        <f t="shared" ref="W136" si="51">SUM(W130:W135)</f>
        <v>7.2463649942933674</v>
      </c>
      <c r="X136" s="81">
        <f t="shared" ref="X136" si="52">SUM(X130:X135)</f>
        <v>1.7900276786097287</v>
      </c>
      <c r="Y136" s="81">
        <f t="shared" ref="Y136" si="53">SUM(Y130:Y135)</f>
        <v>4.8539100242910926</v>
      </c>
      <c r="Z136" s="81">
        <f t="shared" ref="Z136" si="54">SUM(Z130:Z135)</f>
        <v>3.0682275330232223</v>
      </c>
      <c r="AA136" s="81">
        <f t="shared" ref="AA136" si="55">SUM(AA130:AA135)</f>
        <v>11.915357458527133</v>
      </c>
      <c r="AB136" s="81">
        <f t="shared" ref="AB136" si="56">SUM(AB130:AB135)</f>
        <v>38.928394960156822</v>
      </c>
      <c r="AC136" s="81">
        <f t="shared" ref="AC136" si="57">SUM(AC130:AC135)</f>
        <v>88.717800579149824</v>
      </c>
      <c r="AD136" s="81">
        <f t="shared" ref="AD136" si="58">SUM(AD130:AD135)</f>
        <v>22.625514898711195</v>
      </c>
      <c r="AE136" s="81">
        <f t="shared" ref="AE136" si="59">SUM(AE130:AE135)</f>
        <v>6.8476103827945636</v>
      </c>
      <c r="AF136" s="81">
        <f t="shared" ref="AF136" si="60">SUM(AF130:AF135)</f>
        <v>7.8023902336312645</v>
      </c>
      <c r="AG136" s="81">
        <f t="shared" ref="AG136" si="61">SUM(AG130:AG135)</f>
        <v>20.725925539225948</v>
      </c>
      <c r="AH136" s="81">
        <f t="shared" ref="AH136" si="62">SUM(AH130:AH135)</f>
        <v>34.899097041526602</v>
      </c>
      <c r="AI136" s="65"/>
      <c r="AJ136" s="65"/>
      <c r="AK136" s="65"/>
      <c r="AL136" s="65"/>
      <c r="AM136" s="65"/>
      <c r="AN136" s="65"/>
    </row>
    <row r="137" spans="2:40" s="66" customFormat="1">
      <c r="B137" s="68" t="s">
        <v>517</v>
      </c>
      <c r="G137" s="84">
        <f>G136/3.6</f>
        <v>4.4605297296858977</v>
      </c>
      <c r="H137" s="81">
        <f t="shared" ref="H137" si="63">H136/3.6</f>
        <v>2.3679801448998092</v>
      </c>
      <c r="I137" s="81">
        <f t="shared" ref="I137" si="64">I136/3.6</f>
        <v>6.0440457790321824</v>
      </c>
      <c r="J137" s="81">
        <f t="shared" ref="J137" si="65">J136/3.6</f>
        <v>2.0708875262273327</v>
      </c>
      <c r="K137" s="81">
        <f t="shared" ref="K137" si="66">K136/3.6</f>
        <v>4.2264471431346031</v>
      </c>
      <c r="L137" s="81">
        <f t="shared" ref="L137" si="67">L136/3.6</f>
        <v>22.412294528273737</v>
      </c>
      <c r="M137" s="81">
        <f t="shared" ref="M137" si="68">M136/3.6</f>
        <v>1.3933382227381803</v>
      </c>
      <c r="N137" s="81">
        <f t="shared" ref="N137" si="69">N136/3.6</f>
        <v>1.3507006417423131</v>
      </c>
      <c r="O137" s="81">
        <f t="shared" ref="O137" si="70">O136/3.6</f>
        <v>26.103125136876237</v>
      </c>
      <c r="P137" s="81">
        <f t="shared" ref="P137" si="71">P136/3.6</f>
        <v>43.917384060622929</v>
      </c>
      <c r="Q137" s="81">
        <f t="shared" ref="Q137" si="72">Q136/3.6</f>
        <v>0.81020093649890002</v>
      </c>
      <c r="R137" s="81">
        <f t="shared" ref="R137" si="73">R136/3.6</f>
        <v>39.705566048784704</v>
      </c>
      <c r="S137" s="81">
        <f t="shared" ref="S137" si="74">S136/3.6</f>
        <v>0</v>
      </c>
      <c r="T137" s="81">
        <f t="shared" ref="T137" si="75">T136/3.6</f>
        <v>7.8055038242202039</v>
      </c>
      <c r="U137" s="81">
        <f t="shared" ref="U137" si="76">U136/3.6</f>
        <v>1.9790627076177221</v>
      </c>
      <c r="V137" s="81">
        <f t="shared" ref="V137" si="77">V136/3.6</f>
        <v>44.40454301232932</v>
      </c>
      <c r="W137" s="81">
        <f t="shared" ref="W137" si="78">W136/3.6</f>
        <v>2.012879165081491</v>
      </c>
      <c r="X137" s="81">
        <f t="shared" ref="X137" si="79">X136/3.6</f>
        <v>0.49722991072492462</v>
      </c>
      <c r="Y137" s="81">
        <f t="shared" ref="Y137" si="80">Y136/3.6</f>
        <v>1.3483083400808591</v>
      </c>
      <c r="Z137" s="81">
        <f t="shared" ref="Z137" si="81">Z136/3.6</f>
        <v>0.85228542583978395</v>
      </c>
      <c r="AA137" s="81">
        <f t="shared" ref="AA137" si="82">AA136/3.6</f>
        <v>3.3098215162575366</v>
      </c>
      <c r="AB137" s="81">
        <f t="shared" ref="AB137" si="83">AB136/3.6</f>
        <v>10.813443044488006</v>
      </c>
      <c r="AC137" s="81">
        <f t="shared" ref="AC137" si="84">AC136/3.6</f>
        <v>24.643833494208284</v>
      </c>
      <c r="AD137" s="81">
        <f t="shared" ref="AD137" si="85">AD136/3.6</f>
        <v>6.2848652496419986</v>
      </c>
      <c r="AE137" s="81">
        <f t="shared" ref="AE137" si="86">AE136/3.6</f>
        <v>1.902113995220712</v>
      </c>
      <c r="AF137" s="81">
        <f t="shared" ref="AF137" si="87">AF136/3.6</f>
        <v>2.1673306204531291</v>
      </c>
      <c r="AG137" s="81">
        <f t="shared" ref="AG137" si="88">AG136/3.6</f>
        <v>5.7572015386738746</v>
      </c>
      <c r="AH137" s="81">
        <f t="shared" ref="AH137" si="89">AH136/3.6</f>
        <v>9.6941936226462779</v>
      </c>
      <c r="AI137" s="65"/>
      <c r="AJ137" s="65"/>
      <c r="AK137" s="65"/>
      <c r="AL137" s="65"/>
      <c r="AM137" s="65"/>
      <c r="AN137" s="65"/>
    </row>
    <row r="139" spans="2:40">
      <c r="G139" s="47" t="s">
        <v>39</v>
      </c>
      <c r="H139" s="47" t="s">
        <v>37</v>
      </c>
      <c r="I139" s="47" t="s">
        <v>36</v>
      </c>
      <c r="J139" s="47" t="s">
        <v>25</v>
      </c>
      <c r="K139" s="47" t="s">
        <v>34</v>
      </c>
      <c r="L139" s="47" t="s">
        <v>33</v>
      </c>
      <c r="M139" s="47" t="s">
        <v>31</v>
      </c>
      <c r="N139" s="47" t="s">
        <v>30</v>
      </c>
      <c r="O139" s="47" t="s">
        <v>27</v>
      </c>
      <c r="P139" s="47" t="s">
        <v>26</v>
      </c>
      <c r="Q139" s="47" t="s">
        <v>32</v>
      </c>
      <c r="R139" s="47" t="s">
        <v>29</v>
      </c>
      <c r="S139" s="47" t="s">
        <v>24</v>
      </c>
      <c r="T139" s="47" t="s">
        <v>23</v>
      </c>
      <c r="U139" s="47" t="s">
        <v>21</v>
      </c>
      <c r="V139" s="47" t="s">
        <v>17</v>
      </c>
      <c r="W139" s="47" t="s">
        <v>19</v>
      </c>
      <c r="X139" s="47" t="s">
        <v>18</v>
      </c>
      <c r="Y139" s="47" t="s">
        <v>14</v>
      </c>
      <c r="Z139" s="47" t="s">
        <v>13</v>
      </c>
      <c r="AA139" s="47" t="s">
        <v>11</v>
      </c>
      <c r="AB139" s="47" t="s">
        <v>10</v>
      </c>
      <c r="AC139" s="47" t="s">
        <v>9</v>
      </c>
      <c r="AD139" s="47" t="s">
        <v>5</v>
      </c>
      <c r="AE139" s="47" t="s">
        <v>6</v>
      </c>
      <c r="AF139" s="47" t="s">
        <v>28</v>
      </c>
      <c r="AG139" s="47" t="s">
        <v>7</v>
      </c>
      <c r="AH139" s="47" t="s">
        <v>4</v>
      </c>
    </row>
    <row r="140" spans="2:40">
      <c r="G140" s="52">
        <v>4.4605297296858968</v>
      </c>
      <c r="H140" s="53">
        <v>2.3679801448998083</v>
      </c>
      <c r="I140" s="52">
        <v>6.0440457790321824</v>
      </c>
      <c r="J140" s="53">
        <v>0</v>
      </c>
      <c r="K140" s="52">
        <v>2.0708875262273327</v>
      </c>
      <c r="L140" s="53">
        <v>4.226447143134604</v>
      </c>
      <c r="M140" s="52">
        <v>1.3933382227381805</v>
      </c>
      <c r="N140" s="53">
        <v>1.3507006417423129</v>
      </c>
      <c r="O140" s="52">
        <v>0.8102009364988999</v>
      </c>
      <c r="P140" s="53">
        <v>39.705566048784704</v>
      </c>
      <c r="Q140" s="52">
        <v>22.412294528273737</v>
      </c>
      <c r="R140" s="53">
        <v>26.103125136876237</v>
      </c>
      <c r="S140" s="52">
        <v>7.8055038242202031</v>
      </c>
      <c r="T140" s="53">
        <v>1.9790627076177216</v>
      </c>
      <c r="U140" s="52">
        <v>44.40454301232932</v>
      </c>
      <c r="V140" s="53">
        <v>1.3483083400808591</v>
      </c>
      <c r="W140" s="52">
        <v>2.0128791650814906</v>
      </c>
      <c r="X140" s="53">
        <v>0.49722991072492456</v>
      </c>
      <c r="Y140" s="52">
        <v>0.85228542583978406</v>
      </c>
      <c r="Z140" s="53">
        <v>3.3098215162575366</v>
      </c>
      <c r="AA140" s="52">
        <v>10.813443044488006</v>
      </c>
      <c r="AB140" s="53">
        <v>24.643833494208284</v>
      </c>
      <c r="AC140" s="52">
        <v>6.2848652496419986</v>
      </c>
      <c r="AD140" s="53">
        <v>5.7572015386738746</v>
      </c>
      <c r="AE140" s="52">
        <v>2.1673306204531286</v>
      </c>
      <c r="AF140" s="53">
        <v>43.917384060622915</v>
      </c>
      <c r="AG140" s="52">
        <v>1.902113995220712</v>
      </c>
      <c r="AH140" s="53">
        <v>9.6941936226462779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Countries</vt:lpstr>
      <vt:lpstr>Tertiary baseline</vt:lpstr>
      <vt:lpstr>Tertiary baseline Reduced</vt:lpstr>
      <vt:lpstr>Pivot</vt:lpstr>
      <vt:lpstr>ForeCastTert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ese-veda04</cp:lastModifiedBy>
  <dcterms:created xsi:type="dcterms:W3CDTF">2009-05-27T15:40:55Z</dcterms:created>
  <dcterms:modified xsi:type="dcterms:W3CDTF">2017-08-02T13:39:13Z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332837104797363</vt:r8>
  </property>
</Properties>
</file>