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700" windowHeight="11760" firstSheet="1" activeTab="1"/>
  </bookViews>
  <sheets>
    <sheet name="Max EU INV" sheetId="2" r:id="rId1"/>
    <sheet name="MS 15% by 2030 regulation" sheetId="46" r:id="rId2"/>
    <sheet name="10% interconnectors calc" sheetId="45" r:id="rId3"/>
    <sheet name="MS max interconn Deact" sheetId="6" r:id="rId4"/>
    <sheet name="AL" sheetId="8" r:id="rId5"/>
    <sheet name="AT (new)" sheetId="9" r:id="rId6"/>
    <sheet name="BA (new)" sheetId="10" r:id="rId7"/>
    <sheet name="BE (new)" sheetId="11" r:id="rId8"/>
    <sheet name="BG (new)" sheetId="12" r:id="rId9"/>
    <sheet name="CH (new)" sheetId="13" r:id="rId10"/>
    <sheet name="CY (new)" sheetId="14" r:id="rId11"/>
    <sheet name="CZ (new)" sheetId="15" r:id="rId12"/>
    <sheet name="DE (new)" sheetId="16" r:id="rId13"/>
    <sheet name="DK (new)" sheetId="17" r:id="rId14"/>
    <sheet name="EE (new)" sheetId="18" r:id="rId15"/>
    <sheet name="ES (new)" sheetId="19" r:id="rId16"/>
    <sheet name="FI (new)" sheetId="20" r:id="rId17"/>
    <sheet name="FR (new)" sheetId="21" r:id="rId18"/>
    <sheet name="GB (new)" sheetId="22" r:id="rId19"/>
    <sheet name="GR (new)" sheetId="23" r:id="rId20"/>
    <sheet name="HR (new)" sheetId="24" r:id="rId21"/>
    <sheet name="HU (new)" sheetId="25" r:id="rId22"/>
    <sheet name="IE (new)" sheetId="26" r:id="rId23"/>
    <sheet name="IS (new)" sheetId="27" r:id="rId24"/>
    <sheet name="IT (new)" sheetId="28" r:id="rId25"/>
    <sheet name="LT (new)" sheetId="29" r:id="rId26"/>
    <sheet name="LU (new)" sheetId="30" r:id="rId27"/>
    <sheet name="LV (new)" sheetId="31" r:id="rId28"/>
    <sheet name="ME (new)" sheetId="32" r:id="rId29"/>
    <sheet name="MK (new)" sheetId="33" r:id="rId30"/>
    <sheet name="NI (new)" sheetId="34" r:id="rId31"/>
    <sheet name="NL (new)" sheetId="35" r:id="rId32"/>
    <sheet name="NO (new)" sheetId="36" r:id="rId33"/>
    <sheet name="PL (new)" sheetId="37" r:id="rId34"/>
    <sheet name="PT (new)" sheetId="38" r:id="rId35"/>
    <sheet name="RO (new)" sheetId="39" r:id="rId36"/>
    <sheet name="RS (new)" sheetId="40" r:id="rId37"/>
    <sheet name="SE (new)" sheetId="41" r:id="rId38"/>
    <sheet name="SI (new)" sheetId="42" r:id="rId39"/>
    <sheet name="SK (new)" sheetId="43" r:id="rId40"/>
    <sheet name="UA_W" sheetId="44" r:id="rId41"/>
  </sheets>
  <calcPr calcId="145621"/>
</workbook>
</file>

<file path=xl/calcChain.xml><?xml version="1.0" encoding="utf-8"?>
<calcChain xmlns="http://schemas.openxmlformats.org/spreadsheetml/2006/main">
  <c r="I8" i="46" l="1"/>
  <c r="H24" i="46" l="1"/>
  <c r="H25" i="46"/>
  <c r="H29" i="46"/>
  <c r="H30" i="46"/>
  <c r="H31" i="46"/>
  <c r="H32" i="46"/>
  <c r="H33" i="46"/>
  <c r="H34" i="46"/>
  <c r="H35" i="46"/>
  <c r="H36" i="46"/>
  <c r="H37" i="46"/>
  <c r="H38" i="46"/>
  <c r="H39" i="46"/>
  <c r="H41" i="46"/>
  <c r="H42" i="46"/>
  <c r="H43" i="46"/>
  <c r="H44" i="46"/>
  <c r="H45" i="46"/>
  <c r="H46" i="46"/>
  <c r="H48" i="46"/>
  <c r="H49" i="46"/>
  <c r="H50" i="46"/>
  <c r="H51" i="46"/>
  <c r="H52" i="46"/>
  <c r="H53" i="46"/>
  <c r="H54" i="46"/>
  <c r="H26" i="46"/>
  <c r="J25" i="46"/>
  <c r="J26" i="46"/>
  <c r="J27" i="46"/>
  <c r="J29" i="46"/>
  <c r="J30" i="46"/>
  <c r="J31" i="46"/>
  <c r="J32" i="46"/>
  <c r="J33" i="46"/>
  <c r="J34" i="46"/>
  <c r="J35" i="46"/>
  <c r="J36" i="46"/>
  <c r="J37" i="46"/>
  <c r="J38" i="46"/>
  <c r="J39" i="46"/>
  <c r="J41" i="46"/>
  <c r="J42" i="46"/>
  <c r="J43" i="46"/>
  <c r="J44" i="46"/>
  <c r="J45" i="46"/>
  <c r="J46" i="46"/>
  <c r="J47" i="46"/>
  <c r="J48" i="46"/>
  <c r="J49" i="46"/>
  <c r="J50" i="46"/>
  <c r="J51" i="46"/>
  <c r="J52" i="46"/>
  <c r="J53" i="46"/>
  <c r="J54" i="46"/>
  <c r="J24" i="46"/>
  <c r="I5" i="45"/>
  <c r="I6" i="45"/>
  <c r="I8" i="45"/>
  <c r="I9" i="45"/>
  <c r="I10" i="45"/>
  <c r="I11" i="45"/>
  <c r="I12" i="45"/>
  <c r="I13" i="45"/>
  <c r="I14" i="45"/>
  <c r="I15" i="45"/>
  <c r="I16" i="45"/>
  <c r="I17" i="45"/>
  <c r="I18" i="45"/>
  <c r="I20" i="45"/>
  <c r="I21" i="45"/>
  <c r="I22" i="45"/>
  <c r="I23" i="45"/>
  <c r="I24" i="45"/>
  <c r="I25" i="45"/>
  <c r="I26" i="45"/>
  <c r="I27" i="45"/>
  <c r="I28" i="45"/>
  <c r="I29" i="45"/>
  <c r="I30" i="45"/>
  <c r="I31" i="45"/>
  <c r="I32" i="45"/>
  <c r="I33" i="45"/>
  <c r="I3" i="45"/>
  <c r="I4" i="45"/>
  <c r="K46" i="19"/>
  <c r="J46" i="19"/>
  <c r="I46" i="19"/>
  <c r="H46" i="19"/>
  <c r="G46" i="19"/>
  <c r="F46" i="19"/>
  <c r="E46" i="19"/>
  <c r="D46" i="19"/>
  <c r="C46" i="19"/>
  <c r="B46" i="19"/>
  <c r="E42" i="46"/>
  <c r="D32" i="45"/>
  <c r="E29" i="46"/>
  <c r="C13" i="45"/>
  <c r="E45" i="46"/>
  <c r="D38" i="46"/>
  <c r="E44" i="46"/>
  <c r="D14" i="45"/>
  <c r="D51" i="46"/>
  <c r="D9" i="45"/>
  <c r="D47" i="46"/>
  <c r="C6" i="45"/>
  <c r="D52" i="46"/>
  <c r="C9" i="45"/>
  <c r="D12" i="45"/>
  <c r="E39" i="46"/>
  <c r="C22" i="45"/>
  <c r="E35" i="46"/>
  <c r="C30" i="45"/>
  <c r="D37" i="46"/>
  <c r="E53" i="46"/>
  <c r="E31" i="46"/>
  <c r="D15" i="45"/>
  <c r="E25" i="46"/>
  <c r="D4" i="45"/>
  <c r="E26" i="46"/>
  <c r="E47" i="46"/>
  <c r="D33" i="46"/>
  <c r="C11" i="45"/>
  <c r="D20" i="45"/>
  <c r="E40" i="46"/>
  <c r="D25" i="46"/>
  <c r="D16" i="45"/>
  <c r="D30" i="46"/>
  <c r="D24" i="45"/>
  <c r="E28" i="46"/>
  <c r="C21" i="45"/>
  <c r="D27" i="46"/>
  <c r="C23" i="45"/>
  <c r="D53" i="46"/>
  <c r="D8" i="45"/>
  <c r="E50" i="46"/>
  <c r="E41" i="46"/>
  <c r="C24" i="45"/>
  <c r="D29" i="45"/>
  <c r="E52" i="46"/>
  <c r="D31" i="45"/>
  <c r="C7" i="45"/>
  <c r="D29" i="46"/>
  <c r="D32" i="46"/>
  <c r="D13" i="45"/>
  <c r="D46" i="46"/>
  <c r="D17" i="45"/>
  <c r="D28" i="46"/>
  <c r="E51" i="46"/>
  <c r="E32" i="46"/>
  <c r="D10" i="45"/>
  <c r="C12" i="45"/>
  <c r="D24" i="46"/>
  <c r="C16" i="45"/>
  <c r="D33" i="45"/>
  <c r="E54" i="46"/>
  <c r="D34" i="46"/>
  <c r="C29" i="45"/>
  <c r="D42" i="46"/>
  <c r="C19" i="45"/>
  <c r="C27" i="45"/>
  <c r="D50" i="46"/>
  <c r="D28" i="45"/>
  <c r="D48" i="46"/>
  <c r="D26" i="45"/>
  <c r="E48" i="46"/>
  <c r="C17" i="45"/>
  <c r="C5" i="45"/>
  <c r="D40" i="46"/>
  <c r="D7" i="45"/>
  <c r="D36" i="46"/>
  <c r="D11" i="45"/>
  <c r="D26" i="46"/>
  <c r="D23" i="45"/>
  <c r="E38" i="46"/>
  <c r="D45" i="46"/>
  <c r="D25" i="45"/>
  <c r="D41" i="46"/>
  <c r="C14" i="45"/>
  <c r="D22" i="45"/>
  <c r="C33" i="45"/>
  <c r="E49" i="46"/>
  <c r="D27" i="45"/>
  <c r="D44" i="46"/>
  <c r="C10" i="45"/>
  <c r="E34" i="46"/>
  <c r="D6" i="45"/>
  <c r="E30" i="46"/>
  <c r="D31" i="46"/>
  <c r="E37" i="46"/>
  <c r="D39" i="46"/>
  <c r="C31" i="45"/>
  <c r="D35" i="46"/>
  <c r="C15" i="45"/>
  <c r="D19" i="45"/>
  <c r="C25" i="45"/>
  <c r="E27" i="46"/>
  <c r="D5" i="45"/>
  <c r="D54" i="46"/>
  <c r="E33" i="46"/>
  <c r="D43" i="46"/>
  <c r="D21" i="45"/>
  <c r="C32" i="45"/>
  <c r="C26" i="45"/>
  <c r="C28" i="45"/>
  <c r="D18" i="45"/>
  <c r="D49" i="46"/>
  <c r="D30" i="45"/>
  <c r="C4" i="45"/>
  <c r="C20" i="45"/>
  <c r="C8" i="45"/>
  <c r="E46" i="46"/>
  <c r="E43" i="46"/>
  <c r="C18" i="45"/>
  <c r="K42" i="46" l="1"/>
  <c r="X6" i="46" s="1"/>
  <c r="K37" i="46"/>
  <c r="U6" i="46" s="1"/>
  <c r="K26" i="46"/>
  <c r="L6" i="46" s="1"/>
  <c r="K25" i="46"/>
  <c r="K6" i="46" s="1"/>
  <c r="K30" i="46"/>
  <c r="N6" i="46" s="1"/>
  <c r="K38" i="46"/>
  <c r="V6" i="46" s="1"/>
  <c r="K34" i="46"/>
  <c r="R6" i="46" s="1"/>
  <c r="K51" i="46"/>
  <c r="AE6" i="46" s="1"/>
  <c r="K43" i="46"/>
  <c r="Y6" i="46" s="1"/>
  <c r="K46" i="46"/>
  <c r="AA6" i="46" s="1"/>
  <c r="K50" i="46"/>
  <c r="AD6" i="46" s="1"/>
  <c r="K54" i="46"/>
  <c r="AH6" i="46" s="1"/>
  <c r="K32" i="46"/>
  <c r="P6" i="46" s="1"/>
  <c r="K27" i="46"/>
  <c r="K47" i="46"/>
  <c r="K33" i="46"/>
  <c r="Q6" i="46" s="1"/>
  <c r="K49" i="46"/>
  <c r="AC6" i="46" s="1"/>
  <c r="K53" i="46"/>
  <c r="AG6" i="46" s="1"/>
  <c r="K31" i="46"/>
  <c r="O6" i="46" s="1"/>
  <c r="K35" i="46"/>
  <c r="S6" i="46" s="1"/>
  <c r="K39" i="46"/>
  <c r="AJ6" i="46" s="1"/>
  <c r="K44" i="46"/>
  <c r="Z6" i="46" s="1"/>
  <c r="K29" i="46"/>
  <c r="M6" i="46" s="1"/>
  <c r="K52" i="46"/>
  <c r="AF6" i="46" s="1"/>
  <c r="K48" i="46"/>
  <c r="AB6" i="46" s="1"/>
  <c r="K41" i="46"/>
  <c r="W6" i="46" s="1"/>
  <c r="E36" i="46"/>
  <c r="K36" i="46" s="1"/>
  <c r="T6" i="46" s="1"/>
  <c r="E24" i="46"/>
  <c r="K24" i="46" s="1"/>
  <c r="J6" i="46" s="1"/>
  <c r="F37" i="46"/>
  <c r="F26" i="46"/>
  <c r="F25" i="46"/>
  <c r="F30" i="46"/>
  <c r="F34" i="46"/>
  <c r="F38" i="46"/>
  <c r="F51" i="46"/>
  <c r="F43" i="46"/>
  <c r="F46" i="46"/>
  <c r="F50" i="46"/>
  <c r="F54" i="46"/>
  <c r="F32" i="46"/>
  <c r="F40" i="46"/>
  <c r="F27" i="46"/>
  <c r="F47" i="46"/>
  <c r="F33" i="46"/>
  <c r="F49" i="46"/>
  <c r="F53" i="46"/>
  <c r="F31" i="46"/>
  <c r="F35" i="46"/>
  <c r="F39" i="46"/>
  <c r="F44" i="46"/>
  <c r="F29" i="46"/>
  <c r="F42" i="46"/>
  <c r="F28" i="46"/>
  <c r="F41" i="46"/>
  <c r="F45" i="46"/>
  <c r="F48" i="46"/>
  <c r="F52" i="46"/>
  <c r="J4" i="45"/>
  <c r="J10" i="45"/>
  <c r="J6" i="45"/>
  <c r="J9" i="45"/>
  <c r="J5" i="45"/>
  <c r="J8" i="45"/>
  <c r="J11" i="45"/>
  <c r="J31" i="45"/>
  <c r="J27" i="45"/>
  <c r="J23" i="45"/>
  <c r="J15" i="45"/>
  <c r="J26" i="45"/>
  <c r="J18" i="45"/>
  <c r="J29" i="45"/>
  <c r="J21" i="45"/>
  <c r="J17" i="45"/>
  <c r="J13" i="45"/>
  <c r="J30" i="45"/>
  <c r="J22" i="45"/>
  <c r="J14" i="45"/>
  <c r="J25" i="45"/>
  <c r="J32" i="45"/>
  <c r="J28" i="45"/>
  <c r="J20" i="45"/>
  <c r="J16" i="45"/>
  <c r="J12" i="45"/>
  <c r="J33" i="45"/>
  <c r="E9" i="45"/>
  <c r="G9" i="45" s="1"/>
  <c r="E24" i="45"/>
  <c r="E31" i="45"/>
  <c r="G31" i="45" s="1"/>
  <c r="E15" i="45"/>
  <c r="G15" i="45" s="1"/>
  <c r="E30" i="45"/>
  <c r="G30" i="45" s="1"/>
  <c r="E14" i="45"/>
  <c r="G14" i="45" s="1"/>
  <c r="E29" i="45"/>
  <c r="G29" i="45" s="1"/>
  <c r="E21" i="45"/>
  <c r="G21" i="45" s="1"/>
  <c r="E13" i="45"/>
  <c r="G13" i="45" s="1"/>
  <c r="E28" i="45"/>
  <c r="G28" i="45" s="1"/>
  <c r="E20" i="45"/>
  <c r="G20" i="45" s="1"/>
  <c r="E25" i="45"/>
  <c r="G25" i="45" s="1"/>
  <c r="E17" i="45"/>
  <c r="G17" i="45" s="1"/>
  <c r="E32" i="45"/>
  <c r="G32" i="45" s="1"/>
  <c r="E16" i="45"/>
  <c r="G16" i="45" s="1"/>
  <c r="E23" i="45"/>
  <c r="G23" i="45" s="1"/>
  <c r="E7" i="45"/>
  <c r="E22" i="45"/>
  <c r="G22" i="45" s="1"/>
  <c r="E27" i="45"/>
  <c r="G27" i="45" s="1"/>
  <c r="E19" i="45"/>
  <c r="E11" i="45"/>
  <c r="G11" i="45" s="1"/>
  <c r="E26" i="45"/>
  <c r="G26" i="45" s="1"/>
  <c r="E18" i="45"/>
  <c r="G18" i="45" s="1"/>
  <c r="E10" i="45"/>
  <c r="G10" i="45" s="1"/>
  <c r="E8" i="45"/>
  <c r="G8" i="45" s="1"/>
  <c r="E6" i="45"/>
  <c r="G6" i="45" s="1"/>
  <c r="E5" i="45"/>
  <c r="G5" i="45" s="1"/>
  <c r="E12" i="45"/>
  <c r="G12" i="45" s="1"/>
  <c r="E33" i="45"/>
  <c r="G33" i="45" s="1"/>
  <c r="E4" i="45"/>
  <c r="G4" i="45" s="1"/>
  <c r="L4" i="2"/>
  <c r="K4" i="2"/>
  <c r="F36" i="46" l="1"/>
  <c r="G27" i="46"/>
  <c r="H27" i="46" s="1"/>
</calcChain>
</file>

<file path=xl/comments1.xml><?xml version="1.0" encoding="utf-8"?>
<comments xmlns="http://schemas.openxmlformats.org/spreadsheetml/2006/main">
  <authors>
    <author>Maurizio Gargiulo</author>
    <author>ese-veda05</author>
  </authors>
  <commentList>
    <comment ref="B1" authorId="0">
      <text>
        <r>
          <rPr>
            <b/>
            <sz val="8"/>
            <color indexed="81"/>
            <rFont val="Tahoma"/>
            <family val="2"/>
          </rPr>
          <t>Insert Table</t>
        </r>
      </text>
    </comment>
    <comment ref="V5" authorId="1">
      <text>
        <r>
          <rPr>
            <b/>
            <sz val="9"/>
            <color indexed="81"/>
            <rFont val="Tahoma"/>
            <family val="2"/>
          </rPr>
          <t>ese-veda05:</t>
        </r>
        <r>
          <rPr>
            <sz val="9"/>
            <color indexed="81"/>
            <rFont val="Tahoma"/>
            <family val="2"/>
          </rPr>
          <t xml:space="preserve">
Previous UC_RHSTS</t>
        </r>
      </text>
    </comment>
  </commentList>
</comments>
</file>

<file path=xl/comments2.xml><?xml version="1.0" encoding="utf-8"?>
<comments xmlns="http://schemas.openxmlformats.org/spreadsheetml/2006/main">
  <authors>
    <author>Maurizio Gargiulo</author>
    <author>ese-veda04</author>
  </authors>
  <commentList>
    <comment ref="B3" authorId="0">
      <text>
        <r>
          <rPr>
            <b/>
            <sz val="8"/>
            <color indexed="81"/>
            <rFont val="Tahoma"/>
            <family val="2"/>
          </rPr>
          <t>Insert Table</t>
        </r>
      </text>
    </comment>
    <comment ref="I8" authorId="1">
      <text>
        <r>
          <rPr>
            <b/>
            <sz val="9"/>
            <color indexed="81"/>
            <rFont val="Tahoma"/>
            <charset val="1"/>
          </rPr>
          <t>ese-veda04:</t>
        </r>
        <r>
          <rPr>
            <sz val="9"/>
            <color indexed="81"/>
            <rFont val="Tahoma"/>
            <charset val="1"/>
          </rPr>
          <t xml:space="preserve">
we tried with 20% but as the generation capacity increases this was too much.</t>
        </r>
      </text>
    </comment>
  </commentList>
</comments>
</file>

<file path=xl/comments3.xml><?xml version="1.0" encoding="utf-8"?>
<comments xmlns="http://schemas.openxmlformats.org/spreadsheetml/2006/main">
  <authors>
    <author>Maurizio Gargiulo</author>
    <author>ese-veda05</author>
  </authors>
  <commentList>
    <comment ref="B2" authorId="0">
      <text>
        <r>
          <rPr>
            <b/>
            <sz val="8"/>
            <color indexed="81"/>
            <rFont val="Tahoma"/>
            <family val="2"/>
          </rPr>
          <t>Insert Table</t>
        </r>
      </text>
    </comment>
    <comment ref="H5" authorId="1">
      <text>
        <r>
          <rPr>
            <b/>
            <sz val="9"/>
            <color indexed="81"/>
            <rFont val="Tahoma"/>
            <family val="2"/>
          </rPr>
          <t>ese-veda05:</t>
        </r>
        <r>
          <rPr>
            <sz val="9"/>
            <color indexed="81"/>
            <rFont val="Tahoma"/>
            <family val="2"/>
          </rPr>
          <t xml:space="preserve">
Previous UC_RHSTS</t>
        </r>
      </text>
    </comment>
    <comment ref="I5" authorId="1">
      <text>
        <r>
          <rPr>
            <b/>
            <sz val="9"/>
            <color indexed="81"/>
            <rFont val="Tahoma"/>
            <family val="2"/>
          </rPr>
          <t>ese-veda05:</t>
        </r>
        <r>
          <rPr>
            <sz val="9"/>
            <color indexed="81"/>
            <rFont val="Tahoma"/>
            <family val="2"/>
          </rPr>
          <t xml:space="preserve">
Previous UC_RHSTS</t>
        </r>
      </text>
    </comment>
  </commentList>
</comments>
</file>

<file path=xl/sharedStrings.xml><?xml version="1.0" encoding="utf-8"?>
<sst xmlns="http://schemas.openxmlformats.org/spreadsheetml/2006/main" count="2528" uniqueCount="270">
  <si>
    <t>UC_N</t>
  </si>
  <si>
    <t>Pset_PN</t>
  </si>
  <si>
    <t>~UC_T</t>
  </si>
  <si>
    <t>LimType</t>
  </si>
  <si>
    <t>UC_Desc</t>
  </si>
  <si>
    <t>UC_ATTR~LHS</t>
  </si>
  <si>
    <t>UC_ATTR~RHS</t>
  </si>
  <si>
    <t>PSet_CO</t>
  </si>
  <si>
    <t>PSet_CI</t>
  </si>
  <si>
    <t>UC_NCAP~RHS~2005</t>
  </si>
  <si>
    <t>UC_RHSTS~2025</t>
  </si>
  <si>
    <t>UC_RHSTS~2050</t>
  </si>
  <si>
    <t>NCAP,INVCOST</t>
  </si>
  <si>
    <t>TB_ELCHIG*,GI*</t>
  </si>
  <si>
    <t>UP</t>
  </si>
  <si>
    <t>UC_RHS~0</t>
  </si>
  <si>
    <t>Member State investment in transmission interconnectors limits</t>
  </si>
  <si>
    <t>UC_Interconn_INV_EU</t>
  </si>
  <si>
    <t>UC_RHSRT~0</t>
  </si>
  <si>
    <t>PSet_Set</t>
  </si>
  <si>
    <t>ELE</t>
  </si>
  <si>
    <t>ELCHIG,ELCMED,ELCLOW</t>
  </si>
  <si>
    <t>UC_CAP~LHS~2030</t>
  </si>
  <si>
    <t>UC_RHSRT~2030</t>
  </si>
  <si>
    <t>UC_Interconn_INV_MS_UP</t>
  </si>
  <si>
    <t>-EST*,-GI*,-TB*</t>
  </si>
  <si>
    <t>UC_NCAP~LHS~2005</t>
  </si>
  <si>
    <t>UC_RHSTS~0</t>
  </si>
  <si>
    <t>Max annualised EU investment in transmission interconnectors after 2025</t>
  </si>
  <si>
    <t>~UC_SETS: R_S: AT,BE,BG,CY,CZ,DE,DK,EE,ES,FI,FR,EL,HU,IE,IT,LT,LU,LV,MT,NL,PL,PT,RO,SE,SI,SK,UK,CH,IS,NO,HR</t>
  </si>
  <si>
    <t>Table Name: T_240517_100405</t>
  </si>
  <si>
    <t xml:space="preserve">Active Unit:  </t>
  </si>
  <si>
    <t>VAR_Cap</t>
  </si>
  <si>
    <t>Scenario</t>
  </si>
  <si>
    <t>Baseline_HRE19</t>
  </si>
  <si>
    <t>Region</t>
  </si>
  <si>
    <t>UserConstraint</t>
  </si>
  <si>
    <t>Attribute</t>
  </si>
  <si>
    <t>Process</t>
  </si>
  <si>
    <t>Region\Period</t>
  </si>
  <si>
    <t>AT</t>
  </si>
  <si>
    <t>User_conFXM</t>
  </si>
  <si>
    <t>-</t>
  </si>
  <si>
    <t>BE</t>
  </si>
  <si>
    <t>BG</t>
  </si>
  <si>
    <t>CH</t>
  </si>
  <si>
    <t>CZ</t>
  </si>
  <si>
    <t>CY</t>
  </si>
  <si>
    <t>DE</t>
  </si>
  <si>
    <t>DK</t>
  </si>
  <si>
    <t>EE</t>
  </si>
  <si>
    <t>EL</t>
  </si>
  <si>
    <t>ES</t>
  </si>
  <si>
    <t>FI</t>
  </si>
  <si>
    <t>FR</t>
  </si>
  <si>
    <t>HR</t>
  </si>
  <si>
    <t>HU</t>
  </si>
  <si>
    <t>IE</t>
  </si>
  <si>
    <t>IT</t>
  </si>
  <si>
    <t>LT</t>
  </si>
  <si>
    <t>IS</t>
  </si>
  <si>
    <t>LU</t>
  </si>
  <si>
    <t>LV</t>
  </si>
  <si>
    <t>NL</t>
  </si>
  <si>
    <t>NO</t>
  </si>
  <si>
    <t>PL</t>
  </si>
  <si>
    <t>Mt</t>
  </si>
  <si>
    <t>PT</t>
  </si>
  <si>
    <t>RO</t>
  </si>
  <si>
    <t>SE</t>
  </si>
  <si>
    <t>SI</t>
  </si>
  <si>
    <t>SK</t>
  </si>
  <si>
    <t>UK</t>
  </si>
  <si>
    <t>Example output that is problematic for small countries</t>
  </si>
  <si>
    <t>This value (40%)  seem to not be OK given the current situation.</t>
  </si>
  <si>
    <t xml:space="preserve">http://ec.europa.eu/invest-in-research/pdf/download_en/barcelona_european_council.pdf </t>
  </si>
  <si>
    <t xml:space="preserve">http://eur-lex.europa.eu/resource.html?uri=cellar:a5bfdc21-bdd7-11e4-bbe1-01aa75ed71a1.0003.01/DOC_1&amp;format=PDF </t>
  </si>
  <si>
    <t>ENTSO-E System Adequacy Forecast 2014 - 2025 ( Database: 20.05.2014 )</t>
  </si>
  <si>
    <t>Country:</t>
  </si>
  <si>
    <t>ALBANIA</t>
  </si>
  <si>
    <t>National Representativeness Index (%):</t>
  </si>
  <si>
    <t>Generation Scenario:</t>
  </si>
  <si>
    <t>Conservative Scenario A</t>
  </si>
  <si>
    <t>insert datetime:</t>
  </si>
  <si>
    <t>update datetime:</t>
  </si>
  <si>
    <t>This data may not be used without mentioning the source: 'Data provided by ENTSO-E'</t>
  </si>
  <si>
    <t>National Power Data</t>
  </si>
  <si>
    <t>January 19:00 pm</t>
  </si>
  <si>
    <t>July 11:00 am</t>
  </si>
  <si>
    <t xml:space="preserve">January 19:00 pm </t>
  </si>
  <si>
    <t xml:space="preserve">July 11:00 am </t>
  </si>
  <si>
    <t xml:space="preserve">January 19:00 pm  </t>
  </si>
  <si>
    <t xml:space="preserve">July 11:00 am  </t>
  </si>
  <si>
    <t xml:space="preserve">January 19:00 pm   </t>
  </si>
  <si>
    <t xml:space="preserve">July 11:00 am   </t>
  </si>
  <si>
    <t xml:space="preserve">January 19:00 pm    </t>
  </si>
  <si>
    <t xml:space="preserve">July 11:00 am    </t>
  </si>
  <si>
    <t>Nuclear Power</t>
  </si>
  <si>
    <t>Fossil Fuels</t>
  </si>
  <si>
    <t>Lignite</t>
  </si>
  <si>
    <t>Hard Coal</t>
  </si>
  <si>
    <t>Gas</t>
  </si>
  <si>
    <t>Oil</t>
  </si>
  <si>
    <t>Mixed Fuels</t>
  </si>
  <si>
    <t>Renewable Energy Sources (other than hydro)</t>
  </si>
  <si>
    <t>Wind</t>
  </si>
  <si>
    <t>of which onshore</t>
  </si>
  <si>
    <t>of which offshore</t>
  </si>
  <si>
    <t>Solar</t>
  </si>
  <si>
    <t>Biomass</t>
  </si>
  <si>
    <t>Hydro power (total)</t>
  </si>
  <si>
    <t>of which renewable hydro generation</t>
  </si>
  <si>
    <t>Not Clearly Identifiable Energy Sources</t>
  </si>
  <si>
    <t>Net generating Capacity</t>
  </si>
  <si>
    <t>Non-Usable Capacity</t>
  </si>
  <si>
    <t>Maintenance and Overhauls</t>
  </si>
  <si>
    <t>Outages</t>
  </si>
  <si>
    <t>System Service Reserve</t>
  </si>
  <si>
    <t>Unavailable Capacity</t>
  </si>
  <si>
    <t>Reliable Available Capacity</t>
  </si>
  <si>
    <t>Load</t>
  </si>
  <si>
    <t>Load Management</t>
  </si>
  <si>
    <t>Remaining Capacity</t>
  </si>
  <si>
    <t>Spare Capacity</t>
  </si>
  <si>
    <t>Margin Against Seasonal Peak Load</t>
  </si>
  <si>
    <t>Adequacy Reference Margin</t>
  </si>
  <si>
    <t>Import Capacity</t>
  </si>
  <si>
    <t>Export Capacity</t>
  </si>
  <si>
    <t>AUSTRIA</t>
  </si>
  <si>
    <t xml:space="preserve"> 31.01.2014 12:22:00</t>
  </si>
  <si>
    <t xml:space="preserve"> 31.01.2014 12:30:00</t>
  </si>
  <si>
    <t>BOSNIA-HERZEGOVINA</t>
  </si>
  <si>
    <t xml:space="preserve"> 09.01.2014 09:30:00</t>
  </si>
  <si>
    <t xml:space="preserve"> 22.01.2014 14:24:00</t>
  </si>
  <si>
    <t>BELGIUM</t>
  </si>
  <si>
    <t xml:space="preserve"> 31.01.2014 08:28:00</t>
  </si>
  <si>
    <t xml:space="preserve"> 31.01.2014 16:14:00</t>
  </si>
  <si>
    <t>BULGARIA</t>
  </si>
  <si>
    <t xml:space="preserve"> 20.01.2014 12:35:00</t>
  </si>
  <si>
    <t xml:space="preserve"> 28.01.2014 09:48:00</t>
  </si>
  <si>
    <t>SWITZERLAND</t>
  </si>
  <si>
    <t xml:space="preserve"> 31.01.2014 15:14:00</t>
  </si>
  <si>
    <t xml:space="preserve"> 06.02.2014 15:15:00</t>
  </si>
  <si>
    <t>CYPRUS</t>
  </si>
  <si>
    <t xml:space="preserve"> 22.01.2014 07:11:00</t>
  </si>
  <si>
    <t xml:space="preserve"> 11.02.2014 18:02:00</t>
  </si>
  <si>
    <t>CZECH REPUBLIC</t>
  </si>
  <si>
    <t xml:space="preserve"> 28.01.2014 09:22:00</t>
  </si>
  <si>
    <t xml:space="preserve"> 30.01.2014 11:39:00</t>
  </si>
  <si>
    <t>GERMANY</t>
  </si>
  <si>
    <t xml:space="preserve"> 04.02.2014 14:06:00</t>
  </si>
  <si>
    <t xml:space="preserve"> 05.02.2014 10:23:00</t>
  </si>
  <si>
    <t>DENMARK</t>
  </si>
  <si>
    <t xml:space="preserve"> 05.02.2014 14:48:00</t>
  </si>
  <si>
    <t xml:space="preserve"> 18.02.2014 15:17:00</t>
  </si>
  <si>
    <t>ESTONIA</t>
  </si>
  <si>
    <t xml:space="preserve"> 15.01.2014 10:31:00</t>
  </si>
  <si>
    <t xml:space="preserve"> 15.01.2014 11:25:00</t>
  </si>
  <si>
    <t>SPAIN</t>
  </si>
  <si>
    <t xml:space="preserve"> 31.01.2014 12:17:00</t>
  </si>
  <si>
    <t xml:space="preserve"> 06.02.2014 09:16:00</t>
  </si>
  <si>
    <t>FINLAND</t>
  </si>
  <si>
    <t xml:space="preserve"> 30.01.2014 10:52:00</t>
  </si>
  <si>
    <t xml:space="preserve"> 30.01.2014 13:05:00</t>
  </si>
  <si>
    <t>FRANCE</t>
  </si>
  <si>
    <t xml:space="preserve"> 09.01.2014 16:29:00</t>
  </si>
  <si>
    <t xml:space="preserve"> 16.01.2014 12:25:00</t>
  </si>
  <si>
    <t>GREAT BRITAIN</t>
  </si>
  <si>
    <t xml:space="preserve"> 20.02.2014 12:25:00</t>
  </si>
  <si>
    <t xml:space="preserve"> 20.05.2014 14:32:00</t>
  </si>
  <si>
    <t>GREECE</t>
  </si>
  <si>
    <t xml:space="preserve"> 06.02.2014 14:25:00</t>
  </si>
  <si>
    <t xml:space="preserve"> 07.02.2014 09:49:00</t>
  </si>
  <si>
    <t>CROATIA</t>
  </si>
  <si>
    <t xml:space="preserve"> 20.01.2014 13:36:00</t>
  </si>
  <si>
    <t xml:space="preserve"> 20.01.2014 13:59:00</t>
  </si>
  <si>
    <t>HUNGARY</t>
  </si>
  <si>
    <t xml:space="preserve"> 03.02.2014 04:38:00</t>
  </si>
  <si>
    <t xml:space="preserve"> 06.02.2014 00:56:00</t>
  </si>
  <si>
    <t>IRELAND</t>
  </si>
  <si>
    <t xml:space="preserve"> 31.01.2014 17:16:00</t>
  </si>
  <si>
    <t xml:space="preserve"> 11.02.2014 18:07:00</t>
  </si>
  <si>
    <t>ICELAND</t>
  </si>
  <si>
    <t xml:space="preserve"> 10.02.2014 09:46:00</t>
  </si>
  <si>
    <t xml:space="preserve"> 10.02.2014 09:53:00</t>
  </si>
  <si>
    <t>ITALY</t>
  </si>
  <si>
    <t xml:space="preserve"> 17.01.2014 16:13:00</t>
  </si>
  <si>
    <t xml:space="preserve"> 13.02.2014 16:04:00</t>
  </si>
  <si>
    <t>LITHUANIA</t>
  </si>
  <si>
    <t xml:space="preserve"> 20.01.2014 08:41:00</t>
  </si>
  <si>
    <t xml:space="preserve"> 31.01.2014 13:49:00</t>
  </si>
  <si>
    <t>LUXEMBURG</t>
  </si>
  <si>
    <t xml:space="preserve"> 31.01.2014 14:59:00</t>
  </si>
  <si>
    <t xml:space="preserve"> 31.01.2014 15:31:00</t>
  </si>
  <si>
    <t>LATVIA</t>
  </si>
  <si>
    <t xml:space="preserve"> 28.01.2014 11:18:00</t>
  </si>
  <si>
    <t xml:space="preserve"> 31.01.2014 10:50:00</t>
  </si>
  <si>
    <t>MONTENEGRO</t>
  </si>
  <si>
    <t xml:space="preserve"> 30.01.2014 12:23:00</t>
  </si>
  <si>
    <t xml:space="preserve"> 10.02.2014 10:56:00</t>
  </si>
  <si>
    <t>FYR OF MACEDONIA</t>
  </si>
  <si>
    <t xml:space="preserve"> 15.01.2014 11:11:00</t>
  </si>
  <si>
    <t xml:space="preserve"> 11.02.2014 13:03:00</t>
  </si>
  <si>
    <t>GB NORTHERN IRELAND</t>
  </si>
  <si>
    <t xml:space="preserve"> 04.02.2014 11:08:00</t>
  </si>
  <si>
    <t xml:space="preserve"> 04.02.2014 11:38:00</t>
  </si>
  <si>
    <t>THE NETHERLANDS</t>
  </si>
  <si>
    <t xml:space="preserve"> 31.01.2014 20:39:00</t>
  </si>
  <si>
    <t xml:space="preserve"> 25.02.2014 17:14:00</t>
  </si>
  <si>
    <t>NORWAY</t>
  </si>
  <si>
    <t xml:space="preserve"> 07.01.2014 14:30:00</t>
  </si>
  <si>
    <t xml:space="preserve"> 03.03.2014 12:24:00</t>
  </si>
  <si>
    <t>POLAND</t>
  </si>
  <si>
    <t xml:space="preserve"> 07.02.2014 16:35:00</t>
  </si>
  <si>
    <t xml:space="preserve"> 12.02.2014 11:33:00</t>
  </si>
  <si>
    <t>PORTUGAL</t>
  </si>
  <si>
    <t xml:space="preserve"> 31.01.2014 14:58:00</t>
  </si>
  <si>
    <t xml:space="preserve"> 03.02.2014 19:23:00</t>
  </si>
  <si>
    <t>ROMANIA</t>
  </si>
  <si>
    <t xml:space="preserve"> 31.01.2014 10:46:00</t>
  </si>
  <si>
    <t xml:space="preserve"> 04.02.2014 09:39:00</t>
  </si>
  <si>
    <t>SERBIA</t>
  </si>
  <si>
    <t xml:space="preserve"> 29.01.2014 10:15:00</t>
  </si>
  <si>
    <t xml:space="preserve"> 11.02.2014 18:12:00</t>
  </si>
  <si>
    <t>SWEDEN</t>
  </si>
  <si>
    <t xml:space="preserve"> 20.01.2014 14:04:00</t>
  </si>
  <si>
    <t xml:space="preserve"> 11.02.2014 13:45:00</t>
  </si>
  <si>
    <t>SLOVENIA</t>
  </si>
  <si>
    <t xml:space="preserve"> 31.01.2014 14:16:00</t>
  </si>
  <si>
    <t xml:space="preserve"> 10.02.2014 12:10:00</t>
  </si>
  <si>
    <t>SLOVAK REPUBLIC</t>
  </si>
  <si>
    <t xml:space="preserve"> 07.01.2014 16:19:00</t>
  </si>
  <si>
    <t xml:space="preserve"> 25.02.2014 08:40:00</t>
  </si>
  <si>
    <t>UKRAINE WEST</t>
  </si>
  <si>
    <t>Net Generating Capacity</t>
  </si>
  <si>
    <t>GR</t>
  </si>
  <si>
    <t>GB</t>
  </si>
  <si>
    <t>NTC import capacity</t>
  </si>
  <si>
    <t>DISABLED</t>
  </si>
  <si>
    <t>Difference with 15%</t>
  </si>
  <si>
    <t>OK</t>
  </si>
  <si>
    <t>ELE,CHP</t>
  </si>
  <si>
    <t>-EST*</t>
  </si>
  <si>
    <t>Table Name: T_240517_101117</t>
  </si>
  <si>
    <t>TimeSlice</t>
  </si>
  <si>
    <t>UserConstraint\Period</t>
  </si>
  <si>
    <t>JRC-EU-TIMES</t>
  </si>
  <si>
    <t>Capacity (not all being used as AFA, see also TradeParameters)</t>
  </si>
  <si>
    <t>EQUATION</t>
  </si>
  <si>
    <t>NTC  &gt; 0.15 NGC (Net generation capacity, including pumped hydro)</t>
  </si>
  <si>
    <t>A x (TOTAL GRID - B) &gt; 0.15 NGC (Net generation capacity, including pumped hydro)</t>
  </si>
  <si>
    <t>TOTAL GRID - 0.15 NGC &gt;  B/A</t>
  </si>
  <si>
    <t>with</t>
  </si>
  <si>
    <t>TOTAL interconnectors capacity from VEDA in 2015</t>
  </si>
  <si>
    <t>A the percentage of total capacity that is NTC. We take A = 67%</t>
  </si>
  <si>
    <t>B is country dependent based on data below</t>
  </si>
  <si>
    <t>The data below show that the NTC is much lower than the actual capacity of the interconnectors (see also Tradeparameters for more information).</t>
  </si>
  <si>
    <t>Still, the EC uses this methodology.</t>
  </si>
  <si>
    <t>NTC does not include trade over the counter.</t>
  </si>
  <si>
    <t>Capacity based on 15%</t>
  </si>
  <si>
    <t>Numbers from Energy Union Communication</t>
  </si>
  <si>
    <t>RATIO to be used - capped between 35% and 80%</t>
  </si>
  <si>
    <t>~UC_SETS: R_E: AT,BE,BG,CZ,DE,DK,EE,ES,FI,FR,EL,HU,IE,IT,LT,LU,LV,NL,PL,PT,RO,SE,SI,SK,UK,HR</t>
  </si>
  <si>
    <t>UC_Interconn_INV_MS_15pct</t>
  </si>
  <si>
    <t>Minimum MS transmission interconnectors limits Energy Union</t>
  </si>
  <si>
    <t>Year</t>
  </si>
  <si>
    <t>UC_RHSRT</t>
  </si>
  <si>
    <t>Allregions</t>
  </si>
  <si>
    <t>~UC_T: UC_CAP~LO</t>
  </si>
  <si>
    <t>This is without CY, MT, IE, IS, CH, NO</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</si>
</sst>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4" formatCode="_(&quot;$&quot;* #,##0.00_);_(&quot;$&quot;* \(#,##0.00\);_(&quot;$&quot;* &quot;-&quot;??_);_(@_)"/>
    <numFmt numFmtId="43" formatCode="_(* #,##0.00_);_(* \(#,##0.00\);_(* &quot;-&quot;??_);_(@_)"/>
    <numFmt numFmtId="164" formatCode="_-* #,##0.00_-;\-* #,##0.00_-;_-* &quot;-&quot;??_-;_-@_-"/>
    <numFmt numFmtId="165" formatCode="_-* #,##0.00\ &quot;€&quot;_-;\-* #,##0.00\ &quot;€&quot;_-;_-* &quot;-&quot;??\ &quot;€&quot;_-;_-@_-"/>
    <numFmt numFmtId="166" formatCode="_-* #,##0.00\ _€_-;\-* #,##0.00\ _€_-;_-* &quot;-&quot;??\ _€_-;_-@_-"/>
    <numFmt numFmtId="167" formatCode="_ * #,##0.00_ ;_ * \-#,##0.00_ ;_ * &quot;-&quot;??_ ;_ @_ "/>
    <numFmt numFmtId="168" formatCode="_-[$€-2]* #,##0.00_-;\-[$€-2]* #,##0.00_-;_-[$€-2]* &quot;-&quot;??_-"/>
    <numFmt numFmtId="169" formatCode="_([$€]* #,##0.00_);_([$€]* \(#,##0.00\);_([$€]* &quot;-&quot;??_);_(@_)"/>
    <numFmt numFmtId="170" formatCode="0.0%"/>
    <numFmt numFmtId="171" formatCode="\(##\);\(##\)"/>
    <numFmt numFmtId="172" formatCode="#,##0.0"/>
    <numFmt numFmtId="173" formatCode="_-[$€-2]\ * #,##0.00_-;\-[$€-2]\ * #,##0.00_-;_-[$€-2]\ * &quot;-&quot;??_-"/>
    <numFmt numFmtId="174" formatCode="#,##0;\-\ #,##0;_-\ &quot;- &quot;"/>
    <numFmt numFmtId="175" formatCode="#,##0.0000"/>
    <numFmt numFmtId="176" formatCode="_ * #,##0_ ;_ * \-#,##0_ ;_ * &quot;-&quot;_ ;_ @_ "/>
    <numFmt numFmtId="177" formatCode="_ &quot;kr&quot;\ * #,##0_ ;_ &quot;kr&quot;\ * \-#,##0_ ;_ &quot;kr&quot;\ * &quot;-&quot;_ ;_ @_ "/>
    <numFmt numFmtId="178" formatCode="_ &quot;kr&quot;\ * #,##0.00_ ;_ &quot;kr&quot;\ * \-#,##0.00_ ;_ &quot;kr&quot;\ * &quot;-&quot;??_ ;_ @_ "/>
    <numFmt numFmtId="179" formatCode="_-[$€]* #,##0.00_-;\-[$€]* #,##0.00_-;_-[$€]* &quot;-&quot;??_-;_-@_-"/>
    <numFmt numFmtId="180" formatCode="_([$€-2]* #,##0.00_);_([$€-2]* \(#,##0.00\);_([$€-2]* &quot;-&quot;??_)"/>
    <numFmt numFmtId="181" formatCode="0.0"/>
  </numFmts>
  <fonts count="80">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Arial"/>
      <family val="2"/>
      <charset val="161"/>
    </font>
    <font>
      <sz val="10"/>
      <name val="Courier"/>
      <family val="3"/>
    </font>
    <font>
      <b/>
      <sz val="10"/>
      <name val="Arial"/>
      <family val="2"/>
      <charset val="161"/>
    </font>
    <font>
      <b/>
      <sz val="12"/>
      <name val="Arial"/>
      <family val="2"/>
      <charset val="161"/>
    </font>
    <font>
      <b/>
      <sz val="12"/>
      <name val="Arial"/>
      <family val="2"/>
    </font>
    <font>
      <sz val="8"/>
      <color indexed="9"/>
      <name val="Arial"/>
      <family val="2"/>
      <charset val="161"/>
    </font>
    <font>
      <sz val="8"/>
      <color indexed="9"/>
      <name val="Arial"/>
      <family val="2"/>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2"/>
      <color indexed="8"/>
      <name val="Times New Roman"/>
      <family val="1"/>
    </font>
    <font>
      <sz val="11"/>
      <name val="Arial"/>
      <family val="2"/>
    </font>
    <font>
      <sz val="8"/>
      <name val="Arial"/>
      <family val="2"/>
    </font>
    <font>
      <sz val="11"/>
      <color indexed="60"/>
      <name val="Calibri"/>
      <family val="2"/>
      <charset val="161"/>
    </font>
    <font>
      <sz val="10"/>
      <name val="Helvetica"/>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ont>
    <font>
      <sz val="10"/>
      <name val="Arial"/>
      <family val="2"/>
    </font>
    <font>
      <b/>
      <sz val="8"/>
      <color indexed="12"/>
      <name val="Arial"/>
      <family val="2"/>
    </font>
    <font>
      <b/>
      <sz val="8"/>
      <color indexed="8"/>
      <name val="Arial"/>
      <family val="2"/>
    </font>
    <font>
      <sz val="10"/>
      <name val="Arial"/>
      <family val="2"/>
      <charset val="238"/>
    </font>
    <font>
      <u/>
      <sz val="10"/>
      <color indexed="12"/>
      <name val="Times New Roman"/>
      <family val="1"/>
      <charset val="238"/>
    </font>
    <font>
      <sz val="9"/>
      <color indexed="81"/>
      <name val="Tahoma"/>
      <family val="2"/>
    </font>
    <font>
      <b/>
      <sz val="9"/>
      <color indexed="81"/>
      <name val="Tahoma"/>
      <family val="2"/>
    </font>
    <font>
      <sz val="11"/>
      <color theme="1"/>
      <name val="Calibri"/>
      <family val="2"/>
      <scheme val="minor"/>
    </font>
    <font>
      <sz val="11"/>
      <color rgb="FF9C0006"/>
      <name val="Calibri"/>
      <family val="2"/>
      <scheme val="minor"/>
    </font>
    <font>
      <sz val="11"/>
      <color rgb="FF006100"/>
      <name val="Calibri"/>
      <family val="2"/>
      <scheme val="minor"/>
    </font>
    <font>
      <sz val="11"/>
      <color rgb="FF006100"/>
      <name val="Calibri"/>
      <family val="3"/>
      <charset val="128"/>
      <scheme val="minor"/>
    </font>
    <font>
      <sz val="11"/>
      <color rgb="FF3F3F76"/>
      <name val="Calibri"/>
      <family val="3"/>
      <charset val="128"/>
      <scheme val="minor"/>
    </font>
    <font>
      <sz val="11"/>
      <color rgb="FF9C6500"/>
      <name val="Calibri"/>
      <family val="2"/>
      <scheme val="minor"/>
    </font>
    <font>
      <sz val="11"/>
      <color theme="1"/>
      <name val="Calibri"/>
      <family val="3"/>
      <charset val="128"/>
      <scheme val="minor"/>
    </font>
    <font>
      <u/>
      <sz val="11"/>
      <color theme="10"/>
      <name val="Calibri"/>
      <family val="2"/>
      <scheme val="minor"/>
    </font>
    <font>
      <b/>
      <sz val="12"/>
      <name val="Arial"/>
    </font>
    <font>
      <sz val="10"/>
      <name val="Arial"/>
    </font>
    <font>
      <b/>
      <sz val="10"/>
      <name val="Arial"/>
    </font>
    <font>
      <sz val="8"/>
      <color indexed="9"/>
      <name val="Arial"/>
    </font>
    <font>
      <b/>
      <sz val="8"/>
      <name val="Arial"/>
    </font>
    <font>
      <sz val="9"/>
      <color indexed="81"/>
      <name val="Tahoma"/>
      <charset val="1"/>
    </font>
    <font>
      <b/>
      <sz val="9"/>
      <color indexed="81"/>
      <name val="Tahoma"/>
      <charset val="1"/>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3"/>
        <bgColor indexed="64"/>
      </patternFill>
    </fill>
    <fill>
      <patternFill patternType="solid">
        <fgColor indexed="13"/>
        <bgColor indexed="64"/>
      </patternFill>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00"/>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3604">
    <xf numFmtId="0" fontId="0" fillId="0" borderId="0"/>
    <xf numFmtId="0" fontId="55" fillId="0" borderId="0" applyNumberFormat="0" applyFill="0" applyBorder="0" applyAlignment="0" applyProtection="0">
      <alignment vertical="center"/>
    </xf>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5" fillId="4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9" fontId="34" fillId="0" borderId="1"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35" fillId="20" borderId="0" applyBorder="0" applyAlignment="0"/>
    <xf numFmtId="4" fontId="35"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0" fontId="34" fillId="21" borderId="0" applyBorder="0">
      <alignment horizontal="right" vertical="center"/>
    </xf>
    <xf numFmtId="4" fontId="34" fillId="21" borderId="0" applyBorder="0">
      <alignment horizontal="right" vertical="center"/>
    </xf>
    <xf numFmtId="0" fontId="34" fillId="21" borderId="0" applyBorder="0">
      <alignment horizontal="right" vertical="center"/>
    </xf>
    <xf numFmtId="4" fontId="34" fillId="21" borderId="0" applyBorder="0">
      <alignment horizontal="right" vertical="center"/>
    </xf>
    <xf numFmtId="0" fontId="33" fillId="21" borderId="1">
      <alignment horizontal="right" vertical="center"/>
    </xf>
    <xf numFmtId="4" fontId="33" fillId="21" borderId="1">
      <alignment horizontal="right" vertical="center"/>
    </xf>
    <xf numFmtId="0" fontId="33" fillId="21" borderId="2">
      <alignment horizontal="right" vertical="center"/>
    </xf>
    <xf numFmtId="0" fontId="45" fillId="21" borderId="1">
      <alignment horizontal="right" vertical="center"/>
    </xf>
    <xf numFmtId="4" fontId="45" fillId="21" borderId="1">
      <alignment horizontal="right" vertical="center"/>
    </xf>
    <xf numFmtId="0" fontId="33" fillId="22" borderId="1">
      <alignment horizontal="right" vertical="center"/>
    </xf>
    <xf numFmtId="4" fontId="33" fillId="22" borderId="1">
      <alignment horizontal="right" vertical="center"/>
    </xf>
    <xf numFmtId="0" fontId="33" fillId="22" borderId="2">
      <alignment horizontal="right" vertical="center"/>
    </xf>
    <xf numFmtId="0" fontId="33" fillId="22" borderId="1">
      <alignment horizontal="right" vertical="center"/>
    </xf>
    <xf numFmtId="4" fontId="33" fillId="22" borderId="1">
      <alignment horizontal="right" vertical="center"/>
    </xf>
    <xf numFmtId="0" fontId="33" fillId="22" borderId="3">
      <alignment horizontal="right" vertical="center"/>
    </xf>
    <xf numFmtId="0" fontId="33" fillId="22" borderId="4">
      <alignment horizontal="right" vertical="center"/>
    </xf>
    <xf numFmtId="4" fontId="33" fillId="22" borderId="4">
      <alignment horizontal="right" vertical="center"/>
    </xf>
    <xf numFmtId="0" fontId="33" fillId="22" borderId="5">
      <alignment horizontal="right" vertical="center"/>
    </xf>
    <xf numFmtId="4" fontId="33" fillId="22" borderId="5">
      <alignment horizontal="right" vertical="center"/>
    </xf>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8" fillId="23" borderId="6" applyNumberFormat="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66" fillId="4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3" borderId="7" applyNumberFormat="0" applyAlignment="0" applyProtection="0"/>
    <xf numFmtId="4" fontId="35" fillId="0" borderId="8" applyFill="0" applyBorder="0" applyProtection="0">
      <alignment horizontal="right" vertical="center"/>
    </xf>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8" fillId="23" borderId="7"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0" fontId="9" fillId="24" borderId="9" applyNumberFormat="0" applyAlignment="0" applyProtection="0"/>
    <xf numFmtId="49" fontId="4" fillId="20" borderId="10">
      <alignment vertical="top" wrapText="1"/>
    </xf>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21"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164" fontId="22" fillId="0" borderId="0" applyFont="0" applyFill="0" applyBorder="0" applyAlignment="0" applyProtection="0"/>
    <xf numFmtId="166" fontId="4" fillId="0" borderId="0" applyFont="0" applyFill="0" applyBorder="0" applyAlignment="0" applyProtection="0"/>
    <xf numFmtId="166" fontId="21"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3" fillId="0" borderId="0" applyNumberFormat="0">
      <alignment horizontal="right"/>
    </xf>
    <xf numFmtId="44" fontId="4" fillId="0" borderId="0" applyFont="0" applyFill="0" applyBorder="0" applyAlignment="0" applyProtection="0"/>
    <xf numFmtId="0" fontId="34" fillId="22" borderId="11">
      <alignment horizontal="left" vertical="center" wrapText="1" indent="2"/>
    </xf>
    <xf numFmtId="0" fontId="34" fillId="0" borderId="11">
      <alignment horizontal="left" vertical="center" wrapText="1" indent="2"/>
    </xf>
    <xf numFmtId="0" fontId="34" fillId="21" borderId="4">
      <alignment horizontal="left" vertical="center"/>
    </xf>
    <xf numFmtId="0" fontId="33" fillId="0" borderId="12">
      <alignment horizontal="left" vertical="top" wrapText="1"/>
    </xf>
    <xf numFmtId="3" fontId="37" fillId="0" borderId="10">
      <alignment horizontal="right" vertical="top"/>
    </xf>
    <xf numFmtId="0" fontId="15" fillId="7" borderId="7" applyNumberFormat="0" applyAlignment="0" applyProtection="0"/>
    <xf numFmtId="0" fontId="50" fillId="0" borderId="13"/>
    <xf numFmtId="0" fontId="3" fillId="25" borderId="1">
      <alignment horizontal="centerContinuous" vertical="top" wrapText="1"/>
    </xf>
    <xf numFmtId="0" fontId="38" fillId="0" borderId="0">
      <alignment vertical="top" wrapText="1"/>
    </xf>
    <xf numFmtId="0" fontId="2" fillId="0" borderId="14" applyNumberFormat="0" applyFill="0" applyAlignment="0" applyProtection="0"/>
    <xf numFmtId="0" fontId="10" fillId="0" borderId="0" applyNumberFormat="0" applyFill="0" applyBorder="0" applyAlignment="0" applyProtection="0"/>
    <xf numFmtId="0" fontId="31" fillId="0" borderId="0">
      <alignment vertical="top"/>
    </xf>
    <xf numFmtId="168" fontId="22"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8" fontId="22" fillId="0" borderId="0" applyFont="0" applyFill="0" applyBorder="0" applyAlignment="0" applyProtection="0"/>
    <xf numFmtId="173"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73" fontId="4" fillId="0" borderId="0" applyFont="0" applyFill="0" applyBorder="0" applyAlignment="0" applyProtection="0"/>
    <xf numFmtId="180" fontId="4" fillId="0" borderId="0" applyFont="0" applyFill="0" applyBorder="0" applyAlignment="0" applyProtection="0"/>
    <xf numFmtId="165"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9"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9" fontId="4" fillId="0" borderId="0" applyFont="0" applyFill="0" applyBorder="0" applyAlignment="0" applyProtection="0"/>
    <xf numFmtId="180" fontId="4" fillId="0" borderId="0" applyFont="0" applyFill="0" applyBorder="0" applyAlignment="0" applyProtection="0"/>
    <xf numFmtId="173"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69" fontId="4" fillId="0" borderId="0" applyFont="0" applyFill="0" applyBorder="0" applyAlignment="0" applyProtection="0"/>
    <xf numFmtId="179"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9"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5" fontId="4" fillId="0" borderId="0" applyFont="0" applyFill="0" applyBorder="0" applyAlignment="0" applyProtection="0"/>
    <xf numFmtId="173" fontId="4" fillId="0" borderId="0" applyFont="0" applyFill="0" applyBorder="0" applyAlignment="0" applyProtection="0"/>
    <xf numFmtId="168" fontId="22" fillId="0" borderId="0" applyFont="0" applyFill="0" applyBorder="0" applyAlignment="0" applyProtection="0"/>
    <xf numFmtId="179"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9"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9" fontId="4"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11" fontId="22" fillId="0" borderId="0" applyFont="0" applyFill="0" applyBorder="0" applyAlignment="0" applyProtection="0"/>
    <xf numFmtId="11" fontId="4" fillId="0" borderId="0" applyFont="0" applyFill="0" applyBorder="0" applyAlignment="0" applyProtection="0"/>
    <xf numFmtId="11" fontId="22"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68" fillId="4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67" fillId="4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3" fillId="0" borderId="16"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9" fillId="0" borderId="0" applyNumberFormat="0" applyFill="0" applyBorder="0" applyAlignment="0" applyProtection="0"/>
    <xf numFmtId="0" fontId="32" fillId="0" borderId="0" applyNumberFormat="0" applyFill="0" applyBorder="0" applyAlignment="0" applyProtection="0">
      <alignment vertical="top"/>
      <protection locked="0"/>
    </xf>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69" fillId="47" borderId="24"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0" fontId="15"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1" fontId="51" fillId="21" borderId="0" applyBorder="0">
      <alignment horizontal="right" vertical="center"/>
    </xf>
    <xf numFmtId="0" fontId="4" fillId="26" borderId="1"/>
    <xf numFmtId="0" fontId="39" fillId="0" borderId="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48"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70" fillId="4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4" fillId="0" borderId="0"/>
    <xf numFmtId="0" fontId="65" fillId="0" borderId="0"/>
    <xf numFmtId="0" fontId="1" fillId="0" borderId="0"/>
    <xf numFmtId="0" fontId="4" fillId="0" borderId="0"/>
    <xf numFmtId="0" fontId="4" fillId="0" borderId="0"/>
    <xf numFmtId="0" fontId="1" fillId="0" borderId="0"/>
    <xf numFmtId="0" fontId="4" fillId="0" borderId="0"/>
    <xf numFmtId="0" fontId="4" fillId="0" borderId="0"/>
    <xf numFmtId="0" fontId="65" fillId="0" borderId="0"/>
    <xf numFmtId="0" fontId="4" fillId="0" borderId="0"/>
    <xf numFmtId="0" fontId="65" fillId="0" borderId="0"/>
    <xf numFmtId="0" fontId="1" fillId="0" borderId="0"/>
    <xf numFmtId="0" fontId="4"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6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1" fillId="0" borderId="0"/>
    <xf numFmtId="0" fontId="4" fillId="0" borderId="0"/>
    <xf numFmtId="0" fontId="46" fillId="0" borderId="0"/>
    <xf numFmtId="0" fontId="46" fillId="0" borderId="0"/>
    <xf numFmtId="0" fontId="4" fillId="0" borderId="0"/>
    <xf numFmtId="0" fontId="1" fillId="0" borderId="0"/>
    <xf numFmtId="0" fontId="4" fillId="0" borderId="0"/>
    <xf numFmtId="0" fontId="4" fillId="0" borderId="0">
      <alignment vertical="top"/>
    </xf>
    <xf numFmtId="0" fontId="4" fillId="0" borderId="0"/>
    <xf numFmtId="0" fontId="65" fillId="0" borderId="0"/>
    <xf numFmtId="0" fontId="4" fillId="0" borderId="0"/>
    <xf numFmtId="0" fontId="65"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65" fillId="0" borderId="0"/>
    <xf numFmtId="0" fontId="4" fillId="0" borderId="0"/>
    <xf numFmtId="0" fontId="65" fillId="0" borderId="0"/>
    <xf numFmtId="0" fontId="65"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65" fillId="0" borderId="0"/>
    <xf numFmtId="0" fontId="4" fillId="0" borderId="0"/>
    <xf numFmtId="0" fontId="4" fillId="0" borderId="0"/>
    <xf numFmtId="0" fontId="4" fillId="0" borderId="0"/>
    <xf numFmtId="0" fontId="4" fillId="0" borderId="0"/>
    <xf numFmtId="0" fontId="4" fillId="0" borderId="0">
      <alignment vertical="top"/>
    </xf>
    <xf numFmtId="0" fontId="65" fillId="0" borderId="0"/>
    <xf numFmtId="0" fontId="2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4" fontId="4" fillId="0" borderId="0"/>
    <xf numFmtId="0" fontId="6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6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4" fillId="0" borderId="0"/>
    <xf numFmtId="0" fontId="4" fillId="0" borderId="0"/>
    <xf numFmtId="0" fontId="4"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1" fillId="0" borderId="0"/>
    <xf numFmtId="0" fontId="4" fillId="0" borderId="0"/>
    <xf numFmtId="0" fontId="65"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7" fillId="0" borderId="0"/>
    <xf numFmtId="0" fontId="47"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1" fillId="0" borderId="0"/>
    <xf numFmtId="0" fontId="65" fillId="0" borderId="0"/>
    <xf numFmtId="0" fontId="4" fillId="0" borderId="0"/>
    <xf numFmtId="0" fontId="1" fillId="0" borderId="0"/>
    <xf numFmtId="0" fontId="7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6"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21" fillId="0" borderId="0"/>
    <xf numFmtId="0" fontId="46" fillId="0" borderId="0"/>
    <xf numFmtId="0" fontId="46" fillId="0" borderId="0"/>
    <xf numFmtId="0" fontId="4" fillId="0" borderId="0"/>
    <xf numFmtId="0" fontId="4" fillId="0" borderId="0"/>
    <xf numFmtId="0" fontId="4" fillId="0" borderId="0"/>
    <xf numFmtId="0" fontId="65" fillId="0" borderId="0"/>
    <xf numFmtId="0" fontId="4" fillId="0" borderId="0"/>
    <xf numFmtId="0" fontId="1" fillId="0" borderId="0"/>
    <xf numFmtId="0" fontId="65" fillId="0" borderId="0"/>
    <xf numFmtId="0" fontId="1" fillId="0" borderId="0"/>
    <xf numFmtId="0" fontId="4" fillId="0" borderId="0"/>
    <xf numFmtId="0" fontId="1" fillId="0" borderId="0"/>
    <xf numFmtId="0" fontId="4" fillId="0" borderId="0"/>
    <xf numFmtId="0" fontId="65" fillId="0" borderId="0"/>
    <xf numFmtId="0" fontId="57" fillId="0" borderId="0"/>
    <xf numFmtId="0" fontId="65" fillId="0" borderId="0"/>
    <xf numFmtId="0" fontId="1" fillId="0" borderId="0"/>
    <xf numFmtId="0" fontId="4" fillId="0" borderId="0"/>
    <xf numFmtId="0" fontId="4" fillId="0" borderId="0"/>
    <xf numFmtId="0" fontId="1" fillId="0" borderId="0"/>
    <xf numFmtId="0" fontId="65" fillId="0" borderId="0"/>
    <xf numFmtId="0" fontId="4" fillId="0" borderId="0"/>
    <xf numFmtId="0" fontId="65" fillId="0" borderId="0"/>
    <xf numFmtId="0" fontId="4" fillId="0" borderId="0"/>
    <xf numFmtId="0" fontId="4" fillId="0" borderId="0"/>
    <xf numFmtId="0" fontId="65" fillId="0" borderId="0"/>
    <xf numFmtId="0" fontId="1" fillId="0" borderId="0"/>
    <xf numFmtId="0" fontId="46" fillId="0" borderId="0"/>
    <xf numFmtId="0" fontId="1" fillId="0" borderId="0"/>
    <xf numFmtId="0" fontId="4" fillId="0" borderId="0"/>
    <xf numFmtId="0" fontId="65" fillId="0" borderId="0"/>
    <xf numFmtId="0" fontId="1" fillId="0" borderId="0"/>
    <xf numFmtId="0" fontId="1" fillId="0" borderId="0"/>
    <xf numFmtId="0" fontId="65" fillId="0" borderId="0"/>
    <xf numFmtId="0" fontId="4" fillId="0" borderId="0"/>
    <xf numFmtId="0" fontId="65" fillId="0" borderId="0"/>
    <xf numFmtId="0" fontId="1" fillId="0" borderId="0"/>
    <xf numFmtId="0" fontId="65" fillId="0" borderId="0"/>
    <xf numFmtId="0" fontId="4" fillId="0" borderId="0"/>
    <xf numFmtId="0" fontId="1" fillId="0" borderId="0"/>
    <xf numFmtId="0" fontId="1" fillId="0" borderId="0"/>
    <xf numFmtId="0" fontId="65" fillId="0" borderId="0"/>
    <xf numFmtId="0" fontId="4" fillId="0" borderId="0"/>
    <xf numFmtId="0" fontId="65" fillId="0" borderId="0"/>
    <xf numFmtId="0" fontId="65" fillId="0" borderId="0"/>
    <xf numFmtId="0" fontId="4"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58"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4" fillId="0" borderId="0"/>
    <xf numFmtId="0" fontId="4" fillId="0" borderId="0"/>
    <xf numFmtId="0" fontId="4" fillId="0" borderId="0"/>
    <xf numFmtId="0" fontId="4" fillId="0" borderId="0"/>
    <xf numFmtId="0" fontId="53"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65" fillId="0" borderId="0"/>
    <xf numFmtId="0" fontId="4" fillId="0" borderId="0"/>
    <xf numFmtId="0" fontId="4" fillId="0" borderId="0"/>
    <xf numFmtId="0" fontId="1" fillId="0" borderId="0"/>
    <xf numFmtId="0" fontId="6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xf numFmtId="0" fontId="6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4" fontId="34" fillId="0" borderId="1" applyFill="0" applyBorder="0" applyProtection="0">
      <alignment horizontal="right" vertical="center"/>
    </xf>
    <xf numFmtId="4" fontId="34" fillId="0" borderId="0" applyFill="0" applyBorder="0" applyProtection="0">
      <alignment horizontal="right" vertical="center"/>
    </xf>
    <xf numFmtId="0" fontId="35" fillId="0" borderId="0" applyNumberFormat="0" applyFill="0" applyBorder="0" applyProtection="0">
      <alignment horizontal="left" vertical="center"/>
    </xf>
    <xf numFmtId="0" fontId="34" fillId="0" borderId="1" applyNumberFormat="0" applyFill="0" applyAlignment="0" applyProtection="0"/>
    <xf numFmtId="0" fontId="4" fillId="28" borderId="0" applyNumberFormat="0" applyFont="0" applyBorder="0" applyAlignment="0" applyProtection="0"/>
    <xf numFmtId="4" fontId="4" fillId="28" borderId="0" applyNumberFormat="0" applyFont="0" applyBorder="0" applyAlignment="0" applyProtection="0"/>
    <xf numFmtId="0" fontId="61" fillId="0" borderId="0"/>
    <xf numFmtId="0" fontId="23" fillId="0" borderId="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4" fillId="29" borderId="19" applyNumberFormat="0" applyFont="0" applyAlignment="0" applyProtection="0"/>
    <xf numFmtId="0" fontId="1" fillId="29" borderId="19" applyNumberFormat="0" applyFont="0" applyAlignment="0" applyProtection="0"/>
    <xf numFmtId="0" fontId="4" fillId="29" borderId="19" applyNumberFormat="0" applyFont="0" applyAlignment="0" applyProtection="0"/>
    <xf numFmtId="0" fontId="22" fillId="29" borderId="19" applyNumberFormat="0" applyFont="0" applyAlignment="0" applyProtection="0"/>
    <xf numFmtId="0" fontId="4" fillId="29" borderId="19" applyNumberFormat="0" applyFont="0" applyAlignment="0" applyProtection="0"/>
    <xf numFmtId="0" fontId="22" fillId="29" borderId="19" applyNumberFormat="0" applyFont="0" applyAlignment="0" applyProtection="0"/>
    <xf numFmtId="171" fontId="40" fillId="0" borderId="0">
      <alignment horizontal="right"/>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0" fontId="18" fillId="23" borderId="6" applyNumberFormat="0" applyAlignment="0" applyProtection="0"/>
    <xf numFmtId="175" fontId="34" fillId="30" borderId="1" applyNumberFormat="0" applyFont="0" applyBorder="0" applyAlignment="0" applyProtection="0">
      <alignment horizontal="right" vertical="center"/>
    </xf>
    <xf numFmtId="9" fontId="6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167" fontId="49" fillId="0" borderId="0" applyFont="0" applyFill="0" applyBorder="0" applyAlignment="0" applyProtection="0"/>
    <xf numFmtId="176" fontId="49" fillId="0" borderId="0" applyFont="0" applyFill="0" applyBorder="0" applyAlignment="0" applyProtection="0"/>
    <xf numFmtId="177" fontId="49" fillId="0" borderId="0" applyFont="0" applyFill="0" applyBorder="0" applyAlignment="0" applyProtection="0"/>
    <xf numFmtId="0" fontId="7" fillId="3" borderId="0" applyNumberFormat="0" applyBorder="0" applyAlignment="0" applyProtection="0"/>
    <xf numFmtId="0" fontId="34" fillId="28" borderId="1"/>
    <xf numFmtId="0" fontId="38" fillId="0" borderId="0">
      <alignment vertical="top" wrapText="1"/>
    </xf>
    <xf numFmtId="0" fontId="38" fillId="0" borderId="0">
      <alignment vertical="top" wrapText="1"/>
    </xf>
    <xf numFmtId="0" fontId="56" fillId="0" borderId="0"/>
    <xf numFmtId="0" fontId="4" fillId="0" borderId="0"/>
    <xf numFmtId="0" fontId="4" fillId="0" borderId="0"/>
    <xf numFmtId="0" fontId="4" fillId="0" borderId="0"/>
    <xf numFmtId="0" fontId="31" fillId="0" borderId="0">
      <alignment vertical="top"/>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0" fontId="4" fillId="0" borderId="1" applyNumberFormat="0" applyFill="0" applyProtection="0">
      <alignment horizontal="right"/>
    </xf>
    <xf numFmtId="49" fontId="22" fillId="0" borderId="1" applyFill="0" applyProtection="0">
      <alignment horizontal="right"/>
    </xf>
    <xf numFmtId="0" fontId="4" fillId="0" borderId="1" applyNumberFormat="0"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49" fontId="22" fillId="0" borderId="1" applyFill="0" applyProtection="0">
      <alignment horizontal="right"/>
    </xf>
    <xf numFmtId="49" fontId="4" fillId="0" borderId="1" applyFill="0" applyProtection="0">
      <alignment horizontal="right"/>
    </xf>
    <xf numFmtId="49" fontId="22" fillId="0" borderId="1" applyFill="0" applyProtection="0">
      <alignment horizontal="right"/>
    </xf>
    <xf numFmtId="0" fontId="24" fillId="31" borderId="1" applyNumberFormat="0" applyProtection="0">
      <alignment horizontal="right"/>
    </xf>
    <xf numFmtId="0" fontId="3" fillId="31" borderId="1" applyNumberFormat="0" applyProtection="0">
      <alignment horizontal="right"/>
    </xf>
    <xf numFmtId="0" fontId="25" fillId="31" borderId="0" applyNumberFormat="0" applyBorder="0" applyProtection="0">
      <alignment horizontal="left"/>
    </xf>
    <xf numFmtId="0" fontId="26" fillId="31" borderId="0" applyNumberFormat="0" applyBorder="0" applyProtection="0">
      <alignment horizontal="left"/>
    </xf>
    <xf numFmtId="0" fontId="24" fillId="31" borderId="1" applyNumberFormat="0" applyProtection="0">
      <alignment horizontal="left"/>
    </xf>
    <xf numFmtId="0" fontId="3" fillId="31" borderId="1" applyNumberFormat="0" applyProtection="0">
      <alignment horizontal="left"/>
    </xf>
    <xf numFmtId="0" fontId="22" fillId="0" borderId="1" applyNumberFormat="0" applyFill="0" applyProtection="0">
      <alignment horizontal="right"/>
    </xf>
    <xf numFmtId="0" fontId="4" fillId="0" borderId="1" applyNumberFormat="0" applyFill="0" applyProtection="0">
      <alignment horizontal="right"/>
    </xf>
    <xf numFmtId="0" fontId="22" fillId="0" borderId="1" applyNumberFormat="0" applyFill="0" applyProtection="0">
      <alignment horizontal="right"/>
    </xf>
    <xf numFmtId="0" fontId="27" fillId="32" borderId="0" applyNumberFormat="0" applyBorder="0" applyProtection="0">
      <alignment horizontal="left"/>
    </xf>
    <xf numFmtId="0" fontId="28" fillId="32" borderId="0" applyNumberFormat="0" applyBorder="0" applyProtection="0">
      <alignment horizontal="left"/>
    </xf>
    <xf numFmtId="0" fontId="29" fillId="33" borderId="0" applyNumberFormat="0" applyBorder="0" applyProtection="0">
      <alignment horizontal="left"/>
    </xf>
    <xf numFmtId="0" fontId="30" fillId="33" borderId="0" applyNumberFormat="0" applyBorder="0" applyProtection="0">
      <alignment horizontal="left"/>
    </xf>
    <xf numFmtId="172" fontId="41" fillId="34" borderId="20">
      <alignment vertical="center"/>
    </xf>
    <xf numFmtId="170" fontId="42" fillId="34" borderId="20">
      <alignment vertical="center"/>
    </xf>
    <xf numFmtId="172" fontId="43" fillId="35" borderId="20">
      <alignment vertical="center"/>
    </xf>
    <xf numFmtId="0" fontId="4" fillId="36" borderId="21" applyBorder="0">
      <alignment horizontal="left" vertical="center"/>
    </xf>
    <xf numFmtId="49" fontId="4" fillId="37" borderId="1">
      <alignment vertical="center" wrapText="1"/>
    </xf>
    <xf numFmtId="0" fontId="4" fillId="38" borderId="22">
      <alignment horizontal="left" vertical="center" wrapText="1"/>
    </xf>
    <xf numFmtId="0" fontId="44" fillId="39" borderId="1">
      <alignment horizontal="left" vertical="center" wrapText="1"/>
    </xf>
    <xf numFmtId="0" fontId="4" fillId="40" borderId="1">
      <alignment horizontal="left" vertical="center" wrapText="1"/>
    </xf>
    <xf numFmtId="0" fontId="4" fillId="41" borderId="1">
      <alignment horizontal="left" vertical="center" wrapText="1"/>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19" fillId="0" borderId="0" applyNumberFormat="0" applyFill="0" applyBorder="0" applyAlignment="0" applyProtection="0"/>
    <xf numFmtId="0" fontId="12" fillId="0" borderId="15" applyNumberFormat="0" applyFill="0" applyAlignment="0" applyProtection="0"/>
    <xf numFmtId="0" fontId="13" fillId="0" borderId="16" applyNumberFormat="0" applyFill="0" applyAlignment="0" applyProtection="0"/>
    <xf numFmtId="0" fontId="14" fillId="0" borderId="17" applyNumberFormat="0" applyFill="0" applyAlignment="0" applyProtection="0"/>
    <xf numFmtId="0" fontId="14" fillId="0" borderId="0" applyNumberFormat="0" applyFill="0" applyBorder="0" applyAlignment="0" applyProtection="0"/>
    <xf numFmtId="178" fontId="49" fillId="0" borderId="0" applyFont="0" applyFill="0" applyBorder="0" applyAlignment="0" applyProtection="0"/>
    <xf numFmtId="0" fontId="16" fillId="0" borderId="18"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9" fillId="24" borderId="9" applyNumberFormat="0" applyAlignment="0" applyProtection="0"/>
    <xf numFmtId="0" fontId="54" fillId="0" borderId="0" applyNumberFormat="0" applyFill="0" applyBorder="0" applyAlignment="0" applyProtection="0"/>
    <xf numFmtId="0" fontId="62" fillId="0" borderId="0" applyNumberFormat="0" applyFill="0" applyBorder="0" applyAlignment="0" applyProtection="0"/>
    <xf numFmtId="0" fontId="34" fillId="0" borderId="0"/>
    <xf numFmtId="0" fontId="36" fillId="0" borderId="0" applyNumberFormat="0" applyFill="0" applyBorder="0" applyAlignment="0" applyProtection="0">
      <alignment vertical="center"/>
    </xf>
    <xf numFmtId="0" fontId="72" fillId="0" borderId="0" applyNumberFormat="0" applyFill="0" applyBorder="0" applyAlignment="0" applyProtection="0"/>
    <xf numFmtId="0" fontId="73" fillId="31" borderId="0" applyNumberFormat="0" applyBorder="0" applyProtection="0">
      <alignment horizontal="left"/>
    </xf>
    <xf numFmtId="0" fontId="74" fillId="0" borderId="0"/>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1" fontId="74" fillId="0" borderId="1" applyFill="0" applyProtection="0">
      <alignment horizontal="right" vertical="top" wrapText="1"/>
    </xf>
    <xf numFmtId="2"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2" fontId="74" fillId="0" borderId="1" applyFill="0" applyProtection="0">
      <alignment horizontal="right" vertical="top" wrapText="1"/>
    </xf>
    <xf numFmtId="1" fontId="74" fillId="0" borderId="1" applyFill="0" applyProtection="0">
      <alignment horizontal="right" vertical="top" wrapText="1"/>
    </xf>
    <xf numFmtId="0" fontId="73" fillId="31" borderId="0" applyNumberFormat="0" applyBorder="0" applyProtection="0">
      <alignment horizontal="left"/>
    </xf>
    <xf numFmtId="0" fontId="75" fillId="31" borderId="1" applyNumberFormat="0" applyProtection="0">
      <alignment horizontal="left"/>
    </xf>
    <xf numFmtId="49" fontId="74" fillId="0" borderId="1" applyFill="0" applyProtection="0">
      <alignment horizontal="right"/>
    </xf>
    <xf numFmtId="0" fontId="76" fillId="32" borderId="0" applyNumberFormat="0" applyBorder="0" applyProtection="0">
      <alignment horizontal="left"/>
    </xf>
    <xf numFmtId="0" fontId="75" fillId="31" borderId="1" applyNumberFormat="0" applyProtection="0">
      <alignment horizontal="right"/>
    </xf>
    <xf numFmtId="0" fontId="74" fillId="0" borderId="1" applyFill="0" applyProtection="0">
      <alignment horizontal="right" vertical="top" wrapText="1"/>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2" fontId="74" fillId="0" borderId="1" applyFill="0" applyProtection="0">
      <alignment horizontal="right" vertical="top" wrapText="1"/>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0" fontId="77" fillId="33" borderId="0" applyNumberFormat="0" applyBorder="0" applyProtection="0">
      <alignment horizontal="left"/>
    </xf>
    <xf numFmtId="1" fontId="74" fillId="0" borderId="1" applyFill="0" applyProtection="0">
      <alignment horizontal="right" vertical="top" wrapText="1"/>
    </xf>
    <xf numFmtId="2" fontId="74" fillId="0" borderId="1" applyFill="0" applyProtection="0">
      <alignment horizontal="right" vertical="top" wrapText="1"/>
    </xf>
    <xf numFmtId="0" fontId="77" fillId="33" borderId="0" applyNumberFormat="0" applyBorder="0" applyProtection="0">
      <alignment horizontal="left"/>
    </xf>
  </cellStyleXfs>
  <cellXfs count="316">
    <xf numFmtId="0" fontId="0" fillId="0" borderId="0" xfId="0"/>
    <xf numFmtId="0" fontId="21" fillId="0" borderId="0" xfId="2050"/>
    <xf numFmtId="0" fontId="60" fillId="0" borderId="0" xfId="2050" applyNumberFormat="1" applyFont="1" applyFill="1" applyBorder="1" applyAlignment="1"/>
    <xf numFmtId="0" fontId="59" fillId="0" borderId="0" xfId="2050" applyNumberFormat="1" applyFont="1" applyFill="1" applyBorder="1" applyAlignment="1"/>
    <xf numFmtId="0" fontId="60" fillId="42" borderId="23" xfId="2050" applyNumberFormat="1" applyFont="1" applyFill="1" applyBorder="1" applyAlignment="1"/>
    <xf numFmtId="0" fontId="60" fillId="42" borderId="23" xfId="2050" applyNumberFormat="1" applyFont="1" applyFill="1" applyBorder="1" applyAlignment="1">
      <alignment horizontal="left"/>
    </xf>
    <xf numFmtId="0" fontId="60" fillId="42" borderId="23" xfId="2050" applyNumberFormat="1" applyFont="1" applyFill="1" applyBorder="1" applyAlignment="1">
      <alignment wrapText="1"/>
    </xf>
    <xf numFmtId="0" fontId="59" fillId="43" borderId="0" xfId="2050" applyFont="1" applyFill="1"/>
    <xf numFmtId="0" fontId="4" fillId="0" borderId="0" xfId="2050" applyFont="1"/>
    <xf numFmtId="49" fontId="0" fillId="0" borderId="0" xfId="0" quotePrefix="1" applyNumberFormat="1"/>
    <xf numFmtId="1" fontId="21" fillId="0" borderId="0" xfId="2050" applyNumberFormat="1"/>
    <xf numFmtId="0" fontId="72" fillId="0" borderId="0" xfId="3278"/>
    <xf numFmtId="0" fontId="0" fillId="0" borderId="0" xfId="0"/>
    <xf numFmtId="181" fontId="0" fillId="0" borderId="0" xfId="0" applyNumberFormat="1"/>
    <xf numFmtId="9" fontId="0" fillId="0" borderId="0" xfId="2380" applyFont="1"/>
    <xf numFmtId="1" fontId="0" fillId="0" borderId="0" xfId="0" applyNumberFormat="1"/>
    <xf numFmtId="9" fontId="0" fillId="49" borderId="0" xfId="2380" applyFont="1" applyFill="1"/>
    <xf numFmtId="0" fontId="73" fillId="31" borderId="0" xfId="3279">
      <alignment horizontal="left"/>
    </xf>
    <xf numFmtId="0" fontId="74" fillId="0" borderId="0" xfId="3280"/>
    <xf numFmtId="0" fontId="75" fillId="31" borderId="1" xfId="3281">
      <alignment horizontal="left"/>
    </xf>
    <xf numFmtId="49" fontId="74" fillId="0" borderId="1" xfId="3282">
      <alignment horizontal="right"/>
    </xf>
    <xf numFmtId="0" fontId="76" fillId="32" borderId="0" xfId="3283">
      <alignment horizontal="left"/>
    </xf>
    <xf numFmtId="0" fontId="75" fillId="31" borderId="1" xfId="3284">
      <alignment horizontal="right"/>
    </xf>
    <xf numFmtId="0" fontId="74" fillId="0" borderId="1" xfId="3285">
      <alignment horizontal="right" vertical="top" wrapText="1"/>
    </xf>
    <xf numFmtId="0" fontId="73" fillId="31" borderId="0" xfId="3286">
      <alignment horizontal="left"/>
    </xf>
    <xf numFmtId="0" fontId="75" fillId="31" borderId="1" xfId="3287">
      <alignment horizontal="left"/>
    </xf>
    <xf numFmtId="49" fontId="74" fillId="0" borderId="1" xfId="3288">
      <alignment horizontal="right"/>
    </xf>
    <xf numFmtId="0" fontId="76" fillId="32" borderId="0" xfId="3289">
      <alignment horizontal="left"/>
    </xf>
    <xf numFmtId="0" fontId="75" fillId="31" borderId="1" xfId="3290">
      <alignment horizontal="right"/>
    </xf>
    <xf numFmtId="0" fontId="74" fillId="0" borderId="1" xfId="3291">
      <alignment horizontal="right" vertical="top" wrapText="1"/>
    </xf>
    <xf numFmtId="1" fontId="74" fillId="0" borderId="1" xfId="3292">
      <alignment horizontal="right" vertical="top" wrapText="1"/>
    </xf>
    <xf numFmtId="2" fontId="74" fillId="0" borderId="1" xfId="3293">
      <alignment horizontal="right" vertical="top" wrapText="1"/>
    </xf>
    <xf numFmtId="0" fontId="73" fillId="31" borderId="0" xfId="3294">
      <alignment horizontal="left"/>
    </xf>
    <xf numFmtId="0" fontId="75" fillId="31" borderId="1" xfId="3295">
      <alignment horizontal="left"/>
    </xf>
    <xf numFmtId="49" fontId="74" fillId="0" borderId="1" xfId="3296">
      <alignment horizontal="right"/>
    </xf>
    <xf numFmtId="0" fontId="76" fillId="32" borderId="0" xfId="3297">
      <alignment horizontal="left"/>
    </xf>
    <xf numFmtId="0" fontId="75" fillId="31" borderId="1" xfId="3298">
      <alignment horizontal="right"/>
    </xf>
    <xf numFmtId="0" fontId="74" fillId="0" borderId="1" xfId="3299">
      <alignment horizontal="right" vertical="top" wrapText="1"/>
    </xf>
    <xf numFmtId="2" fontId="74" fillId="0" borderId="1" xfId="3300">
      <alignment horizontal="right" vertical="top" wrapText="1"/>
    </xf>
    <xf numFmtId="1" fontId="74" fillId="0" borderId="1" xfId="3301">
      <alignment horizontal="right" vertical="top" wrapText="1"/>
    </xf>
    <xf numFmtId="0" fontId="73" fillId="31" borderId="0" xfId="3302">
      <alignment horizontal="left"/>
    </xf>
    <xf numFmtId="0" fontId="75" fillId="31" borderId="1" xfId="3303">
      <alignment horizontal="left"/>
    </xf>
    <xf numFmtId="49" fontId="74" fillId="0" borderId="1" xfId="3304">
      <alignment horizontal="right"/>
    </xf>
    <xf numFmtId="0" fontId="76" fillId="32" borderId="0" xfId="3305">
      <alignment horizontal="left"/>
    </xf>
    <xf numFmtId="0" fontId="75" fillId="31" borderId="1" xfId="3306">
      <alignment horizontal="right"/>
    </xf>
    <xf numFmtId="0" fontId="74" fillId="0" borderId="1" xfId="3307">
      <alignment horizontal="right" vertical="top" wrapText="1"/>
    </xf>
    <xf numFmtId="2" fontId="74" fillId="0" borderId="1" xfId="3308">
      <alignment horizontal="right" vertical="top" wrapText="1"/>
    </xf>
    <xf numFmtId="1" fontId="74" fillId="0" borderId="1" xfId="3309">
      <alignment horizontal="right" vertical="top" wrapText="1"/>
    </xf>
    <xf numFmtId="0" fontId="73" fillId="31" borderId="0" xfId="3310">
      <alignment horizontal="left"/>
    </xf>
    <xf numFmtId="0" fontId="75" fillId="31" borderId="1" xfId="3311">
      <alignment horizontal="left"/>
    </xf>
    <xf numFmtId="49" fontId="74" fillId="0" borderId="1" xfId="3312">
      <alignment horizontal="right"/>
    </xf>
    <xf numFmtId="0" fontId="76" fillId="32" borderId="0" xfId="3313">
      <alignment horizontal="left"/>
    </xf>
    <xf numFmtId="0" fontId="75" fillId="31" borderId="1" xfId="3314">
      <alignment horizontal="right"/>
    </xf>
    <xf numFmtId="0" fontId="74" fillId="0" borderId="1" xfId="3315">
      <alignment horizontal="right" vertical="top" wrapText="1"/>
    </xf>
    <xf numFmtId="1" fontId="74" fillId="0" borderId="1" xfId="3316">
      <alignment horizontal="right" vertical="top" wrapText="1"/>
    </xf>
    <xf numFmtId="2" fontId="74" fillId="0" borderId="1" xfId="3317">
      <alignment horizontal="right" vertical="top" wrapText="1"/>
    </xf>
    <xf numFmtId="0" fontId="73" fillId="31" borderId="0" xfId="3318">
      <alignment horizontal="left"/>
    </xf>
    <xf numFmtId="0" fontId="75" fillId="31" borderId="1" xfId="3319">
      <alignment horizontal="left"/>
    </xf>
    <xf numFmtId="49" fontId="74" fillId="0" borderId="1" xfId="3320">
      <alignment horizontal="right"/>
    </xf>
    <xf numFmtId="0" fontId="76" fillId="32" borderId="0" xfId="3321">
      <alignment horizontal="left"/>
    </xf>
    <xf numFmtId="0" fontId="75" fillId="31" borderId="1" xfId="3322">
      <alignment horizontal="right"/>
    </xf>
    <xf numFmtId="0" fontId="74" fillId="0" borderId="1" xfId="3323">
      <alignment horizontal="right" vertical="top" wrapText="1"/>
    </xf>
    <xf numFmtId="2" fontId="74" fillId="0" borderId="1" xfId="3324">
      <alignment horizontal="right" vertical="top" wrapText="1"/>
    </xf>
    <xf numFmtId="1" fontId="74" fillId="0" borderId="1" xfId="3325">
      <alignment horizontal="right" vertical="top" wrapText="1"/>
    </xf>
    <xf numFmtId="0" fontId="73" fillId="31" borderId="0" xfId="3326">
      <alignment horizontal="left"/>
    </xf>
    <xf numFmtId="0" fontId="75" fillId="31" borderId="1" xfId="3327">
      <alignment horizontal="left"/>
    </xf>
    <xf numFmtId="49" fontId="74" fillId="0" borderId="1" xfId="3328">
      <alignment horizontal="right"/>
    </xf>
    <xf numFmtId="0" fontId="76" fillId="32" borderId="0" xfId="3329">
      <alignment horizontal="left"/>
    </xf>
    <xf numFmtId="0" fontId="75" fillId="31" borderId="1" xfId="3330">
      <alignment horizontal="right"/>
    </xf>
    <xf numFmtId="0" fontId="74" fillId="0" borderId="1" xfId="3331">
      <alignment horizontal="right" vertical="top" wrapText="1"/>
    </xf>
    <xf numFmtId="2" fontId="74" fillId="0" borderId="1" xfId="3332">
      <alignment horizontal="right" vertical="top" wrapText="1"/>
    </xf>
    <xf numFmtId="1" fontId="74" fillId="0" borderId="1" xfId="3333">
      <alignment horizontal="right" vertical="top" wrapText="1"/>
    </xf>
    <xf numFmtId="0" fontId="73" fillId="31" borderId="0" xfId="3334">
      <alignment horizontal="left"/>
    </xf>
    <xf numFmtId="0" fontId="75" fillId="31" borderId="1" xfId="3335">
      <alignment horizontal="left"/>
    </xf>
    <xf numFmtId="49" fontId="74" fillId="0" borderId="1" xfId="3336">
      <alignment horizontal="right"/>
    </xf>
    <xf numFmtId="0" fontId="76" fillId="32" borderId="0" xfId="3337">
      <alignment horizontal="left"/>
    </xf>
    <xf numFmtId="0" fontId="75" fillId="31" borderId="1" xfId="3338">
      <alignment horizontal="right"/>
    </xf>
    <xf numFmtId="0" fontId="74" fillId="0" borderId="1" xfId="3339">
      <alignment horizontal="right" vertical="top" wrapText="1"/>
    </xf>
    <xf numFmtId="2" fontId="74" fillId="0" borderId="1" xfId="3340">
      <alignment horizontal="right" vertical="top" wrapText="1"/>
    </xf>
    <xf numFmtId="1" fontId="74" fillId="0" borderId="1" xfId="3341">
      <alignment horizontal="right" vertical="top" wrapText="1"/>
    </xf>
    <xf numFmtId="0" fontId="73" fillId="31" borderId="0" xfId="3342">
      <alignment horizontal="left"/>
    </xf>
    <xf numFmtId="0" fontId="75" fillId="31" borderId="1" xfId="3343">
      <alignment horizontal="left"/>
    </xf>
    <xf numFmtId="49" fontId="74" fillId="0" borderId="1" xfId="3344">
      <alignment horizontal="right"/>
    </xf>
    <xf numFmtId="0" fontId="76" fillId="32" borderId="0" xfId="3345">
      <alignment horizontal="left"/>
    </xf>
    <xf numFmtId="0" fontId="75" fillId="31" borderId="1" xfId="3346">
      <alignment horizontal="right"/>
    </xf>
    <xf numFmtId="0" fontId="74" fillId="0" borderId="1" xfId="3347">
      <alignment horizontal="right" vertical="top" wrapText="1"/>
    </xf>
    <xf numFmtId="2" fontId="74" fillId="0" borderId="1" xfId="3348">
      <alignment horizontal="right" vertical="top" wrapText="1"/>
    </xf>
    <xf numFmtId="1" fontId="74" fillId="0" borderId="1" xfId="3349">
      <alignment horizontal="right" vertical="top" wrapText="1"/>
    </xf>
    <xf numFmtId="0" fontId="73" fillId="31" borderId="0" xfId="3350">
      <alignment horizontal="left"/>
    </xf>
    <xf numFmtId="0" fontId="75" fillId="31" borderId="1" xfId="3351">
      <alignment horizontal="left"/>
    </xf>
    <xf numFmtId="49" fontId="74" fillId="0" borderId="1" xfId="3352">
      <alignment horizontal="right"/>
    </xf>
    <xf numFmtId="0" fontId="76" fillId="32" borderId="0" xfId="3353">
      <alignment horizontal="left"/>
    </xf>
    <xf numFmtId="0" fontId="75" fillId="31" borderId="1" xfId="3354">
      <alignment horizontal="right"/>
    </xf>
    <xf numFmtId="0" fontId="74" fillId="0" borderId="1" xfId="3355">
      <alignment horizontal="right" vertical="top" wrapText="1"/>
    </xf>
    <xf numFmtId="1" fontId="74" fillId="0" borderId="1" xfId="3356">
      <alignment horizontal="right" vertical="top" wrapText="1"/>
    </xf>
    <xf numFmtId="2" fontId="74" fillId="0" borderId="1" xfId="3357">
      <alignment horizontal="right" vertical="top" wrapText="1"/>
    </xf>
    <xf numFmtId="0" fontId="73" fillId="31" borderId="0" xfId="3358">
      <alignment horizontal="left"/>
    </xf>
    <xf numFmtId="0" fontId="75" fillId="31" borderId="1" xfId="3359">
      <alignment horizontal="left"/>
    </xf>
    <xf numFmtId="49" fontId="74" fillId="0" borderId="1" xfId="3360">
      <alignment horizontal="right"/>
    </xf>
    <xf numFmtId="0" fontId="76" fillId="32" borderId="0" xfId="3361">
      <alignment horizontal="left"/>
    </xf>
    <xf numFmtId="0" fontId="75" fillId="31" borderId="1" xfId="3362">
      <alignment horizontal="right"/>
    </xf>
    <xf numFmtId="0" fontId="74" fillId="0" borderId="1" xfId="3363">
      <alignment horizontal="right" vertical="top" wrapText="1"/>
    </xf>
    <xf numFmtId="1" fontId="74" fillId="0" borderId="1" xfId="3364">
      <alignment horizontal="right" vertical="top" wrapText="1"/>
    </xf>
    <xf numFmtId="2" fontId="74" fillId="0" borderId="1" xfId="3365">
      <alignment horizontal="right" vertical="top" wrapText="1"/>
    </xf>
    <xf numFmtId="0" fontId="73" fillId="31" borderId="0" xfId="3366">
      <alignment horizontal="left"/>
    </xf>
    <xf numFmtId="0" fontId="75" fillId="31" borderId="1" xfId="3367">
      <alignment horizontal="left"/>
    </xf>
    <xf numFmtId="49" fontId="74" fillId="0" borderId="1" xfId="3368">
      <alignment horizontal="right"/>
    </xf>
    <xf numFmtId="0" fontId="76" fillId="32" borderId="0" xfId="3369">
      <alignment horizontal="left"/>
    </xf>
    <xf numFmtId="0" fontId="75" fillId="31" borderId="1" xfId="3370">
      <alignment horizontal="right"/>
    </xf>
    <xf numFmtId="0" fontId="74" fillId="0" borderId="1" xfId="3371">
      <alignment horizontal="right" vertical="top" wrapText="1"/>
    </xf>
    <xf numFmtId="2" fontId="74" fillId="0" borderId="1" xfId="3372">
      <alignment horizontal="right" vertical="top" wrapText="1"/>
    </xf>
    <xf numFmtId="1" fontId="74" fillId="0" borderId="1" xfId="3373">
      <alignment horizontal="right" vertical="top" wrapText="1"/>
    </xf>
    <xf numFmtId="0" fontId="73" fillId="31" borderId="0" xfId="3374">
      <alignment horizontal="left"/>
    </xf>
    <xf numFmtId="0" fontId="75" fillId="31" borderId="1" xfId="3375">
      <alignment horizontal="left"/>
    </xf>
    <xf numFmtId="49" fontId="74" fillId="0" borderId="1" xfId="3376">
      <alignment horizontal="right"/>
    </xf>
    <xf numFmtId="0" fontId="76" fillId="32" borderId="0" xfId="3377">
      <alignment horizontal="left"/>
    </xf>
    <xf numFmtId="0" fontId="75" fillId="31" borderId="1" xfId="3378">
      <alignment horizontal="right"/>
    </xf>
    <xf numFmtId="0" fontId="74" fillId="0" borderId="1" xfId="3379">
      <alignment horizontal="right" vertical="top" wrapText="1"/>
    </xf>
    <xf numFmtId="2" fontId="74" fillId="0" borderId="1" xfId="3380">
      <alignment horizontal="right" vertical="top" wrapText="1"/>
    </xf>
    <xf numFmtId="1" fontId="74" fillId="0" borderId="1" xfId="3381">
      <alignment horizontal="right" vertical="top" wrapText="1"/>
    </xf>
    <xf numFmtId="0" fontId="73" fillId="31" borderId="0" xfId="3382">
      <alignment horizontal="left"/>
    </xf>
    <xf numFmtId="0" fontId="75" fillId="31" borderId="1" xfId="3383">
      <alignment horizontal="left"/>
    </xf>
    <xf numFmtId="49" fontId="74" fillId="0" borderId="1" xfId="3384">
      <alignment horizontal="right"/>
    </xf>
    <xf numFmtId="0" fontId="76" fillId="32" borderId="0" xfId="3385">
      <alignment horizontal="left"/>
    </xf>
    <xf numFmtId="0" fontId="75" fillId="31" borderId="1" xfId="3386">
      <alignment horizontal="right"/>
    </xf>
    <xf numFmtId="0" fontId="74" fillId="0" borderId="1" xfId="3387">
      <alignment horizontal="right" vertical="top" wrapText="1"/>
    </xf>
    <xf numFmtId="2" fontId="74" fillId="0" borderId="1" xfId="3388">
      <alignment horizontal="right" vertical="top" wrapText="1"/>
    </xf>
    <xf numFmtId="1" fontId="74" fillId="0" borderId="1" xfId="3389">
      <alignment horizontal="right" vertical="top" wrapText="1"/>
    </xf>
    <xf numFmtId="0" fontId="73" fillId="31" borderId="0" xfId="3390">
      <alignment horizontal="left"/>
    </xf>
    <xf numFmtId="0" fontId="75" fillId="31" borderId="1" xfId="3391">
      <alignment horizontal="left"/>
    </xf>
    <xf numFmtId="49" fontId="74" fillId="0" borderId="1" xfId="3392">
      <alignment horizontal="right"/>
    </xf>
    <xf numFmtId="0" fontId="76" fillId="32" borderId="0" xfId="3393">
      <alignment horizontal="left"/>
    </xf>
    <xf numFmtId="0" fontId="75" fillId="31" borderId="1" xfId="3394">
      <alignment horizontal="right"/>
    </xf>
    <xf numFmtId="0" fontId="74" fillId="0" borderId="1" xfId="3395">
      <alignment horizontal="right" vertical="top" wrapText="1"/>
    </xf>
    <xf numFmtId="2" fontId="74" fillId="0" borderId="1" xfId="3396">
      <alignment horizontal="right" vertical="top" wrapText="1"/>
    </xf>
    <xf numFmtId="1" fontId="74" fillId="0" borderId="1" xfId="3397">
      <alignment horizontal="right" vertical="top" wrapText="1"/>
    </xf>
    <xf numFmtId="0" fontId="73" fillId="31" borderId="0" xfId="3398">
      <alignment horizontal="left"/>
    </xf>
    <xf numFmtId="0" fontId="75" fillId="31" borderId="1" xfId="3399">
      <alignment horizontal="left"/>
    </xf>
    <xf numFmtId="49" fontId="74" fillId="0" borderId="1" xfId="3400">
      <alignment horizontal="right"/>
    </xf>
    <xf numFmtId="0" fontId="76" fillId="32" borderId="0" xfId="3401">
      <alignment horizontal="left"/>
    </xf>
    <xf numFmtId="0" fontId="75" fillId="31" borderId="1" xfId="3402">
      <alignment horizontal="right"/>
    </xf>
    <xf numFmtId="0" fontId="74" fillId="0" borderId="1" xfId="3403">
      <alignment horizontal="right" vertical="top" wrapText="1"/>
    </xf>
    <xf numFmtId="1" fontId="74" fillId="0" borderId="1" xfId="3404">
      <alignment horizontal="right" vertical="top" wrapText="1"/>
    </xf>
    <xf numFmtId="2" fontId="74" fillId="0" borderId="1" xfId="3405">
      <alignment horizontal="right" vertical="top" wrapText="1"/>
    </xf>
    <xf numFmtId="0" fontId="73" fillId="31" borderId="0" xfId="3406">
      <alignment horizontal="left"/>
    </xf>
    <xf numFmtId="0" fontId="75" fillId="31" borderId="1" xfId="3407">
      <alignment horizontal="left"/>
    </xf>
    <xf numFmtId="49" fontId="74" fillId="0" borderId="1" xfId="3408">
      <alignment horizontal="right"/>
    </xf>
    <xf numFmtId="0" fontId="76" fillId="32" borderId="0" xfId="3409">
      <alignment horizontal="left"/>
    </xf>
    <xf numFmtId="0" fontId="75" fillId="31" borderId="1" xfId="3410">
      <alignment horizontal="right"/>
    </xf>
    <xf numFmtId="0" fontId="74" fillId="0" borderId="1" xfId="3411">
      <alignment horizontal="right" vertical="top" wrapText="1"/>
    </xf>
    <xf numFmtId="1" fontId="74" fillId="0" borderId="1" xfId="3412">
      <alignment horizontal="right" vertical="top" wrapText="1"/>
    </xf>
    <xf numFmtId="2" fontId="74" fillId="0" borderId="1" xfId="3413">
      <alignment horizontal="right" vertical="top" wrapText="1"/>
    </xf>
    <xf numFmtId="0" fontId="73" fillId="31" borderId="0" xfId="3414">
      <alignment horizontal="left"/>
    </xf>
    <xf numFmtId="0" fontId="75" fillId="31" borderId="1" xfId="3415">
      <alignment horizontal="left"/>
    </xf>
    <xf numFmtId="49" fontId="74" fillId="0" borderId="1" xfId="3416">
      <alignment horizontal="right"/>
    </xf>
    <xf numFmtId="0" fontId="76" fillId="32" borderId="0" xfId="3417">
      <alignment horizontal="left"/>
    </xf>
    <xf numFmtId="0" fontId="75" fillId="31" borderId="1" xfId="3418">
      <alignment horizontal="right"/>
    </xf>
    <xf numFmtId="0" fontId="74" fillId="0" borderId="1" xfId="3419">
      <alignment horizontal="right" vertical="top" wrapText="1"/>
    </xf>
    <xf numFmtId="2" fontId="74" fillId="0" borderId="1" xfId="3420">
      <alignment horizontal="right" vertical="top" wrapText="1"/>
    </xf>
    <xf numFmtId="1" fontId="74" fillId="0" borderId="1" xfId="3421">
      <alignment horizontal="right" vertical="top" wrapText="1"/>
    </xf>
    <xf numFmtId="0" fontId="73" fillId="31" borderId="0" xfId="3422">
      <alignment horizontal="left"/>
    </xf>
    <xf numFmtId="0" fontId="75" fillId="31" borderId="1" xfId="3423">
      <alignment horizontal="left"/>
    </xf>
    <xf numFmtId="49" fontId="74" fillId="0" borderId="1" xfId="3424">
      <alignment horizontal="right"/>
    </xf>
    <xf numFmtId="0" fontId="76" fillId="32" borderId="0" xfId="3425">
      <alignment horizontal="left"/>
    </xf>
    <xf numFmtId="0" fontId="75" fillId="31" borderId="1" xfId="3426">
      <alignment horizontal="right"/>
    </xf>
    <xf numFmtId="0" fontId="74" fillId="0" borderId="1" xfId="3427">
      <alignment horizontal="right" vertical="top" wrapText="1"/>
    </xf>
    <xf numFmtId="1" fontId="74" fillId="0" borderId="1" xfId="3428">
      <alignment horizontal="right" vertical="top" wrapText="1"/>
    </xf>
    <xf numFmtId="2" fontId="74" fillId="0" borderId="1" xfId="3429">
      <alignment horizontal="right" vertical="top" wrapText="1"/>
    </xf>
    <xf numFmtId="0" fontId="73" fillId="31" borderId="0" xfId="3430">
      <alignment horizontal="left"/>
    </xf>
    <xf numFmtId="0" fontId="75" fillId="31" borderId="1" xfId="3431">
      <alignment horizontal="left"/>
    </xf>
    <xf numFmtId="49" fontId="74" fillId="0" borderId="1" xfId="3432">
      <alignment horizontal="right"/>
    </xf>
    <xf numFmtId="0" fontId="76" fillId="32" borderId="0" xfId="3433">
      <alignment horizontal="left"/>
    </xf>
    <xf numFmtId="0" fontId="75" fillId="31" borderId="1" xfId="3434">
      <alignment horizontal="right"/>
    </xf>
    <xf numFmtId="0" fontId="74" fillId="0" borderId="1" xfId="3435">
      <alignment horizontal="right" vertical="top" wrapText="1"/>
    </xf>
    <xf numFmtId="2" fontId="74" fillId="0" borderId="1" xfId="3436">
      <alignment horizontal="right" vertical="top" wrapText="1"/>
    </xf>
    <xf numFmtId="1" fontId="74" fillId="0" borderId="1" xfId="3437">
      <alignment horizontal="right" vertical="top" wrapText="1"/>
    </xf>
    <xf numFmtId="0" fontId="73" fillId="31" borderId="0" xfId="3438">
      <alignment horizontal="left"/>
    </xf>
    <xf numFmtId="0" fontId="75" fillId="31" borderId="1" xfId="3439">
      <alignment horizontal="left"/>
    </xf>
    <xf numFmtId="49" fontId="74" fillId="0" borderId="1" xfId="3440">
      <alignment horizontal="right"/>
    </xf>
    <xf numFmtId="0" fontId="76" fillId="32" borderId="0" xfId="3441">
      <alignment horizontal="left"/>
    </xf>
    <xf numFmtId="0" fontId="75" fillId="31" borderId="1" xfId="3442">
      <alignment horizontal="right"/>
    </xf>
    <xf numFmtId="0" fontId="74" fillId="0" borderId="1" xfId="3443">
      <alignment horizontal="right" vertical="top" wrapText="1"/>
    </xf>
    <xf numFmtId="1" fontId="74" fillId="0" borderId="1" xfId="3444">
      <alignment horizontal="right" vertical="top" wrapText="1"/>
    </xf>
    <xf numFmtId="2" fontId="74" fillId="0" borderId="1" xfId="3445">
      <alignment horizontal="right" vertical="top" wrapText="1"/>
    </xf>
    <xf numFmtId="0" fontId="73" fillId="31" borderId="0" xfId="3446">
      <alignment horizontal="left"/>
    </xf>
    <xf numFmtId="0" fontId="75" fillId="31" borderId="1" xfId="3447">
      <alignment horizontal="left"/>
    </xf>
    <xf numFmtId="49" fontId="74" fillId="0" borderId="1" xfId="3448">
      <alignment horizontal="right"/>
    </xf>
    <xf numFmtId="0" fontId="76" fillId="32" borderId="0" xfId="3449">
      <alignment horizontal="left"/>
    </xf>
    <xf numFmtId="0" fontId="75" fillId="31" borderId="1" xfId="3450">
      <alignment horizontal="right"/>
    </xf>
    <xf numFmtId="0" fontId="74" fillId="0" borderId="1" xfId="3451">
      <alignment horizontal="right" vertical="top" wrapText="1"/>
    </xf>
    <xf numFmtId="1" fontId="74" fillId="0" borderId="1" xfId="3452">
      <alignment horizontal="right" vertical="top" wrapText="1"/>
    </xf>
    <xf numFmtId="2" fontId="74" fillId="0" borderId="1" xfId="3453">
      <alignment horizontal="right" vertical="top" wrapText="1"/>
    </xf>
    <xf numFmtId="0" fontId="73" fillId="31" borderId="0" xfId="3454">
      <alignment horizontal="left"/>
    </xf>
    <xf numFmtId="0" fontId="75" fillId="31" borderId="1" xfId="3455">
      <alignment horizontal="left"/>
    </xf>
    <xf numFmtId="49" fontId="74" fillId="0" borderId="1" xfId="3456">
      <alignment horizontal="right"/>
    </xf>
    <xf numFmtId="0" fontId="76" fillId="32" borderId="0" xfId="3457">
      <alignment horizontal="left"/>
    </xf>
    <xf numFmtId="0" fontId="75" fillId="31" borderId="1" xfId="3458">
      <alignment horizontal="right"/>
    </xf>
    <xf numFmtId="0" fontId="74" fillId="0" borderId="1" xfId="3459">
      <alignment horizontal="right" vertical="top" wrapText="1"/>
    </xf>
    <xf numFmtId="1" fontId="74" fillId="0" borderId="1" xfId="3460">
      <alignment horizontal="right" vertical="top" wrapText="1"/>
    </xf>
    <xf numFmtId="2" fontId="74" fillId="0" borderId="1" xfId="3461">
      <alignment horizontal="right" vertical="top" wrapText="1"/>
    </xf>
    <xf numFmtId="0" fontId="73" fillId="31" borderId="0" xfId="3462">
      <alignment horizontal="left"/>
    </xf>
    <xf numFmtId="0" fontId="75" fillId="31" borderId="1" xfId="3463">
      <alignment horizontal="left"/>
    </xf>
    <xf numFmtId="49" fontId="74" fillId="0" borderId="1" xfId="3464">
      <alignment horizontal="right"/>
    </xf>
    <xf numFmtId="0" fontId="76" fillId="32" borderId="0" xfId="3465">
      <alignment horizontal="left"/>
    </xf>
    <xf numFmtId="0" fontId="75" fillId="31" borderId="1" xfId="3466">
      <alignment horizontal="right"/>
    </xf>
    <xf numFmtId="0" fontId="74" fillId="0" borderId="1" xfId="3467">
      <alignment horizontal="right" vertical="top" wrapText="1"/>
    </xf>
    <xf numFmtId="1" fontId="74" fillId="0" borderId="1" xfId="3468">
      <alignment horizontal="right" vertical="top" wrapText="1"/>
    </xf>
    <xf numFmtId="2" fontId="74" fillId="0" borderId="1" xfId="3469">
      <alignment horizontal="right" vertical="top" wrapText="1"/>
    </xf>
    <xf numFmtId="0" fontId="73" fillId="31" borderId="0" xfId="3470">
      <alignment horizontal="left"/>
    </xf>
    <xf numFmtId="0" fontId="75" fillId="31" borderId="1" xfId="3471">
      <alignment horizontal="left"/>
    </xf>
    <xf numFmtId="49" fontId="74" fillId="0" borderId="1" xfId="3472">
      <alignment horizontal="right"/>
    </xf>
    <xf numFmtId="0" fontId="76" fillId="32" borderId="0" xfId="3473">
      <alignment horizontal="left"/>
    </xf>
    <xf numFmtId="0" fontId="75" fillId="31" borderId="1" xfId="3474">
      <alignment horizontal="right"/>
    </xf>
    <xf numFmtId="0" fontId="74" fillId="0" borderId="1" xfId="3475">
      <alignment horizontal="right" vertical="top" wrapText="1"/>
    </xf>
    <xf numFmtId="2" fontId="74" fillId="0" borderId="1" xfId="3476">
      <alignment horizontal="right" vertical="top" wrapText="1"/>
    </xf>
    <xf numFmtId="1" fontId="74" fillId="0" borderId="1" xfId="3477">
      <alignment horizontal="right" vertical="top" wrapText="1"/>
    </xf>
    <xf numFmtId="0" fontId="73" fillId="31" borderId="0" xfId="3478">
      <alignment horizontal="left"/>
    </xf>
    <xf numFmtId="0" fontId="75" fillId="31" borderId="1" xfId="3479">
      <alignment horizontal="left"/>
    </xf>
    <xf numFmtId="49" fontId="74" fillId="0" borderId="1" xfId="3480">
      <alignment horizontal="right"/>
    </xf>
    <xf numFmtId="0" fontId="76" fillId="32" borderId="0" xfId="3481">
      <alignment horizontal="left"/>
    </xf>
    <xf numFmtId="0" fontId="75" fillId="31" borderId="1" xfId="3482">
      <alignment horizontal="right"/>
    </xf>
    <xf numFmtId="0" fontId="74" fillId="0" borderId="1" xfId="3483">
      <alignment horizontal="right" vertical="top" wrapText="1"/>
    </xf>
    <xf numFmtId="1" fontId="74" fillId="0" borderId="1" xfId="3484">
      <alignment horizontal="right" vertical="top" wrapText="1"/>
    </xf>
    <xf numFmtId="2" fontId="74" fillId="0" borderId="1" xfId="3485">
      <alignment horizontal="right" vertical="top" wrapText="1"/>
    </xf>
    <xf numFmtId="0" fontId="73" fillId="31" borderId="0" xfId="3486">
      <alignment horizontal="left"/>
    </xf>
    <xf numFmtId="0" fontId="75" fillId="31" borderId="1" xfId="3487">
      <alignment horizontal="left"/>
    </xf>
    <xf numFmtId="49" fontId="74" fillId="0" borderId="1" xfId="3488">
      <alignment horizontal="right"/>
    </xf>
    <xf numFmtId="0" fontId="76" fillId="32" borderId="0" xfId="3489">
      <alignment horizontal="left"/>
    </xf>
    <xf numFmtId="0" fontId="75" fillId="31" borderId="1" xfId="3490">
      <alignment horizontal="right"/>
    </xf>
    <xf numFmtId="0" fontId="74" fillId="0" borderId="1" xfId="3491">
      <alignment horizontal="right" vertical="top" wrapText="1"/>
    </xf>
    <xf numFmtId="1" fontId="74" fillId="0" borderId="1" xfId="3492">
      <alignment horizontal="right" vertical="top" wrapText="1"/>
    </xf>
    <xf numFmtId="2" fontId="74" fillId="0" borderId="1" xfId="3493">
      <alignment horizontal="right" vertical="top" wrapText="1"/>
    </xf>
    <xf numFmtId="0" fontId="73" fillId="31" borderId="0" xfId="3494">
      <alignment horizontal="left"/>
    </xf>
    <xf numFmtId="0" fontId="75" fillId="31" borderId="1" xfId="3495">
      <alignment horizontal="left"/>
    </xf>
    <xf numFmtId="49" fontId="74" fillId="0" borderId="1" xfId="3496">
      <alignment horizontal="right"/>
    </xf>
    <xf numFmtId="0" fontId="76" fillId="32" borderId="0" xfId="3497">
      <alignment horizontal="left"/>
    </xf>
    <xf numFmtId="0" fontId="75" fillId="31" borderId="1" xfId="3498">
      <alignment horizontal="right"/>
    </xf>
    <xf numFmtId="0" fontId="74" fillId="0" borderId="1" xfId="3499">
      <alignment horizontal="right" vertical="top" wrapText="1"/>
    </xf>
    <xf numFmtId="2" fontId="74" fillId="0" borderId="1" xfId="3500">
      <alignment horizontal="right" vertical="top" wrapText="1"/>
    </xf>
    <xf numFmtId="1" fontId="74" fillId="0" borderId="1" xfId="3501">
      <alignment horizontal="right" vertical="top" wrapText="1"/>
    </xf>
    <xf numFmtId="0" fontId="73" fillId="31" borderId="0" xfId="3502">
      <alignment horizontal="left"/>
    </xf>
    <xf numFmtId="0" fontId="75" fillId="31" borderId="1" xfId="3503">
      <alignment horizontal="left"/>
    </xf>
    <xf numFmtId="49" fontId="74" fillId="0" borderId="1" xfId="3504">
      <alignment horizontal="right"/>
    </xf>
    <xf numFmtId="0" fontId="76" fillId="32" borderId="0" xfId="3505">
      <alignment horizontal="left"/>
    </xf>
    <xf numFmtId="0" fontId="75" fillId="31" borderId="1" xfId="3506">
      <alignment horizontal="right"/>
    </xf>
    <xf numFmtId="0" fontId="74" fillId="0" borderId="1" xfId="3507">
      <alignment horizontal="right" vertical="top" wrapText="1"/>
    </xf>
    <xf numFmtId="1" fontId="74" fillId="0" borderId="1" xfId="3508">
      <alignment horizontal="right" vertical="top" wrapText="1"/>
    </xf>
    <xf numFmtId="2" fontId="74" fillId="0" borderId="1" xfId="3509">
      <alignment horizontal="right" vertical="top" wrapText="1"/>
    </xf>
    <xf numFmtId="0" fontId="73" fillId="31" borderId="0" xfId="3510">
      <alignment horizontal="left"/>
    </xf>
    <xf numFmtId="0" fontId="75" fillId="31" borderId="1" xfId="3511">
      <alignment horizontal="left"/>
    </xf>
    <xf numFmtId="49" fontId="74" fillId="0" borderId="1" xfId="3512">
      <alignment horizontal="right"/>
    </xf>
    <xf numFmtId="0" fontId="76" fillId="32" borderId="0" xfId="3513">
      <alignment horizontal="left"/>
    </xf>
    <xf numFmtId="0" fontId="75" fillId="31" borderId="1" xfId="3514">
      <alignment horizontal="right"/>
    </xf>
    <xf numFmtId="0" fontId="74" fillId="0" borderId="1" xfId="3515">
      <alignment horizontal="right" vertical="top" wrapText="1"/>
    </xf>
    <xf numFmtId="1" fontId="74" fillId="0" borderId="1" xfId="3516">
      <alignment horizontal="right" vertical="top" wrapText="1"/>
    </xf>
    <xf numFmtId="2" fontId="74" fillId="0" borderId="1" xfId="3517">
      <alignment horizontal="right" vertical="top" wrapText="1"/>
    </xf>
    <xf numFmtId="0" fontId="73" fillId="31" borderId="0" xfId="3518">
      <alignment horizontal="left"/>
    </xf>
    <xf numFmtId="0" fontId="75" fillId="31" borderId="1" xfId="3519">
      <alignment horizontal="left"/>
    </xf>
    <xf numFmtId="49" fontId="74" fillId="0" borderId="1" xfId="3520">
      <alignment horizontal="right"/>
    </xf>
    <xf numFmtId="0" fontId="76" fillId="32" borderId="0" xfId="3521">
      <alignment horizontal="left"/>
    </xf>
    <xf numFmtId="0" fontId="75" fillId="31" borderId="1" xfId="3522">
      <alignment horizontal="right"/>
    </xf>
    <xf numFmtId="0" fontId="74" fillId="0" borderId="1" xfId="3523">
      <alignment horizontal="right" vertical="top" wrapText="1"/>
    </xf>
    <xf numFmtId="1" fontId="74" fillId="0" borderId="1" xfId="3524">
      <alignment horizontal="right" vertical="top" wrapText="1"/>
    </xf>
    <xf numFmtId="2" fontId="74" fillId="0" borderId="1" xfId="3525">
      <alignment horizontal="right" vertical="top" wrapText="1"/>
    </xf>
    <xf numFmtId="0" fontId="73" fillId="31" borderId="0" xfId="3526">
      <alignment horizontal="left"/>
    </xf>
    <xf numFmtId="0" fontId="75" fillId="31" borderId="1" xfId="3527">
      <alignment horizontal="left"/>
    </xf>
    <xf numFmtId="49" fontId="74" fillId="0" borderId="1" xfId="3528">
      <alignment horizontal="right"/>
    </xf>
    <xf numFmtId="0" fontId="76" fillId="32" borderId="0" xfId="3529">
      <alignment horizontal="left"/>
    </xf>
    <xf numFmtId="0" fontId="75" fillId="31" borderId="1" xfId="3530">
      <alignment horizontal="right"/>
    </xf>
    <xf numFmtId="0" fontId="74" fillId="0" borderId="1" xfId="3531">
      <alignment horizontal="right" vertical="top" wrapText="1"/>
    </xf>
    <xf numFmtId="2" fontId="74" fillId="0" borderId="1" xfId="3532">
      <alignment horizontal="right" vertical="top" wrapText="1"/>
    </xf>
    <xf numFmtId="1" fontId="74" fillId="0" borderId="1" xfId="3533">
      <alignment horizontal="right" vertical="top" wrapText="1"/>
    </xf>
    <xf numFmtId="0" fontId="73" fillId="31" borderId="0" xfId="3534">
      <alignment horizontal="left"/>
    </xf>
    <xf numFmtId="0" fontId="75" fillId="31" borderId="1" xfId="3535">
      <alignment horizontal="left"/>
    </xf>
    <xf numFmtId="49" fontId="74" fillId="0" borderId="1" xfId="3536">
      <alignment horizontal="right"/>
    </xf>
    <xf numFmtId="0" fontId="76" fillId="32" borderId="0" xfId="3537">
      <alignment horizontal="left"/>
    </xf>
    <xf numFmtId="0" fontId="75" fillId="31" borderId="1" xfId="3538">
      <alignment horizontal="right"/>
    </xf>
    <xf numFmtId="0" fontId="74" fillId="0" borderId="1" xfId="3539">
      <alignment horizontal="right" vertical="top" wrapText="1"/>
    </xf>
    <xf numFmtId="1" fontId="74" fillId="0" borderId="1" xfId="3540">
      <alignment horizontal="right" vertical="top" wrapText="1"/>
    </xf>
    <xf numFmtId="2" fontId="74" fillId="0" borderId="1" xfId="3541">
      <alignment horizontal="right" vertical="top" wrapText="1"/>
    </xf>
    <xf numFmtId="0" fontId="73" fillId="31" borderId="0" xfId="3542">
      <alignment horizontal="left"/>
    </xf>
    <xf numFmtId="0" fontId="75" fillId="31" borderId="1" xfId="3543">
      <alignment horizontal="left"/>
    </xf>
    <xf numFmtId="49" fontId="74" fillId="0" borderId="1" xfId="3544">
      <alignment horizontal="right"/>
    </xf>
    <xf numFmtId="0" fontId="76" fillId="32" borderId="0" xfId="3545">
      <alignment horizontal="left"/>
    </xf>
    <xf numFmtId="0" fontId="75" fillId="31" borderId="1" xfId="3546">
      <alignment horizontal="right"/>
    </xf>
    <xf numFmtId="0" fontId="74" fillId="0" borderId="1" xfId="3547">
      <alignment horizontal="right" vertical="top" wrapText="1"/>
    </xf>
    <xf numFmtId="2" fontId="74" fillId="0" borderId="1" xfId="3548">
      <alignment horizontal="right" vertical="top" wrapText="1"/>
    </xf>
    <xf numFmtId="1" fontId="74" fillId="0" borderId="1" xfId="3549">
      <alignment horizontal="right" vertical="top" wrapText="1"/>
    </xf>
    <xf numFmtId="0" fontId="73" fillId="31" borderId="0" xfId="3550">
      <alignment horizontal="left"/>
    </xf>
    <xf numFmtId="0" fontId="75" fillId="31" borderId="1" xfId="3551">
      <alignment horizontal="left"/>
    </xf>
    <xf numFmtId="49" fontId="74" fillId="0" borderId="1" xfId="3552">
      <alignment horizontal="right"/>
    </xf>
    <xf numFmtId="0" fontId="76" fillId="32" borderId="0" xfId="3553">
      <alignment horizontal="left"/>
    </xf>
    <xf numFmtId="0" fontId="75" fillId="31" borderId="1" xfId="3554">
      <alignment horizontal="right"/>
    </xf>
    <xf numFmtId="0" fontId="74" fillId="0" borderId="1" xfId="3555">
      <alignment horizontal="right" vertical="top" wrapText="1"/>
    </xf>
    <xf numFmtId="2" fontId="74" fillId="0" borderId="1" xfId="3556">
      <alignment horizontal="right" vertical="top" wrapText="1"/>
    </xf>
    <xf numFmtId="1" fontId="74" fillId="0" borderId="1" xfId="3557">
      <alignment horizontal="right" vertical="top" wrapText="1"/>
    </xf>
    <xf numFmtId="0" fontId="73" fillId="31" borderId="0" xfId="3558">
      <alignment horizontal="left"/>
    </xf>
    <xf numFmtId="0" fontId="75" fillId="31" borderId="1" xfId="3559">
      <alignment horizontal="left"/>
    </xf>
    <xf numFmtId="49" fontId="74" fillId="0" borderId="1" xfId="3560">
      <alignment horizontal="right"/>
    </xf>
    <xf numFmtId="0" fontId="76" fillId="32" borderId="0" xfId="3561">
      <alignment horizontal="left"/>
    </xf>
    <xf numFmtId="0" fontId="75" fillId="31" borderId="1" xfId="3562">
      <alignment horizontal="right"/>
    </xf>
    <xf numFmtId="0" fontId="74" fillId="0" borderId="1" xfId="3563">
      <alignment horizontal="right" vertical="top" wrapText="1"/>
    </xf>
    <xf numFmtId="2" fontId="74" fillId="0" borderId="1" xfId="3564">
      <alignment horizontal="right" vertical="top" wrapText="1"/>
    </xf>
    <xf numFmtId="1" fontId="74" fillId="0" borderId="1" xfId="3565">
      <alignment horizontal="right" vertical="top" wrapText="1"/>
    </xf>
    <xf numFmtId="0" fontId="73" fillId="31" borderId="0" xfId="3566">
      <alignment horizontal="left"/>
    </xf>
    <xf numFmtId="0" fontId="75" fillId="31" borderId="1" xfId="3567">
      <alignment horizontal="left"/>
    </xf>
    <xf numFmtId="49" fontId="74" fillId="0" borderId="1" xfId="3568">
      <alignment horizontal="right"/>
    </xf>
    <xf numFmtId="0" fontId="76" fillId="32" borderId="0" xfId="3569">
      <alignment horizontal="left"/>
    </xf>
    <xf numFmtId="0" fontId="75" fillId="31" borderId="1" xfId="3570">
      <alignment horizontal="right"/>
    </xf>
    <xf numFmtId="0" fontId="74" fillId="0" borderId="1" xfId="3571">
      <alignment horizontal="right" vertical="top" wrapText="1"/>
    </xf>
    <xf numFmtId="2" fontId="0" fillId="0" borderId="0" xfId="0" applyNumberFormat="1"/>
    <xf numFmtId="0" fontId="4" fillId="50" borderId="0" xfId="2050" applyFont="1" applyFill="1"/>
    <xf numFmtId="0" fontId="21" fillId="50" borderId="0" xfId="2050" applyFill="1"/>
    <xf numFmtId="0" fontId="59" fillId="50" borderId="0" xfId="2050" applyNumberFormat="1" applyFont="1" applyFill="1" applyBorder="1" applyAlignment="1"/>
    <xf numFmtId="9" fontId="0" fillId="0" borderId="0" xfId="0" applyNumberFormat="1"/>
    <xf numFmtId="181" fontId="0" fillId="49" borderId="0" xfId="0" applyNumberFormat="1" applyFill="1"/>
  </cellXfs>
  <cellStyles count="3604">
    <cellStyle name="???????" xfId="1"/>
    <cellStyle name="20% - Accent1 10" xfId="2"/>
    <cellStyle name="20% - Accent1 11" xfId="3"/>
    <cellStyle name="20% - Accent1 12" xfId="4"/>
    <cellStyle name="20% - Accent1 13" xfId="5"/>
    <cellStyle name="20% - Accent1 14" xfId="6"/>
    <cellStyle name="20% - Accent1 15" xfId="7"/>
    <cellStyle name="20% - Accent1 16" xfId="8"/>
    <cellStyle name="20% - Accent1 17" xfId="9"/>
    <cellStyle name="20% - Accent1 18" xfId="10"/>
    <cellStyle name="20% - Accent1 19" xfId="11"/>
    <cellStyle name="20% - Accent1 2" xfId="12"/>
    <cellStyle name="20% - Accent1 20" xfId="13"/>
    <cellStyle name="20% - Accent1 21" xfId="14"/>
    <cellStyle name="20% - Accent1 22" xfId="15"/>
    <cellStyle name="20% - Accent1 23" xfId="16"/>
    <cellStyle name="20% - Accent1 24" xfId="17"/>
    <cellStyle name="20% - Accent1 25" xfId="18"/>
    <cellStyle name="20% - Accent1 26" xfId="19"/>
    <cellStyle name="20% - Accent1 27" xfId="20"/>
    <cellStyle name="20% - Accent1 28" xfId="21"/>
    <cellStyle name="20% - Accent1 29" xfId="22"/>
    <cellStyle name="20% - Accent1 3" xfId="23"/>
    <cellStyle name="20% - Accent1 3 2" xfId="24"/>
    <cellStyle name="20% - Accent1 30" xfId="25"/>
    <cellStyle name="20% - Accent1 31" xfId="26"/>
    <cellStyle name="20% - Accent1 32" xfId="27"/>
    <cellStyle name="20% - Accent1 33" xfId="28"/>
    <cellStyle name="20% - Accent1 34" xfId="29"/>
    <cellStyle name="20% - Accent1 35" xfId="30"/>
    <cellStyle name="20% - Accent1 36" xfId="31"/>
    <cellStyle name="20% - Accent1 37" xfId="32"/>
    <cellStyle name="20% - Accent1 38" xfId="33"/>
    <cellStyle name="20% - Accent1 39" xfId="34"/>
    <cellStyle name="20% - Accent1 4" xfId="35"/>
    <cellStyle name="20% - Accent1 40" xfId="36"/>
    <cellStyle name="20% - Accent1 41" xfId="37"/>
    <cellStyle name="20% - Accent1 42" xfId="38"/>
    <cellStyle name="20% - Accent1 43" xfId="39"/>
    <cellStyle name="20% - Accent1 5" xfId="40"/>
    <cellStyle name="20% - Accent1 6" xfId="41"/>
    <cellStyle name="20% - Accent1 7" xfId="42"/>
    <cellStyle name="20% - Accent1 8" xfId="43"/>
    <cellStyle name="20% - Accent1 9" xfId="44"/>
    <cellStyle name="20% - Accent2 10" xfId="45"/>
    <cellStyle name="20% - Accent2 11" xfId="46"/>
    <cellStyle name="20% - Accent2 12" xfId="47"/>
    <cellStyle name="20% - Accent2 13" xfId="48"/>
    <cellStyle name="20% - Accent2 14" xfId="49"/>
    <cellStyle name="20% - Accent2 15" xfId="50"/>
    <cellStyle name="20% - Accent2 16" xfId="51"/>
    <cellStyle name="20% - Accent2 17" xfId="52"/>
    <cellStyle name="20% - Accent2 18" xfId="53"/>
    <cellStyle name="20% - Accent2 19" xfId="54"/>
    <cellStyle name="20% - Accent2 2" xfId="55"/>
    <cellStyle name="20% - Accent2 20" xfId="56"/>
    <cellStyle name="20% - Accent2 21" xfId="57"/>
    <cellStyle name="20% - Accent2 22" xfId="58"/>
    <cellStyle name="20% - Accent2 23" xfId="59"/>
    <cellStyle name="20% - Accent2 24" xfId="60"/>
    <cellStyle name="20% - Accent2 25" xfId="61"/>
    <cellStyle name="20% - Accent2 26" xfId="62"/>
    <cellStyle name="20% - Accent2 27" xfId="63"/>
    <cellStyle name="20% - Accent2 28" xfId="64"/>
    <cellStyle name="20% - Accent2 29" xfId="65"/>
    <cellStyle name="20% - Accent2 3" xfId="66"/>
    <cellStyle name="20% - Accent2 3 2" xfId="67"/>
    <cellStyle name="20% - Accent2 30" xfId="68"/>
    <cellStyle name="20% - Accent2 31" xfId="69"/>
    <cellStyle name="20% - Accent2 32" xfId="70"/>
    <cellStyle name="20% - Accent2 33" xfId="71"/>
    <cellStyle name="20% - Accent2 34" xfId="72"/>
    <cellStyle name="20% - Accent2 35" xfId="73"/>
    <cellStyle name="20% - Accent2 36" xfId="74"/>
    <cellStyle name="20% - Accent2 37" xfId="75"/>
    <cellStyle name="20% - Accent2 38" xfId="76"/>
    <cellStyle name="20% - Accent2 39" xfId="77"/>
    <cellStyle name="20% - Accent2 4" xfId="78"/>
    <cellStyle name="20% - Accent2 40" xfId="79"/>
    <cellStyle name="20% - Accent2 41" xfId="80"/>
    <cellStyle name="20% - Accent2 42" xfId="81"/>
    <cellStyle name="20% - Accent2 43" xfId="82"/>
    <cellStyle name="20% - Accent2 5" xfId="83"/>
    <cellStyle name="20% - Accent2 6" xfId="84"/>
    <cellStyle name="20% - Accent2 7" xfId="85"/>
    <cellStyle name="20% - Accent2 8" xfId="86"/>
    <cellStyle name="20% - Accent2 9" xfId="87"/>
    <cellStyle name="20% - Accent3 10" xfId="88"/>
    <cellStyle name="20% - Accent3 11" xfId="89"/>
    <cellStyle name="20% - Accent3 12" xfId="90"/>
    <cellStyle name="20% - Accent3 13" xfId="91"/>
    <cellStyle name="20% - Accent3 14" xfId="92"/>
    <cellStyle name="20% - Accent3 15" xfId="93"/>
    <cellStyle name="20% - Accent3 16" xfId="94"/>
    <cellStyle name="20% - Accent3 17" xfId="95"/>
    <cellStyle name="20% - Accent3 18" xfId="96"/>
    <cellStyle name="20% - Accent3 19" xfId="97"/>
    <cellStyle name="20% - Accent3 2" xfId="98"/>
    <cellStyle name="20% - Accent3 20" xfId="99"/>
    <cellStyle name="20% - Accent3 21" xfId="100"/>
    <cellStyle name="20% - Accent3 22" xfId="101"/>
    <cellStyle name="20% - Accent3 23" xfId="102"/>
    <cellStyle name="20% - Accent3 24" xfId="103"/>
    <cellStyle name="20% - Accent3 25" xfId="104"/>
    <cellStyle name="20% - Accent3 26" xfId="105"/>
    <cellStyle name="20% - Accent3 27" xfId="106"/>
    <cellStyle name="20% - Accent3 28" xfId="107"/>
    <cellStyle name="20% - Accent3 29" xfId="108"/>
    <cellStyle name="20% - Accent3 3" xfId="109"/>
    <cellStyle name="20% - Accent3 3 2" xfId="110"/>
    <cellStyle name="20% - Accent3 30" xfId="111"/>
    <cellStyle name="20% - Accent3 31" xfId="112"/>
    <cellStyle name="20% - Accent3 32" xfId="113"/>
    <cellStyle name="20% - Accent3 33" xfId="114"/>
    <cellStyle name="20% - Accent3 34" xfId="115"/>
    <cellStyle name="20% - Accent3 35" xfId="116"/>
    <cellStyle name="20% - Accent3 36" xfId="117"/>
    <cellStyle name="20% - Accent3 37" xfId="118"/>
    <cellStyle name="20% - Accent3 38" xfId="119"/>
    <cellStyle name="20% - Accent3 39" xfId="120"/>
    <cellStyle name="20% - Accent3 4" xfId="121"/>
    <cellStyle name="20% - Accent3 40" xfId="122"/>
    <cellStyle name="20% - Accent3 41" xfId="123"/>
    <cellStyle name="20% - Accent3 42" xfId="124"/>
    <cellStyle name="20% - Accent3 43" xfId="125"/>
    <cellStyle name="20% - Accent3 5" xfId="126"/>
    <cellStyle name="20% - Accent3 6" xfId="127"/>
    <cellStyle name="20% - Accent3 7" xfId="128"/>
    <cellStyle name="20% - Accent3 8" xfId="129"/>
    <cellStyle name="20% - Accent3 9" xfId="130"/>
    <cellStyle name="20% - Accent4 10" xfId="131"/>
    <cellStyle name="20% - Accent4 11" xfId="132"/>
    <cellStyle name="20% - Accent4 12" xfId="133"/>
    <cellStyle name="20% - Accent4 13" xfId="134"/>
    <cellStyle name="20% - Accent4 14" xfId="135"/>
    <cellStyle name="20% - Accent4 15" xfId="136"/>
    <cellStyle name="20% - Accent4 16" xfId="137"/>
    <cellStyle name="20% - Accent4 17" xfId="138"/>
    <cellStyle name="20% - Accent4 18" xfId="139"/>
    <cellStyle name="20% - Accent4 19" xfId="140"/>
    <cellStyle name="20% - Accent4 2" xfId="141"/>
    <cellStyle name="20% - Accent4 20" xfId="142"/>
    <cellStyle name="20% - Accent4 21" xfId="143"/>
    <cellStyle name="20% - Accent4 22" xfId="144"/>
    <cellStyle name="20% - Accent4 23" xfId="145"/>
    <cellStyle name="20% - Accent4 24" xfId="146"/>
    <cellStyle name="20% - Accent4 25" xfId="147"/>
    <cellStyle name="20% - Accent4 26" xfId="148"/>
    <cellStyle name="20% - Accent4 27" xfId="149"/>
    <cellStyle name="20% - Accent4 28" xfId="150"/>
    <cellStyle name="20% - Accent4 29" xfId="151"/>
    <cellStyle name="20% - Accent4 3" xfId="152"/>
    <cellStyle name="20% - Accent4 3 2" xfId="153"/>
    <cellStyle name="20% - Accent4 30" xfId="154"/>
    <cellStyle name="20% - Accent4 31" xfId="155"/>
    <cellStyle name="20% - Accent4 32" xfId="156"/>
    <cellStyle name="20% - Accent4 33" xfId="157"/>
    <cellStyle name="20% - Accent4 34" xfId="158"/>
    <cellStyle name="20% - Accent4 35" xfId="159"/>
    <cellStyle name="20% - Accent4 36" xfId="160"/>
    <cellStyle name="20% - Accent4 37" xfId="161"/>
    <cellStyle name="20% - Accent4 38" xfId="162"/>
    <cellStyle name="20% - Accent4 39" xfId="163"/>
    <cellStyle name="20% - Accent4 4" xfId="164"/>
    <cellStyle name="20% - Accent4 40" xfId="165"/>
    <cellStyle name="20% - Accent4 41" xfId="166"/>
    <cellStyle name="20% - Accent4 42" xfId="167"/>
    <cellStyle name="20% - Accent4 43" xfId="168"/>
    <cellStyle name="20% - Accent4 5" xfId="169"/>
    <cellStyle name="20% - Accent4 6" xfId="170"/>
    <cellStyle name="20% - Accent4 7" xfId="171"/>
    <cellStyle name="20% - Accent4 8" xfId="172"/>
    <cellStyle name="20% - Accent4 9" xfId="173"/>
    <cellStyle name="20% - Accent5 10" xfId="174"/>
    <cellStyle name="20% - Accent5 11" xfId="175"/>
    <cellStyle name="20% - Accent5 12" xfId="176"/>
    <cellStyle name="20% - Accent5 13" xfId="177"/>
    <cellStyle name="20% - Accent5 14" xfId="178"/>
    <cellStyle name="20% - Accent5 15" xfId="179"/>
    <cellStyle name="20% - Accent5 16" xfId="180"/>
    <cellStyle name="20% - Accent5 17" xfId="181"/>
    <cellStyle name="20% - Accent5 18" xfId="182"/>
    <cellStyle name="20% - Accent5 19" xfId="183"/>
    <cellStyle name="20% - Accent5 2" xfId="184"/>
    <cellStyle name="20% - Accent5 20" xfId="185"/>
    <cellStyle name="20% - Accent5 21" xfId="186"/>
    <cellStyle name="20% - Accent5 22" xfId="187"/>
    <cellStyle name="20% - Accent5 23" xfId="188"/>
    <cellStyle name="20% - Accent5 24" xfId="189"/>
    <cellStyle name="20% - Accent5 25" xfId="190"/>
    <cellStyle name="20% - Accent5 26" xfId="191"/>
    <cellStyle name="20% - Accent5 27" xfId="192"/>
    <cellStyle name="20% - Accent5 28" xfId="193"/>
    <cellStyle name="20% - Accent5 29" xfId="194"/>
    <cellStyle name="20% - Accent5 3" xfId="195"/>
    <cellStyle name="20% - Accent5 3 2" xfId="196"/>
    <cellStyle name="20% - Accent5 30" xfId="197"/>
    <cellStyle name="20% - Accent5 31" xfId="198"/>
    <cellStyle name="20% - Accent5 32" xfId="199"/>
    <cellStyle name="20% - Accent5 33" xfId="200"/>
    <cellStyle name="20% - Accent5 34" xfId="201"/>
    <cellStyle name="20% - Accent5 35" xfId="202"/>
    <cellStyle name="20% - Accent5 36" xfId="203"/>
    <cellStyle name="20% - Accent5 37" xfId="204"/>
    <cellStyle name="20% - Accent5 38" xfId="205"/>
    <cellStyle name="20% - Accent5 39" xfId="206"/>
    <cellStyle name="20% - Accent5 4" xfId="207"/>
    <cellStyle name="20% - Accent5 40" xfId="208"/>
    <cellStyle name="20% - Accent5 41" xfId="209"/>
    <cellStyle name="20% - Accent5 42" xfId="210"/>
    <cellStyle name="20% - Accent5 43" xfId="211"/>
    <cellStyle name="20% - Accent5 5" xfId="212"/>
    <cellStyle name="20% - Accent5 6" xfId="213"/>
    <cellStyle name="20% - Accent5 7" xfId="214"/>
    <cellStyle name="20% - Accent5 8" xfId="215"/>
    <cellStyle name="20% - Accent5 9" xfId="216"/>
    <cellStyle name="20% - Accent6 10" xfId="217"/>
    <cellStyle name="20% - Accent6 11" xfId="218"/>
    <cellStyle name="20% - Accent6 12" xfId="219"/>
    <cellStyle name="20% - Accent6 13" xfId="220"/>
    <cellStyle name="20% - Accent6 14" xfId="221"/>
    <cellStyle name="20% - Accent6 15" xfId="222"/>
    <cellStyle name="20% - Accent6 16" xfId="223"/>
    <cellStyle name="20% - Accent6 17" xfId="224"/>
    <cellStyle name="20% - Accent6 18" xfId="225"/>
    <cellStyle name="20% - Accent6 19" xfId="226"/>
    <cellStyle name="20% - Accent6 2" xfId="227"/>
    <cellStyle name="20% - Accent6 20" xfId="228"/>
    <cellStyle name="20% - Accent6 21" xfId="229"/>
    <cellStyle name="20% - Accent6 22" xfId="230"/>
    <cellStyle name="20% - Accent6 23" xfId="231"/>
    <cellStyle name="20% - Accent6 24" xfId="232"/>
    <cellStyle name="20% - Accent6 25" xfId="233"/>
    <cellStyle name="20% - Accent6 26" xfId="234"/>
    <cellStyle name="20% - Accent6 27" xfId="235"/>
    <cellStyle name="20% - Accent6 28" xfId="236"/>
    <cellStyle name="20% - Accent6 29" xfId="237"/>
    <cellStyle name="20% - Accent6 3" xfId="238"/>
    <cellStyle name="20% - Accent6 3 2" xfId="239"/>
    <cellStyle name="20% - Accent6 30" xfId="240"/>
    <cellStyle name="20% - Accent6 31" xfId="241"/>
    <cellStyle name="20% - Accent6 32" xfId="242"/>
    <cellStyle name="20% - Accent6 33" xfId="243"/>
    <cellStyle name="20% - Accent6 34" xfId="244"/>
    <cellStyle name="20% - Accent6 35" xfId="245"/>
    <cellStyle name="20% - Accent6 36" xfId="246"/>
    <cellStyle name="20% - Accent6 37" xfId="247"/>
    <cellStyle name="20% - Accent6 38" xfId="248"/>
    <cellStyle name="20% - Accent6 39" xfId="249"/>
    <cellStyle name="20% - Accent6 4" xfId="250"/>
    <cellStyle name="20% - Accent6 40" xfId="251"/>
    <cellStyle name="20% - Accent6 41" xfId="252"/>
    <cellStyle name="20% - Accent6 42" xfId="253"/>
    <cellStyle name="20% - Accent6 43" xfId="254"/>
    <cellStyle name="20% - Accent6 44" xfId="255"/>
    <cellStyle name="20% - Accent6 5" xfId="256"/>
    <cellStyle name="20% - Accent6 6" xfId="257"/>
    <cellStyle name="20% - Accent6 7" xfId="258"/>
    <cellStyle name="20% - Accent6 8" xfId="259"/>
    <cellStyle name="20% - Accent6 9" xfId="260"/>
    <cellStyle name="20% - Akzent1" xfId="261"/>
    <cellStyle name="20% - Akzent2" xfId="262"/>
    <cellStyle name="20% - Akzent3" xfId="263"/>
    <cellStyle name="20% - Akzent4" xfId="264"/>
    <cellStyle name="20% - Akzent5" xfId="265"/>
    <cellStyle name="20% - Akzent6" xfId="266"/>
    <cellStyle name="2x indented GHG Textfiels" xfId="267"/>
    <cellStyle name="2x indented GHG Textfiels 2" xfId="268"/>
    <cellStyle name="40% - Accent1 10" xfId="269"/>
    <cellStyle name="40% - Accent1 11" xfId="270"/>
    <cellStyle name="40% - Accent1 12" xfId="271"/>
    <cellStyle name="40% - Accent1 13" xfId="272"/>
    <cellStyle name="40% - Accent1 14" xfId="273"/>
    <cellStyle name="40% - Accent1 15" xfId="274"/>
    <cellStyle name="40% - Accent1 16" xfId="275"/>
    <cellStyle name="40% - Accent1 17" xfId="276"/>
    <cellStyle name="40% - Accent1 18" xfId="277"/>
    <cellStyle name="40% - Accent1 19" xfId="278"/>
    <cellStyle name="40% - Accent1 2" xfId="279"/>
    <cellStyle name="40% - Accent1 20" xfId="280"/>
    <cellStyle name="40% - Accent1 21" xfId="281"/>
    <cellStyle name="40% - Accent1 22" xfId="282"/>
    <cellStyle name="40% - Accent1 23" xfId="283"/>
    <cellStyle name="40% - Accent1 24" xfId="284"/>
    <cellStyle name="40% - Accent1 25" xfId="285"/>
    <cellStyle name="40% - Accent1 26" xfId="286"/>
    <cellStyle name="40% - Accent1 27" xfId="287"/>
    <cellStyle name="40% - Accent1 28" xfId="288"/>
    <cellStyle name="40% - Accent1 29" xfId="289"/>
    <cellStyle name="40% - Accent1 3" xfId="290"/>
    <cellStyle name="40% - Accent1 3 2" xfId="291"/>
    <cellStyle name="40% - Accent1 30" xfId="292"/>
    <cellStyle name="40% - Accent1 31" xfId="293"/>
    <cellStyle name="40% - Accent1 32" xfId="294"/>
    <cellStyle name="40% - Accent1 33" xfId="295"/>
    <cellStyle name="40% - Accent1 34" xfId="296"/>
    <cellStyle name="40% - Accent1 35" xfId="297"/>
    <cellStyle name="40% - Accent1 36" xfId="298"/>
    <cellStyle name="40% - Accent1 37" xfId="299"/>
    <cellStyle name="40% - Accent1 38" xfId="300"/>
    <cellStyle name="40% - Accent1 39" xfId="301"/>
    <cellStyle name="40% - Accent1 4" xfId="302"/>
    <cellStyle name="40% - Accent1 40" xfId="303"/>
    <cellStyle name="40% - Accent1 41" xfId="304"/>
    <cellStyle name="40% - Accent1 42" xfId="305"/>
    <cellStyle name="40% - Accent1 43" xfId="306"/>
    <cellStyle name="40% - Accent1 5" xfId="307"/>
    <cellStyle name="40% - Accent1 6" xfId="308"/>
    <cellStyle name="40% - Accent1 7" xfId="309"/>
    <cellStyle name="40% - Accent1 8" xfId="310"/>
    <cellStyle name="40% - Accent1 9" xfId="311"/>
    <cellStyle name="40% - Accent2 10" xfId="312"/>
    <cellStyle name="40% - Accent2 11" xfId="313"/>
    <cellStyle name="40% - Accent2 12" xfId="314"/>
    <cellStyle name="40% - Accent2 13" xfId="315"/>
    <cellStyle name="40% - Accent2 14" xfId="316"/>
    <cellStyle name="40% - Accent2 15" xfId="317"/>
    <cellStyle name="40% - Accent2 16" xfId="318"/>
    <cellStyle name="40% - Accent2 17" xfId="319"/>
    <cellStyle name="40% - Accent2 18" xfId="320"/>
    <cellStyle name="40% - Accent2 19" xfId="321"/>
    <cellStyle name="40% - Accent2 2" xfId="322"/>
    <cellStyle name="40% - Accent2 20" xfId="323"/>
    <cellStyle name="40% - Accent2 21" xfId="324"/>
    <cellStyle name="40% - Accent2 22" xfId="325"/>
    <cellStyle name="40% - Accent2 23" xfId="326"/>
    <cellStyle name="40% - Accent2 24" xfId="327"/>
    <cellStyle name="40% - Accent2 25" xfId="328"/>
    <cellStyle name="40% - Accent2 26" xfId="329"/>
    <cellStyle name="40% - Accent2 27" xfId="330"/>
    <cellStyle name="40% - Accent2 28" xfId="331"/>
    <cellStyle name="40% - Accent2 29" xfId="332"/>
    <cellStyle name="40% - Accent2 3" xfId="333"/>
    <cellStyle name="40% - Accent2 3 2" xfId="334"/>
    <cellStyle name="40% - Accent2 30" xfId="335"/>
    <cellStyle name="40% - Accent2 31" xfId="336"/>
    <cellStyle name="40% - Accent2 32" xfId="337"/>
    <cellStyle name="40% - Accent2 33" xfId="338"/>
    <cellStyle name="40% - Accent2 34" xfId="339"/>
    <cellStyle name="40% - Accent2 35" xfId="340"/>
    <cellStyle name="40% - Accent2 36" xfId="341"/>
    <cellStyle name="40% - Accent2 37" xfId="342"/>
    <cellStyle name="40% - Accent2 38" xfId="343"/>
    <cellStyle name="40% - Accent2 39" xfId="344"/>
    <cellStyle name="40% - Accent2 4" xfId="345"/>
    <cellStyle name="40% - Accent2 40" xfId="346"/>
    <cellStyle name="40% - Accent2 41" xfId="347"/>
    <cellStyle name="40% - Accent2 42" xfId="348"/>
    <cellStyle name="40% - Accent2 43" xfId="349"/>
    <cellStyle name="40% - Accent2 5" xfId="350"/>
    <cellStyle name="40% - Accent2 6" xfId="351"/>
    <cellStyle name="40% - Accent2 7" xfId="352"/>
    <cellStyle name="40% - Accent2 8" xfId="353"/>
    <cellStyle name="40% - Accent2 9" xfId="354"/>
    <cellStyle name="40% - Accent3 10" xfId="355"/>
    <cellStyle name="40% - Accent3 11" xfId="356"/>
    <cellStyle name="40% - Accent3 12" xfId="357"/>
    <cellStyle name="40% - Accent3 13" xfId="358"/>
    <cellStyle name="40% - Accent3 14" xfId="359"/>
    <cellStyle name="40% - Accent3 15" xfId="360"/>
    <cellStyle name="40% - Accent3 16" xfId="361"/>
    <cellStyle name="40% - Accent3 17" xfId="362"/>
    <cellStyle name="40% - Accent3 18" xfId="363"/>
    <cellStyle name="40% - Accent3 19" xfId="364"/>
    <cellStyle name="40% - Accent3 2" xfId="365"/>
    <cellStyle name="40% - Accent3 20" xfId="366"/>
    <cellStyle name="40% - Accent3 21" xfId="367"/>
    <cellStyle name="40% - Accent3 22" xfId="368"/>
    <cellStyle name="40% - Accent3 23" xfId="369"/>
    <cellStyle name="40% - Accent3 24" xfId="370"/>
    <cellStyle name="40% - Accent3 25" xfId="371"/>
    <cellStyle name="40% - Accent3 26" xfId="372"/>
    <cellStyle name="40% - Accent3 27" xfId="373"/>
    <cellStyle name="40% - Accent3 28" xfId="374"/>
    <cellStyle name="40% - Accent3 29" xfId="375"/>
    <cellStyle name="40% - Accent3 3" xfId="376"/>
    <cellStyle name="40% - Accent3 3 2" xfId="377"/>
    <cellStyle name="40% - Accent3 30" xfId="378"/>
    <cellStyle name="40% - Accent3 31" xfId="379"/>
    <cellStyle name="40% - Accent3 32" xfId="380"/>
    <cellStyle name="40% - Accent3 33" xfId="381"/>
    <cellStyle name="40% - Accent3 34" xfId="382"/>
    <cellStyle name="40% - Accent3 35" xfId="383"/>
    <cellStyle name="40% - Accent3 36" xfId="384"/>
    <cellStyle name="40% - Accent3 37" xfId="385"/>
    <cellStyle name="40% - Accent3 38" xfId="386"/>
    <cellStyle name="40% - Accent3 39" xfId="387"/>
    <cellStyle name="40% - Accent3 4" xfId="388"/>
    <cellStyle name="40% - Accent3 40" xfId="389"/>
    <cellStyle name="40% - Accent3 41" xfId="390"/>
    <cellStyle name="40% - Accent3 42" xfId="391"/>
    <cellStyle name="40% - Accent3 43" xfId="392"/>
    <cellStyle name="40% - Accent3 5" xfId="393"/>
    <cellStyle name="40% - Accent3 6" xfId="394"/>
    <cellStyle name="40% - Accent3 7" xfId="395"/>
    <cellStyle name="40% - Accent3 8" xfId="396"/>
    <cellStyle name="40% - Accent3 9" xfId="397"/>
    <cellStyle name="40% - Accent4 10" xfId="398"/>
    <cellStyle name="40% - Accent4 11" xfId="399"/>
    <cellStyle name="40% - Accent4 12" xfId="400"/>
    <cellStyle name="40% - Accent4 13" xfId="401"/>
    <cellStyle name="40% - Accent4 14" xfId="402"/>
    <cellStyle name="40% - Accent4 15" xfId="403"/>
    <cellStyle name="40% - Accent4 16" xfId="404"/>
    <cellStyle name="40% - Accent4 17" xfId="405"/>
    <cellStyle name="40% - Accent4 18" xfId="406"/>
    <cellStyle name="40% - Accent4 19" xfId="407"/>
    <cellStyle name="40% - Accent4 2" xfId="408"/>
    <cellStyle name="40% - Accent4 20" xfId="409"/>
    <cellStyle name="40% - Accent4 21" xfId="410"/>
    <cellStyle name="40% - Accent4 22" xfId="411"/>
    <cellStyle name="40% - Accent4 23" xfId="412"/>
    <cellStyle name="40% - Accent4 24" xfId="413"/>
    <cellStyle name="40% - Accent4 25" xfId="414"/>
    <cellStyle name="40% - Accent4 26" xfId="415"/>
    <cellStyle name="40% - Accent4 27" xfId="416"/>
    <cellStyle name="40% - Accent4 28" xfId="417"/>
    <cellStyle name="40% - Accent4 29" xfId="418"/>
    <cellStyle name="40% - Accent4 3" xfId="419"/>
    <cellStyle name="40% - Accent4 3 2" xfId="420"/>
    <cellStyle name="40% - Accent4 30" xfId="421"/>
    <cellStyle name="40% - Accent4 31" xfId="422"/>
    <cellStyle name="40% - Accent4 32" xfId="423"/>
    <cellStyle name="40% - Accent4 33" xfId="424"/>
    <cellStyle name="40% - Accent4 34" xfId="425"/>
    <cellStyle name="40% - Accent4 35" xfId="426"/>
    <cellStyle name="40% - Accent4 36" xfId="427"/>
    <cellStyle name="40% - Accent4 37" xfId="428"/>
    <cellStyle name="40% - Accent4 38" xfId="429"/>
    <cellStyle name="40% - Accent4 39" xfId="430"/>
    <cellStyle name="40% - Accent4 4" xfId="431"/>
    <cellStyle name="40% - Accent4 40" xfId="432"/>
    <cellStyle name="40% - Accent4 41" xfId="433"/>
    <cellStyle name="40% - Accent4 42" xfId="434"/>
    <cellStyle name="40% - Accent4 43" xfId="435"/>
    <cellStyle name="40% - Accent4 5" xfId="436"/>
    <cellStyle name="40% - Accent4 6" xfId="437"/>
    <cellStyle name="40% - Accent4 7" xfId="438"/>
    <cellStyle name="40% - Accent4 8" xfId="439"/>
    <cellStyle name="40% - Accent4 9" xfId="440"/>
    <cellStyle name="40% - Accent5 10" xfId="441"/>
    <cellStyle name="40% - Accent5 11" xfId="442"/>
    <cellStyle name="40% - Accent5 12" xfId="443"/>
    <cellStyle name="40% - Accent5 13" xfId="444"/>
    <cellStyle name="40% - Accent5 14" xfId="445"/>
    <cellStyle name="40% - Accent5 15" xfId="446"/>
    <cellStyle name="40% - Accent5 16" xfId="447"/>
    <cellStyle name="40% - Accent5 17" xfId="448"/>
    <cellStyle name="40% - Accent5 18" xfId="449"/>
    <cellStyle name="40% - Accent5 19" xfId="450"/>
    <cellStyle name="40% - Accent5 2" xfId="451"/>
    <cellStyle name="40% - Accent5 20" xfId="452"/>
    <cellStyle name="40% - Accent5 21" xfId="453"/>
    <cellStyle name="40% - Accent5 22" xfId="454"/>
    <cellStyle name="40% - Accent5 23" xfId="455"/>
    <cellStyle name="40% - Accent5 24" xfId="456"/>
    <cellStyle name="40% - Accent5 25" xfId="457"/>
    <cellStyle name="40% - Accent5 26" xfId="458"/>
    <cellStyle name="40% - Accent5 27" xfId="459"/>
    <cellStyle name="40% - Accent5 28" xfId="460"/>
    <cellStyle name="40% - Accent5 29" xfId="461"/>
    <cellStyle name="40% - Accent5 3" xfId="462"/>
    <cellStyle name="40% - Accent5 3 2" xfId="463"/>
    <cellStyle name="40% - Accent5 30" xfId="464"/>
    <cellStyle name="40% - Accent5 31" xfId="465"/>
    <cellStyle name="40% - Accent5 32" xfId="466"/>
    <cellStyle name="40% - Accent5 33" xfId="467"/>
    <cellStyle name="40% - Accent5 34" xfId="468"/>
    <cellStyle name="40% - Accent5 35" xfId="469"/>
    <cellStyle name="40% - Accent5 36" xfId="470"/>
    <cellStyle name="40% - Accent5 37" xfId="471"/>
    <cellStyle name="40% - Accent5 38" xfId="472"/>
    <cellStyle name="40% - Accent5 39" xfId="473"/>
    <cellStyle name="40% - Accent5 4" xfId="474"/>
    <cellStyle name="40% - Accent5 40" xfId="475"/>
    <cellStyle name="40% - Accent5 41" xfId="476"/>
    <cellStyle name="40% - Accent5 42" xfId="477"/>
    <cellStyle name="40% - Accent5 43" xfId="478"/>
    <cellStyle name="40% - Accent5 5" xfId="479"/>
    <cellStyle name="40% - Accent5 6" xfId="480"/>
    <cellStyle name="40% - Accent5 7" xfId="481"/>
    <cellStyle name="40% - Accent5 8" xfId="482"/>
    <cellStyle name="40% - Accent5 9" xfId="483"/>
    <cellStyle name="40% - Accent6 10" xfId="484"/>
    <cellStyle name="40% - Accent6 11" xfId="485"/>
    <cellStyle name="40% - Accent6 12" xfId="486"/>
    <cellStyle name="40% - Accent6 13" xfId="487"/>
    <cellStyle name="40% - Accent6 14" xfId="488"/>
    <cellStyle name="40% - Accent6 15" xfId="489"/>
    <cellStyle name="40% - Accent6 16" xfId="490"/>
    <cellStyle name="40% - Accent6 17" xfId="491"/>
    <cellStyle name="40% - Accent6 18" xfId="492"/>
    <cellStyle name="40% - Accent6 19" xfId="493"/>
    <cellStyle name="40% - Accent6 2" xfId="494"/>
    <cellStyle name="40% - Accent6 20" xfId="495"/>
    <cellStyle name="40% - Accent6 21" xfId="496"/>
    <cellStyle name="40% - Accent6 22" xfId="497"/>
    <cellStyle name="40% - Accent6 23" xfId="498"/>
    <cellStyle name="40% - Accent6 24" xfId="499"/>
    <cellStyle name="40% - Accent6 25" xfId="500"/>
    <cellStyle name="40% - Accent6 26" xfId="501"/>
    <cellStyle name="40% - Accent6 27" xfId="502"/>
    <cellStyle name="40% - Accent6 28" xfId="503"/>
    <cellStyle name="40% - Accent6 29" xfId="504"/>
    <cellStyle name="40% - Accent6 3" xfId="505"/>
    <cellStyle name="40% - Accent6 3 2" xfId="506"/>
    <cellStyle name="40% - Accent6 30" xfId="507"/>
    <cellStyle name="40% - Accent6 31" xfId="508"/>
    <cellStyle name="40% - Accent6 32" xfId="509"/>
    <cellStyle name="40% - Accent6 33" xfId="510"/>
    <cellStyle name="40% - Accent6 34" xfId="511"/>
    <cellStyle name="40% - Accent6 35" xfId="512"/>
    <cellStyle name="40% - Accent6 36" xfId="513"/>
    <cellStyle name="40% - Accent6 37" xfId="514"/>
    <cellStyle name="40% - Accent6 38" xfId="515"/>
    <cellStyle name="40% - Accent6 39" xfId="516"/>
    <cellStyle name="40% - Accent6 4" xfId="517"/>
    <cellStyle name="40% - Accent6 40" xfId="518"/>
    <cellStyle name="40% - Accent6 41" xfId="519"/>
    <cellStyle name="40% - Accent6 42" xfId="520"/>
    <cellStyle name="40% - Accent6 43" xfId="521"/>
    <cellStyle name="40% - Accent6 5" xfId="522"/>
    <cellStyle name="40% - Accent6 6" xfId="523"/>
    <cellStyle name="40% - Accent6 7" xfId="524"/>
    <cellStyle name="40% - Accent6 8" xfId="525"/>
    <cellStyle name="40% - Accent6 9" xfId="526"/>
    <cellStyle name="40% - Akzent1" xfId="527"/>
    <cellStyle name="40% - Akzent2" xfId="528"/>
    <cellStyle name="40% - Akzent3" xfId="529"/>
    <cellStyle name="40% - Akzent4" xfId="530"/>
    <cellStyle name="40% - Akzent5" xfId="531"/>
    <cellStyle name="40% - Akzent6" xfId="532"/>
    <cellStyle name="5x indented GHG Textfiels" xfId="533"/>
    <cellStyle name="60% - Accent1 10" xfId="534"/>
    <cellStyle name="60% - Accent1 11" xfId="535"/>
    <cellStyle name="60% - Accent1 12" xfId="536"/>
    <cellStyle name="60% - Accent1 13" xfId="537"/>
    <cellStyle name="60% - Accent1 14" xfId="538"/>
    <cellStyle name="60% - Accent1 15" xfId="539"/>
    <cellStyle name="60% - Accent1 16" xfId="540"/>
    <cellStyle name="60% - Accent1 17" xfId="541"/>
    <cellStyle name="60% - Accent1 18" xfId="542"/>
    <cellStyle name="60% - Accent1 19" xfId="543"/>
    <cellStyle name="60% - Accent1 2" xfId="544"/>
    <cellStyle name="60% - Accent1 20" xfId="545"/>
    <cellStyle name="60% - Accent1 21" xfId="546"/>
    <cellStyle name="60% - Accent1 22" xfId="547"/>
    <cellStyle name="60% - Accent1 23" xfId="548"/>
    <cellStyle name="60% - Accent1 24" xfId="549"/>
    <cellStyle name="60% - Accent1 25" xfId="550"/>
    <cellStyle name="60% - Accent1 26" xfId="551"/>
    <cellStyle name="60% - Accent1 27" xfId="552"/>
    <cellStyle name="60% - Accent1 28" xfId="553"/>
    <cellStyle name="60% - Accent1 29" xfId="554"/>
    <cellStyle name="60% - Accent1 3" xfId="555"/>
    <cellStyle name="60% - Accent1 3 2" xfId="556"/>
    <cellStyle name="60% - Accent1 30" xfId="557"/>
    <cellStyle name="60% - Accent1 31" xfId="558"/>
    <cellStyle name="60% - Accent1 32" xfId="559"/>
    <cellStyle name="60% - Accent1 33" xfId="560"/>
    <cellStyle name="60% - Accent1 34" xfId="561"/>
    <cellStyle name="60% - Accent1 35" xfId="562"/>
    <cellStyle name="60% - Accent1 36" xfId="563"/>
    <cellStyle name="60% - Accent1 37" xfId="564"/>
    <cellStyle name="60% - Accent1 38" xfId="565"/>
    <cellStyle name="60% - Accent1 39" xfId="566"/>
    <cellStyle name="60% - Accent1 4" xfId="567"/>
    <cellStyle name="60% - Accent1 40" xfId="568"/>
    <cellStyle name="60% - Accent1 41" xfId="569"/>
    <cellStyle name="60% - Accent1 42" xfId="570"/>
    <cellStyle name="60% - Accent1 43" xfId="571"/>
    <cellStyle name="60% - Accent1 5" xfId="572"/>
    <cellStyle name="60% - Accent1 6" xfId="573"/>
    <cellStyle name="60% - Accent1 7" xfId="574"/>
    <cellStyle name="60% - Accent1 8" xfId="575"/>
    <cellStyle name="60% - Accent1 9" xfId="576"/>
    <cellStyle name="60% - Accent2 10" xfId="577"/>
    <cellStyle name="60% - Accent2 11" xfId="578"/>
    <cellStyle name="60% - Accent2 12" xfId="579"/>
    <cellStyle name="60% - Accent2 13" xfId="580"/>
    <cellStyle name="60% - Accent2 14" xfId="581"/>
    <cellStyle name="60% - Accent2 15" xfId="582"/>
    <cellStyle name="60% - Accent2 16" xfId="583"/>
    <cellStyle name="60% - Accent2 17" xfId="584"/>
    <cellStyle name="60% - Accent2 18" xfId="585"/>
    <cellStyle name="60% - Accent2 19" xfId="586"/>
    <cellStyle name="60% - Accent2 2" xfId="587"/>
    <cellStyle name="60% - Accent2 20" xfId="588"/>
    <cellStyle name="60% - Accent2 21" xfId="589"/>
    <cellStyle name="60% - Accent2 22" xfId="590"/>
    <cellStyle name="60% - Accent2 23" xfId="591"/>
    <cellStyle name="60% - Accent2 24" xfId="592"/>
    <cellStyle name="60% - Accent2 25" xfId="593"/>
    <cellStyle name="60% - Accent2 26" xfId="594"/>
    <cellStyle name="60% - Accent2 27" xfId="595"/>
    <cellStyle name="60% - Accent2 28" xfId="596"/>
    <cellStyle name="60% - Accent2 29" xfId="597"/>
    <cellStyle name="60% - Accent2 3" xfId="598"/>
    <cellStyle name="60% - Accent2 3 2" xfId="599"/>
    <cellStyle name="60% - Accent2 30" xfId="600"/>
    <cellStyle name="60% - Accent2 31" xfId="601"/>
    <cellStyle name="60% - Accent2 32" xfId="602"/>
    <cellStyle name="60% - Accent2 33" xfId="603"/>
    <cellStyle name="60% - Accent2 34" xfId="604"/>
    <cellStyle name="60% - Accent2 35" xfId="605"/>
    <cellStyle name="60% - Accent2 36" xfId="606"/>
    <cellStyle name="60% - Accent2 37" xfId="607"/>
    <cellStyle name="60% - Accent2 38" xfId="608"/>
    <cellStyle name="60% - Accent2 39" xfId="609"/>
    <cellStyle name="60% - Accent2 4" xfId="610"/>
    <cellStyle name="60% - Accent2 40" xfId="611"/>
    <cellStyle name="60% - Accent2 41" xfId="612"/>
    <cellStyle name="60% - Accent2 42" xfId="613"/>
    <cellStyle name="60% - Accent2 43" xfId="614"/>
    <cellStyle name="60% - Accent2 5" xfId="615"/>
    <cellStyle name="60% - Accent2 6" xfId="616"/>
    <cellStyle name="60% - Accent2 7" xfId="617"/>
    <cellStyle name="60% - Accent2 8" xfId="618"/>
    <cellStyle name="60% - Accent2 9" xfId="619"/>
    <cellStyle name="60% - Accent3 10" xfId="620"/>
    <cellStyle name="60% - Accent3 11" xfId="621"/>
    <cellStyle name="60% - Accent3 12" xfId="622"/>
    <cellStyle name="60% - Accent3 13" xfId="623"/>
    <cellStyle name="60% - Accent3 14" xfId="624"/>
    <cellStyle name="60% - Accent3 15" xfId="625"/>
    <cellStyle name="60% - Accent3 16" xfId="626"/>
    <cellStyle name="60% - Accent3 17" xfId="627"/>
    <cellStyle name="60% - Accent3 18" xfId="628"/>
    <cellStyle name="60% - Accent3 19" xfId="629"/>
    <cellStyle name="60% - Accent3 2" xfId="630"/>
    <cellStyle name="60% - Accent3 20" xfId="631"/>
    <cellStyle name="60% - Accent3 21" xfId="632"/>
    <cellStyle name="60% - Accent3 22" xfId="633"/>
    <cellStyle name="60% - Accent3 23" xfId="634"/>
    <cellStyle name="60% - Accent3 24" xfId="635"/>
    <cellStyle name="60% - Accent3 25" xfId="636"/>
    <cellStyle name="60% - Accent3 26" xfId="637"/>
    <cellStyle name="60% - Accent3 27" xfId="638"/>
    <cellStyle name="60% - Accent3 28" xfId="639"/>
    <cellStyle name="60% - Accent3 29" xfId="640"/>
    <cellStyle name="60% - Accent3 3" xfId="641"/>
    <cellStyle name="60% - Accent3 3 2" xfId="642"/>
    <cellStyle name="60% - Accent3 30" xfId="643"/>
    <cellStyle name="60% - Accent3 31" xfId="644"/>
    <cellStyle name="60% - Accent3 32" xfId="645"/>
    <cellStyle name="60% - Accent3 33" xfId="646"/>
    <cellStyle name="60% - Accent3 34" xfId="647"/>
    <cellStyle name="60% - Accent3 35" xfId="648"/>
    <cellStyle name="60% - Accent3 36" xfId="649"/>
    <cellStyle name="60% - Accent3 37" xfId="650"/>
    <cellStyle name="60% - Accent3 38" xfId="651"/>
    <cellStyle name="60% - Accent3 39" xfId="652"/>
    <cellStyle name="60% - Accent3 4" xfId="653"/>
    <cellStyle name="60% - Accent3 40" xfId="654"/>
    <cellStyle name="60% - Accent3 41" xfId="655"/>
    <cellStyle name="60% - Accent3 42" xfId="656"/>
    <cellStyle name="60% - Accent3 43" xfId="657"/>
    <cellStyle name="60% - Accent3 5" xfId="658"/>
    <cellStyle name="60% - Accent3 6" xfId="659"/>
    <cellStyle name="60% - Accent3 7" xfId="660"/>
    <cellStyle name="60% - Accent3 8" xfId="661"/>
    <cellStyle name="60% - Accent3 9" xfId="662"/>
    <cellStyle name="60% - Accent4 10" xfId="663"/>
    <cellStyle name="60% - Accent4 11" xfId="664"/>
    <cellStyle name="60% - Accent4 12" xfId="665"/>
    <cellStyle name="60% - Accent4 13" xfId="666"/>
    <cellStyle name="60% - Accent4 14" xfId="667"/>
    <cellStyle name="60% - Accent4 15" xfId="668"/>
    <cellStyle name="60% - Accent4 16" xfId="669"/>
    <cellStyle name="60% - Accent4 17" xfId="670"/>
    <cellStyle name="60% - Accent4 18" xfId="671"/>
    <cellStyle name="60% - Accent4 19" xfId="672"/>
    <cellStyle name="60% - Accent4 2" xfId="673"/>
    <cellStyle name="60% - Accent4 20" xfId="674"/>
    <cellStyle name="60% - Accent4 21" xfId="675"/>
    <cellStyle name="60% - Accent4 22" xfId="676"/>
    <cellStyle name="60% - Accent4 23" xfId="677"/>
    <cellStyle name="60% - Accent4 24" xfId="678"/>
    <cellStyle name="60% - Accent4 25" xfId="679"/>
    <cellStyle name="60% - Accent4 26" xfId="680"/>
    <cellStyle name="60% - Accent4 27" xfId="681"/>
    <cellStyle name="60% - Accent4 28" xfId="682"/>
    <cellStyle name="60% - Accent4 29" xfId="683"/>
    <cellStyle name="60% - Accent4 3" xfId="684"/>
    <cellStyle name="60% - Accent4 3 2" xfId="685"/>
    <cellStyle name="60% - Accent4 30" xfId="686"/>
    <cellStyle name="60% - Accent4 31" xfId="687"/>
    <cellStyle name="60% - Accent4 32" xfId="688"/>
    <cellStyle name="60% - Accent4 33" xfId="689"/>
    <cellStyle name="60% - Accent4 34" xfId="690"/>
    <cellStyle name="60% - Accent4 35" xfId="691"/>
    <cellStyle name="60% - Accent4 36" xfId="692"/>
    <cellStyle name="60% - Accent4 37" xfId="693"/>
    <cellStyle name="60% - Accent4 38" xfId="694"/>
    <cellStyle name="60% - Accent4 39" xfId="695"/>
    <cellStyle name="60% - Accent4 4" xfId="696"/>
    <cellStyle name="60% - Accent4 40" xfId="697"/>
    <cellStyle name="60% - Accent4 41" xfId="698"/>
    <cellStyle name="60% - Accent4 42" xfId="699"/>
    <cellStyle name="60% - Accent4 43" xfId="700"/>
    <cellStyle name="60% - Accent4 5" xfId="701"/>
    <cellStyle name="60% - Accent4 6" xfId="702"/>
    <cellStyle name="60% - Accent4 7" xfId="703"/>
    <cellStyle name="60% - Accent4 8" xfId="704"/>
    <cellStyle name="60% - Accent4 9" xfId="705"/>
    <cellStyle name="60% - Accent5 10" xfId="706"/>
    <cellStyle name="60% - Accent5 11" xfId="707"/>
    <cellStyle name="60% - Accent5 12" xfId="708"/>
    <cellStyle name="60% - Accent5 13" xfId="709"/>
    <cellStyle name="60% - Accent5 14" xfId="710"/>
    <cellStyle name="60% - Accent5 15" xfId="711"/>
    <cellStyle name="60% - Accent5 16" xfId="712"/>
    <cellStyle name="60% - Accent5 17" xfId="713"/>
    <cellStyle name="60% - Accent5 18" xfId="714"/>
    <cellStyle name="60% - Accent5 19" xfId="715"/>
    <cellStyle name="60% - Accent5 2" xfId="716"/>
    <cellStyle name="60% - Accent5 20" xfId="717"/>
    <cellStyle name="60% - Accent5 21" xfId="718"/>
    <cellStyle name="60% - Accent5 22" xfId="719"/>
    <cellStyle name="60% - Accent5 23" xfId="720"/>
    <cellStyle name="60% - Accent5 24" xfId="721"/>
    <cellStyle name="60% - Accent5 25" xfId="722"/>
    <cellStyle name="60% - Accent5 26" xfId="723"/>
    <cellStyle name="60% - Accent5 27" xfId="724"/>
    <cellStyle name="60% - Accent5 28" xfId="725"/>
    <cellStyle name="60% - Accent5 29" xfId="726"/>
    <cellStyle name="60% - Accent5 3" xfId="727"/>
    <cellStyle name="60% - Accent5 3 2" xfId="728"/>
    <cellStyle name="60% - Accent5 30" xfId="729"/>
    <cellStyle name="60% - Accent5 31" xfId="730"/>
    <cellStyle name="60% - Accent5 32" xfId="731"/>
    <cellStyle name="60% - Accent5 33" xfId="732"/>
    <cellStyle name="60% - Accent5 34" xfId="733"/>
    <cellStyle name="60% - Accent5 35" xfId="734"/>
    <cellStyle name="60% - Accent5 36" xfId="735"/>
    <cellStyle name="60% - Accent5 37" xfId="736"/>
    <cellStyle name="60% - Accent5 38" xfId="737"/>
    <cellStyle name="60% - Accent5 39" xfId="738"/>
    <cellStyle name="60% - Accent5 4" xfId="739"/>
    <cellStyle name="60% - Accent5 40" xfId="740"/>
    <cellStyle name="60% - Accent5 41" xfId="741"/>
    <cellStyle name="60% - Accent5 42" xfId="742"/>
    <cellStyle name="60% - Accent5 43" xfId="743"/>
    <cellStyle name="60% - Accent5 5" xfId="744"/>
    <cellStyle name="60% - Accent5 6" xfId="745"/>
    <cellStyle name="60% - Accent5 7" xfId="746"/>
    <cellStyle name="60% - Accent5 8" xfId="747"/>
    <cellStyle name="60% - Accent5 9" xfId="748"/>
    <cellStyle name="60% - Accent6 10" xfId="749"/>
    <cellStyle name="60% - Accent6 11" xfId="750"/>
    <cellStyle name="60% - Accent6 12" xfId="751"/>
    <cellStyle name="60% - Accent6 13" xfId="752"/>
    <cellStyle name="60% - Accent6 14" xfId="753"/>
    <cellStyle name="60% - Accent6 15" xfId="754"/>
    <cellStyle name="60% - Accent6 16" xfId="755"/>
    <cellStyle name="60% - Accent6 17" xfId="756"/>
    <cellStyle name="60% - Accent6 18" xfId="757"/>
    <cellStyle name="60% - Accent6 19" xfId="758"/>
    <cellStyle name="60% - Accent6 2" xfId="759"/>
    <cellStyle name="60% - Accent6 20" xfId="760"/>
    <cellStyle name="60% - Accent6 21" xfId="761"/>
    <cellStyle name="60% - Accent6 22" xfId="762"/>
    <cellStyle name="60% - Accent6 23" xfId="763"/>
    <cellStyle name="60% - Accent6 24" xfId="764"/>
    <cellStyle name="60% - Accent6 25" xfId="765"/>
    <cellStyle name="60% - Accent6 26" xfId="766"/>
    <cellStyle name="60% - Accent6 27" xfId="767"/>
    <cellStyle name="60% - Accent6 28" xfId="768"/>
    <cellStyle name="60% - Accent6 29" xfId="769"/>
    <cellStyle name="60% - Accent6 3" xfId="770"/>
    <cellStyle name="60% - Accent6 3 2" xfId="771"/>
    <cellStyle name="60% - Accent6 30" xfId="772"/>
    <cellStyle name="60% - Accent6 31" xfId="773"/>
    <cellStyle name="60% - Accent6 32" xfId="774"/>
    <cellStyle name="60% - Accent6 33" xfId="775"/>
    <cellStyle name="60% - Accent6 34" xfId="776"/>
    <cellStyle name="60% - Accent6 35" xfId="777"/>
    <cellStyle name="60% - Accent6 36" xfId="778"/>
    <cellStyle name="60% - Accent6 37" xfId="779"/>
    <cellStyle name="60% - Accent6 38" xfId="780"/>
    <cellStyle name="60% - Accent6 39" xfId="781"/>
    <cellStyle name="60% - Accent6 4" xfId="782"/>
    <cellStyle name="60% - Accent6 40" xfId="783"/>
    <cellStyle name="60% - Accent6 41" xfId="784"/>
    <cellStyle name="60% - Accent6 42" xfId="785"/>
    <cellStyle name="60% - Accent6 43" xfId="786"/>
    <cellStyle name="60% - Accent6 5" xfId="787"/>
    <cellStyle name="60% - Accent6 6" xfId="788"/>
    <cellStyle name="60% - Accent6 7" xfId="789"/>
    <cellStyle name="60% - Accent6 8" xfId="790"/>
    <cellStyle name="60% - Accent6 9" xfId="791"/>
    <cellStyle name="60% - Akzent1" xfId="792"/>
    <cellStyle name="60% - Akzent2" xfId="793"/>
    <cellStyle name="60% - Akzent3" xfId="794"/>
    <cellStyle name="60% - Akzent4" xfId="795"/>
    <cellStyle name="60% - Akzent5" xfId="796"/>
    <cellStyle name="60% - Akzent6" xfId="797"/>
    <cellStyle name="60% - Cor4 2" xfId="798"/>
    <cellStyle name="Accent1 10" xfId="799"/>
    <cellStyle name="Accent1 11" xfId="800"/>
    <cellStyle name="Accent1 12" xfId="801"/>
    <cellStyle name="Accent1 13" xfId="802"/>
    <cellStyle name="Accent1 14" xfId="803"/>
    <cellStyle name="Accent1 15" xfId="804"/>
    <cellStyle name="Accent1 16" xfId="805"/>
    <cellStyle name="Accent1 17" xfId="806"/>
    <cellStyle name="Accent1 18" xfId="807"/>
    <cellStyle name="Accent1 19" xfId="808"/>
    <cellStyle name="Accent1 2" xfId="809"/>
    <cellStyle name="Accent1 20" xfId="810"/>
    <cellStyle name="Accent1 21" xfId="811"/>
    <cellStyle name="Accent1 22" xfId="812"/>
    <cellStyle name="Accent1 23" xfId="813"/>
    <cellStyle name="Accent1 24" xfId="814"/>
    <cellStyle name="Accent1 25" xfId="815"/>
    <cellStyle name="Accent1 26" xfId="816"/>
    <cellStyle name="Accent1 27" xfId="817"/>
    <cellStyle name="Accent1 28" xfId="818"/>
    <cellStyle name="Accent1 29" xfId="819"/>
    <cellStyle name="Accent1 3" xfId="820"/>
    <cellStyle name="Accent1 3 2" xfId="821"/>
    <cellStyle name="Accent1 30" xfId="822"/>
    <cellStyle name="Accent1 31" xfId="823"/>
    <cellStyle name="Accent1 32" xfId="824"/>
    <cellStyle name="Accent1 33" xfId="825"/>
    <cellStyle name="Accent1 34" xfId="826"/>
    <cellStyle name="Accent1 35" xfId="827"/>
    <cellStyle name="Accent1 36" xfId="828"/>
    <cellStyle name="Accent1 37" xfId="829"/>
    <cellStyle name="Accent1 38" xfId="830"/>
    <cellStyle name="Accent1 39" xfId="831"/>
    <cellStyle name="Accent1 4" xfId="832"/>
    <cellStyle name="Accent1 40" xfId="833"/>
    <cellStyle name="Accent1 41" xfId="834"/>
    <cellStyle name="Accent1 42" xfId="835"/>
    <cellStyle name="Accent1 43" xfId="836"/>
    <cellStyle name="Accent1 5" xfId="837"/>
    <cellStyle name="Accent1 6" xfId="838"/>
    <cellStyle name="Accent1 7" xfId="839"/>
    <cellStyle name="Accent1 8" xfId="840"/>
    <cellStyle name="Accent1 9" xfId="841"/>
    <cellStyle name="Accent2 10" xfId="842"/>
    <cellStyle name="Accent2 11" xfId="843"/>
    <cellStyle name="Accent2 12" xfId="844"/>
    <cellStyle name="Accent2 13" xfId="845"/>
    <cellStyle name="Accent2 14" xfId="846"/>
    <cellStyle name="Accent2 15" xfId="847"/>
    <cellStyle name="Accent2 16" xfId="848"/>
    <cellStyle name="Accent2 17" xfId="849"/>
    <cellStyle name="Accent2 18" xfId="850"/>
    <cellStyle name="Accent2 19" xfId="851"/>
    <cellStyle name="Accent2 2" xfId="852"/>
    <cellStyle name="Accent2 20" xfId="853"/>
    <cellStyle name="Accent2 21" xfId="854"/>
    <cellStyle name="Accent2 22" xfId="855"/>
    <cellStyle name="Accent2 23" xfId="856"/>
    <cellStyle name="Accent2 24" xfId="857"/>
    <cellStyle name="Accent2 25" xfId="858"/>
    <cellStyle name="Accent2 26" xfId="859"/>
    <cellStyle name="Accent2 27" xfId="860"/>
    <cellStyle name="Accent2 28" xfId="861"/>
    <cellStyle name="Accent2 29" xfId="862"/>
    <cellStyle name="Accent2 3" xfId="863"/>
    <cellStyle name="Accent2 3 2" xfId="864"/>
    <cellStyle name="Accent2 30" xfId="865"/>
    <cellStyle name="Accent2 31" xfId="866"/>
    <cellStyle name="Accent2 32" xfId="867"/>
    <cellStyle name="Accent2 33" xfId="868"/>
    <cellStyle name="Accent2 34" xfId="869"/>
    <cellStyle name="Accent2 35" xfId="870"/>
    <cellStyle name="Accent2 36" xfId="871"/>
    <cellStyle name="Accent2 37" xfId="872"/>
    <cellStyle name="Accent2 38" xfId="873"/>
    <cellStyle name="Accent2 39" xfId="874"/>
    <cellStyle name="Accent2 4" xfId="875"/>
    <cellStyle name="Accent2 40" xfId="876"/>
    <cellStyle name="Accent2 41" xfId="877"/>
    <cellStyle name="Accent2 42" xfId="878"/>
    <cellStyle name="Accent2 43" xfId="879"/>
    <cellStyle name="Accent2 5" xfId="880"/>
    <cellStyle name="Accent2 6" xfId="881"/>
    <cellStyle name="Accent2 7" xfId="882"/>
    <cellStyle name="Accent2 8" xfId="883"/>
    <cellStyle name="Accent2 9" xfId="884"/>
    <cellStyle name="Accent3 10" xfId="885"/>
    <cellStyle name="Accent3 11" xfId="886"/>
    <cellStyle name="Accent3 12" xfId="887"/>
    <cellStyle name="Accent3 13" xfId="888"/>
    <cellStyle name="Accent3 14" xfId="889"/>
    <cellStyle name="Accent3 15" xfId="890"/>
    <cellStyle name="Accent3 16" xfId="891"/>
    <cellStyle name="Accent3 17" xfId="892"/>
    <cellStyle name="Accent3 18" xfId="893"/>
    <cellStyle name="Accent3 19" xfId="894"/>
    <cellStyle name="Accent3 2" xfId="895"/>
    <cellStyle name="Accent3 20" xfId="896"/>
    <cellStyle name="Accent3 21" xfId="897"/>
    <cellStyle name="Accent3 22" xfId="898"/>
    <cellStyle name="Accent3 23" xfId="899"/>
    <cellStyle name="Accent3 24" xfId="900"/>
    <cellStyle name="Accent3 25" xfId="901"/>
    <cellStyle name="Accent3 26" xfId="902"/>
    <cellStyle name="Accent3 27" xfId="903"/>
    <cellStyle name="Accent3 28" xfId="904"/>
    <cellStyle name="Accent3 29" xfId="905"/>
    <cellStyle name="Accent3 3" xfId="906"/>
    <cellStyle name="Accent3 3 2" xfId="907"/>
    <cellStyle name="Accent3 30" xfId="908"/>
    <cellStyle name="Accent3 31" xfId="909"/>
    <cellStyle name="Accent3 32" xfId="910"/>
    <cellStyle name="Accent3 33" xfId="911"/>
    <cellStyle name="Accent3 34" xfId="912"/>
    <cellStyle name="Accent3 35" xfId="913"/>
    <cellStyle name="Accent3 36" xfId="914"/>
    <cellStyle name="Accent3 37" xfId="915"/>
    <cellStyle name="Accent3 38" xfId="916"/>
    <cellStyle name="Accent3 39" xfId="917"/>
    <cellStyle name="Accent3 4" xfId="918"/>
    <cellStyle name="Accent3 40" xfId="919"/>
    <cellStyle name="Accent3 41" xfId="920"/>
    <cellStyle name="Accent3 42" xfId="921"/>
    <cellStyle name="Accent3 43" xfId="922"/>
    <cellStyle name="Accent3 5" xfId="923"/>
    <cellStyle name="Accent3 6" xfId="924"/>
    <cellStyle name="Accent3 7" xfId="925"/>
    <cellStyle name="Accent3 8" xfId="926"/>
    <cellStyle name="Accent3 9" xfId="927"/>
    <cellStyle name="Accent4 10" xfId="928"/>
    <cellStyle name="Accent4 11" xfId="929"/>
    <cellStyle name="Accent4 12" xfId="930"/>
    <cellStyle name="Accent4 13" xfId="931"/>
    <cellStyle name="Accent4 14" xfId="932"/>
    <cellStyle name="Accent4 15" xfId="933"/>
    <cellStyle name="Accent4 16" xfId="934"/>
    <cellStyle name="Accent4 17" xfId="935"/>
    <cellStyle name="Accent4 18" xfId="936"/>
    <cellStyle name="Accent4 19" xfId="937"/>
    <cellStyle name="Accent4 2" xfId="938"/>
    <cellStyle name="Accent4 20" xfId="939"/>
    <cellStyle name="Accent4 21" xfId="940"/>
    <cellStyle name="Accent4 22" xfId="941"/>
    <cellStyle name="Accent4 23" xfId="942"/>
    <cellStyle name="Accent4 24" xfId="943"/>
    <cellStyle name="Accent4 25" xfId="944"/>
    <cellStyle name="Accent4 26" xfId="945"/>
    <cellStyle name="Accent4 27" xfId="946"/>
    <cellStyle name="Accent4 28" xfId="947"/>
    <cellStyle name="Accent4 29" xfId="948"/>
    <cellStyle name="Accent4 3" xfId="949"/>
    <cellStyle name="Accent4 3 2" xfId="950"/>
    <cellStyle name="Accent4 30" xfId="951"/>
    <cellStyle name="Accent4 31" xfId="952"/>
    <cellStyle name="Accent4 32" xfId="953"/>
    <cellStyle name="Accent4 33" xfId="954"/>
    <cellStyle name="Accent4 34" xfId="955"/>
    <cellStyle name="Accent4 35" xfId="956"/>
    <cellStyle name="Accent4 36" xfId="957"/>
    <cellStyle name="Accent4 37" xfId="958"/>
    <cellStyle name="Accent4 38" xfId="959"/>
    <cellStyle name="Accent4 39" xfId="960"/>
    <cellStyle name="Accent4 4" xfId="961"/>
    <cellStyle name="Accent4 40" xfId="962"/>
    <cellStyle name="Accent4 41" xfId="963"/>
    <cellStyle name="Accent4 42" xfId="964"/>
    <cellStyle name="Accent4 43" xfId="965"/>
    <cellStyle name="Accent4 5" xfId="966"/>
    <cellStyle name="Accent4 6" xfId="967"/>
    <cellStyle name="Accent4 7" xfId="968"/>
    <cellStyle name="Accent4 8" xfId="969"/>
    <cellStyle name="Accent4 9" xfId="970"/>
    <cellStyle name="Accent5 10" xfId="971"/>
    <cellStyle name="Accent5 11" xfId="972"/>
    <cellStyle name="Accent5 12" xfId="973"/>
    <cellStyle name="Accent5 13" xfId="974"/>
    <cellStyle name="Accent5 14" xfId="975"/>
    <cellStyle name="Accent5 15" xfId="976"/>
    <cellStyle name="Accent5 16" xfId="977"/>
    <cellStyle name="Accent5 17" xfId="978"/>
    <cellStyle name="Accent5 18" xfId="979"/>
    <cellStyle name="Accent5 19" xfId="980"/>
    <cellStyle name="Accent5 2" xfId="981"/>
    <cellStyle name="Accent5 20" xfId="982"/>
    <cellStyle name="Accent5 21" xfId="983"/>
    <cellStyle name="Accent5 22" xfId="984"/>
    <cellStyle name="Accent5 23" xfId="985"/>
    <cellStyle name="Accent5 24" xfId="986"/>
    <cellStyle name="Accent5 25" xfId="987"/>
    <cellStyle name="Accent5 26" xfId="988"/>
    <cellStyle name="Accent5 27" xfId="989"/>
    <cellStyle name="Accent5 28" xfId="990"/>
    <cellStyle name="Accent5 29" xfId="991"/>
    <cellStyle name="Accent5 3" xfId="992"/>
    <cellStyle name="Accent5 3 2" xfId="993"/>
    <cellStyle name="Accent5 30" xfId="994"/>
    <cellStyle name="Accent5 31" xfId="995"/>
    <cellStyle name="Accent5 32" xfId="996"/>
    <cellStyle name="Accent5 33" xfId="997"/>
    <cellStyle name="Accent5 34" xfId="998"/>
    <cellStyle name="Accent5 35" xfId="999"/>
    <cellStyle name="Accent5 36" xfId="1000"/>
    <cellStyle name="Accent5 37" xfId="1001"/>
    <cellStyle name="Accent5 38" xfId="1002"/>
    <cellStyle name="Accent5 39" xfId="1003"/>
    <cellStyle name="Accent5 4" xfId="1004"/>
    <cellStyle name="Accent5 40" xfId="1005"/>
    <cellStyle name="Accent5 41" xfId="1006"/>
    <cellStyle name="Accent5 42" xfId="1007"/>
    <cellStyle name="Accent5 43" xfId="1008"/>
    <cellStyle name="Accent5 5" xfId="1009"/>
    <cellStyle name="Accent5 6" xfId="1010"/>
    <cellStyle name="Accent5 7" xfId="1011"/>
    <cellStyle name="Accent5 8" xfId="1012"/>
    <cellStyle name="Accent5 9" xfId="1013"/>
    <cellStyle name="Accent6 10" xfId="1014"/>
    <cellStyle name="Accent6 11" xfId="1015"/>
    <cellStyle name="Accent6 12" xfId="1016"/>
    <cellStyle name="Accent6 13" xfId="1017"/>
    <cellStyle name="Accent6 14" xfId="1018"/>
    <cellStyle name="Accent6 15" xfId="1019"/>
    <cellStyle name="Accent6 16" xfId="1020"/>
    <cellStyle name="Accent6 17" xfId="1021"/>
    <cellStyle name="Accent6 18" xfId="1022"/>
    <cellStyle name="Accent6 19" xfId="1023"/>
    <cellStyle name="Accent6 2" xfId="1024"/>
    <cellStyle name="Accent6 20" xfId="1025"/>
    <cellStyle name="Accent6 21" xfId="1026"/>
    <cellStyle name="Accent6 22" xfId="1027"/>
    <cellStyle name="Accent6 23" xfId="1028"/>
    <cellStyle name="Accent6 24" xfId="1029"/>
    <cellStyle name="Accent6 25" xfId="1030"/>
    <cellStyle name="Accent6 26" xfId="1031"/>
    <cellStyle name="Accent6 27" xfId="1032"/>
    <cellStyle name="Accent6 28" xfId="1033"/>
    <cellStyle name="Accent6 29" xfId="1034"/>
    <cellStyle name="Accent6 3" xfId="1035"/>
    <cellStyle name="Accent6 3 2" xfId="1036"/>
    <cellStyle name="Accent6 30" xfId="1037"/>
    <cellStyle name="Accent6 31" xfId="1038"/>
    <cellStyle name="Accent6 32" xfId="1039"/>
    <cellStyle name="Accent6 33" xfId="1040"/>
    <cellStyle name="Accent6 34" xfId="1041"/>
    <cellStyle name="Accent6 35" xfId="1042"/>
    <cellStyle name="Accent6 36" xfId="1043"/>
    <cellStyle name="Accent6 37" xfId="1044"/>
    <cellStyle name="Accent6 38" xfId="1045"/>
    <cellStyle name="Accent6 39" xfId="1046"/>
    <cellStyle name="Accent6 4" xfId="1047"/>
    <cellStyle name="Accent6 40" xfId="1048"/>
    <cellStyle name="Accent6 41" xfId="1049"/>
    <cellStyle name="Accent6 42" xfId="1050"/>
    <cellStyle name="Accent6 43" xfId="1051"/>
    <cellStyle name="Accent6 5" xfId="1052"/>
    <cellStyle name="Accent6 6" xfId="1053"/>
    <cellStyle name="Accent6 7" xfId="1054"/>
    <cellStyle name="Accent6 8" xfId="1055"/>
    <cellStyle name="Accent6 9" xfId="1056"/>
    <cellStyle name="AggblueBoldCels" xfId="1057"/>
    <cellStyle name="AggblueBoldCels 2" xfId="1058"/>
    <cellStyle name="AggblueCels" xfId="1059"/>
    <cellStyle name="AggblueCels 2" xfId="1060"/>
    <cellStyle name="AggblueCels_1x" xfId="1061"/>
    <cellStyle name="AggBoldCells" xfId="1062"/>
    <cellStyle name="AggBoldCells 2" xfId="1063"/>
    <cellStyle name="AggCels" xfId="1064"/>
    <cellStyle name="AggCels 2" xfId="1065"/>
    <cellStyle name="AggGreen" xfId="1066"/>
    <cellStyle name="AggGreen 2" xfId="1067"/>
    <cellStyle name="AggGreen_Bbdr" xfId="1068"/>
    <cellStyle name="AggGreen12" xfId="1069"/>
    <cellStyle name="AggGreen12 2" xfId="1070"/>
    <cellStyle name="AggOrange" xfId="1071"/>
    <cellStyle name="AggOrange 2" xfId="1072"/>
    <cellStyle name="AggOrange_B_border" xfId="1073"/>
    <cellStyle name="AggOrange9" xfId="1074"/>
    <cellStyle name="AggOrange9 2" xfId="1075"/>
    <cellStyle name="AggOrangeLB_2x" xfId="1076"/>
    <cellStyle name="AggOrangeLBorder" xfId="1077"/>
    <cellStyle name="AggOrangeLBorder 2" xfId="1078"/>
    <cellStyle name="AggOrangeRBorder" xfId="1079"/>
    <cellStyle name="AggOrangeRBorder 2" xfId="1080"/>
    <cellStyle name="Akzent1" xfId="1081"/>
    <cellStyle name="Akzent2" xfId="1082"/>
    <cellStyle name="Akzent3" xfId="1083"/>
    <cellStyle name="Akzent4" xfId="1084"/>
    <cellStyle name="Akzent5" xfId="1085"/>
    <cellStyle name="Akzent6" xfId="1086"/>
    <cellStyle name="Ausgabe" xfId="1087"/>
    <cellStyle name="Bad 10" xfId="1088"/>
    <cellStyle name="Bad 11" xfId="1089"/>
    <cellStyle name="Bad 12" xfId="1090"/>
    <cellStyle name="Bad 13" xfId="1091"/>
    <cellStyle name="Bad 14" xfId="1092"/>
    <cellStyle name="Bad 15" xfId="1093"/>
    <cellStyle name="Bad 16" xfId="1094"/>
    <cellStyle name="Bad 17" xfId="1095"/>
    <cellStyle name="Bad 18" xfId="1096"/>
    <cellStyle name="Bad 19" xfId="1097"/>
    <cellStyle name="Bad 2" xfId="1098"/>
    <cellStyle name="Bad 20" xfId="1099"/>
    <cellStyle name="Bad 21" xfId="1100"/>
    <cellStyle name="Bad 22" xfId="1101"/>
    <cellStyle name="Bad 23" xfId="1102"/>
    <cellStyle name="Bad 24" xfId="1103"/>
    <cellStyle name="Bad 25" xfId="1104"/>
    <cellStyle name="Bad 26" xfId="1105"/>
    <cellStyle name="Bad 27" xfId="1106"/>
    <cellStyle name="Bad 28" xfId="1107"/>
    <cellStyle name="Bad 29" xfId="1108"/>
    <cellStyle name="Bad 3" xfId="1109"/>
    <cellStyle name="Bad 3 2" xfId="1110"/>
    <cellStyle name="Bad 30" xfId="1111"/>
    <cellStyle name="Bad 31" xfId="1112"/>
    <cellStyle name="Bad 32" xfId="1113"/>
    <cellStyle name="Bad 33" xfId="1114"/>
    <cellStyle name="Bad 34" xfId="1115"/>
    <cellStyle name="Bad 35" xfId="1116"/>
    <cellStyle name="Bad 36" xfId="1117"/>
    <cellStyle name="Bad 37" xfId="1118"/>
    <cellStyle name="Bad 38" xfId="1119"/>
    <cellStyle name="Bad 39" xfId="1120"/>
    <cellStyle name="Bad 4" xfId="1121"/>
    <cellStyle name="Bad 40" xfId="1122"/>
    <cellStyle name="Bad 41" xfId="1123"/>
    <cellStyle name="Bad 42" xfId="1124"/>
    <cellStyle name="Bad 43" xfId="1125"/>
    <cellStyle name="Bad 44" xfId="1126"/>
    <cellStyle name="Bad 5" xfId="1127"/>
    <cellStyle name="Bad 6" xfId="1128"/>
    <cellStyle name="Bad 7" xfId="1129"/>
    <cellStyle name="Bad 8" xfId="1130"/>
    <cellStyle name="Bad 9" xfId="1131"/>
    <cellStyle name="Berechnung" xfId="1132"/>
    <cellStyle name="Bold GHG Numbers (0.00)" xfId="1133"/>
    <cellStyle name="Calculation 10" xfId="1134"/>
    <cellStyle name="Calculation 11" xfId="1135"/>
    <cellStyle name="Calculation 12" xfId="1136"/>
    <cellStyle name="Calculation 13" xfId="1137"/>
    <cellStyle name="Calculation 14" xfId="1138"/>
    <cellStyle name="Calculation 15" xfId="1139"/>
    <cellStyle name="Calculation 16" xfId="1140"/>
    <cellStyle name="Calculation 17" xfId="1141"/>
    <cellStyle name="Calculation 18" xfId="1142"/>
    <cellStyle name="Calculation 19" xfId="1143"/>
    <cellStyle name="Calculation 2" xfId="1144"/>
    <cellStyle name="Calculation 20" xfId="1145"/>
    <cellStyle name="Calculation 21" xfId="1146"/>
    <cellStyle name="Calculation 22" xfId="1147"/>
    <cellStyle name="Calculation 23" xfId="1148"/>
    <cellStyle name="Calculation 24" xfId="1149"/>
    <cellStyle name="Calculation 25" xfId="1150"/>
    <cellStyle name="Calculation 26" xfId="1151"/>
    <cellStyle name="Calculation 27" xfId="1152"/>
    <cellStyle name="Calculation 28" xfId="1153"/>
    <cellStyle name="Calculation 29" xfId="1154"/>
    <cellStyle name="Calculation 3" xfId="1155"/>
    <cellStyle name="Calculation 3 2" xfId="1156"/>
    <cellStyle name="Calculation 30" xfId="1157"/>
    <cellStyle name="Calculation 31" xfId="1158"/>
    <cellStyle name="Calculation 32" xfId="1159"/>
    <cellStyle name="Calculation 33" xfId="1160"/>
    <cellStyle name="Calculation 34" xfId="1161"/>
    <cellStyle name="Calculation 35" xfId="1162"/>
    <cellStyle name="Calculation 36" xfId="1163"/>
    <cellStyle name="Calculation 37" xfId="1164"/>
    <cellStyle name="Calculation 38" xfId="1165"/>
    <cellStyle name="Calculation 39" xfId="1166"/>
    <cellStyle name="Calculation 4" xfId="1167"/>
    <cellStyle name="Calculation 40" xfId="1168"/>
    <cellStyle name="Calculation 41" xfId="1169"/>
    <cellStyle name="Calculation 42" xfId="1170"/>
    <cellStyle name="Calculation 43" xfId="1171"/>
    <cellStyle name="Calculation 5" xfId="1172"/>
    <cellStyle name="Calculation 6" xfId="1173"/>
    <cellStyle name="Calculation 7" xfId="1174"/>
    <cellStyle name="Calculation 8" xfId="1175"/>
    <cellStyle name="Calculation 9" xfId="1176"/>
    <cellStyle name="Check Cell 10" xfId="1177"/>
    <cellStyle name="Check Cell 11" xfId="1178"/>
    <cellStyle name="Check Cell 12" xfId="1179"/>
    <cellStyle name="Check Cell 13" xfId="1180"/>
    <cellStyle name="Check Cell 14" xfId="1181"/>
    <cellStyle name="Check Cell 15" xfId="1182"/>
    <cellStyle name="Check Cell 16" xfId="1183"/>
    <cellStyle name="Check Cell 17" xfId="1184"/>
    <cellStyle name="Check Cell 18" xfId="1185"/>
    <cellStyle name="Check Cell 19" xfId="1186"/>
    <cellStyle name="Check Cell 2" xfId="1187"/>
    <cellStyle name="Check Cell 20" xfId="1188"/>
    <cellStyle name="Check Cell 21" xfId="1189"/>
    <cellStyle name="Check Cell 22" xfId="1190"/>
    <cellStyle name="Check Cell 23" xfId="1191"/>
    <cellStyle name="Check Cell 24" xfId="1192"/>
    <cellStyle name="Check Cell 25" xfId="1193"/>
    <cellStyle name="Check Cell 26" xfId="1194"/>
    <cellStyle name="Check Cell 27" xfId="1195"/>
    <cellStyle name="Check Cell 28" xfId="1196"/>
    <cellStyle name="Check Cell 29" xfId="1197"/>
    <cellStyle name="Check Cell 3" xfId="1198"/>
    <cellStyle name="Check Cell 3 2" xfId="1199"/>
    <cellStyle name="Check Cell 30" xfId="1200"/>
    <cellStyle name="Check Cell 31" xfId="1201"/>
    <cellStyle name="Check Cell 32" xfId="1202"/>
    <cellStyle name="Check Cell 33" xfId="1203"/>
    <cellStyle name="Check Cell 34" xfId="1204"/>
    <cellStyle name="Check Cell 35" xfId="1205"/>
    <cellStyle name="Check Cell 36" xfId="1206"/>
    <cellStyle name="Check Cell 37" xfId="1207"/>
    <cellStyle name="Check Cell 38" xfId="1208"/>
    <cellStyle name="Check Cell 39" xfId="1209"/>
    <cellStyle name="Check Cell 4" xfId="1210"/>
    <cellStyle name="Check Cell 40" xfId="1211"/>
    <cellStyle name="Check Cell 41" xfId="1212"/>
    <cellStyle name="Check Cell 42" xfId="1213"/>
    <cellStyle name="Check Cell 43" xfId="1214"/>
    <cellStyle name="Check Cell 5" xfId="1215"/>
    <cellStyle name="Check Cell 6" xfId="1216"/>
    <cellStyle name="Check Cell 7" xfId="1217"/>
    <cellStyle name="Check Cell 8" xfId="1218"/>
    <cellStyle name="Check Cell 9" xfId="1219"/>
    <cellStyle name="coin" xfId="1220"/>
    <cellStyle name="Comma 14" xfId="1221"/>
    <cellStyle name="Comma 2" xfId="1222"/>
    <cellStyle name="Comma 2 10" xfId="1223"/>
    <cellStyle name="Comma 2 11" xfId="1224"/>
    <cellStyle name="Comma 2 12" xfId="1225"/>
    <cellStyle name="Comma 2 13" xfId="1226"/>
    <cellStyle name="Comma 2 14" xfId="1227"/>
    <cellStyle name="Comma 2 2" xfId="1228"/>
    <cellStyle name="Comma 2 2 2" xfId="1229"/>
    <cellStyle name="Comma 2 2 2 2" xfId="1230"/>
    <cellStyle name="Comma 2 2 2 3" xfId="1231"/>
    <cellStyle name="Comma 2 2 2 4" xfId="1232"/>
    <cellStyle name="Comma 2 2 2 4 2" xfId="1233"/>
    <cellStyle name="Comma 2 2 2 4 3" xfId="1234"/>
    <cellStyle name="Comma 2 2 2 5" xfId="1235"/>
    <cellStyle name="Comma 2 2 3" xfId="1236"/>
    <cellStyle name="Comma 2 2 3 2" xfId="1237"/>
    <cellStyle name="Comma 2 2 3 3" xfId="1238"/>
    <cellStyle name="Comma 2 2 3 4" xfId="1239"/>
    <cellStyle name="Comma 2 2 4" xfId="1240"/>
    <cellStyle name="Comma 2 2 4 2" xfId="1241"/>
    <cellStyle name="Comma 2 2 5" xfId="1242"/>
    <cellStyle name="Comma 2 2 6" xfId="1243"/>
    <cellStyle name="Comma 2 2 6 2" xfId="1244"/>
    <cellStyle name="Comma 2 2 6 3" xfId="1245"/>
    <cellStyle name="Comma 2 2 7" xfId="1246"/>
    <cellStyle name="Comma 2 3" xfId="1247"/>
    <cellStyle name="Comma 2 3 2" xfId="1248"/>
    <cellStyle name="Comma 2 3 2 2" xfId="1249"/>
    <cellStyle name="Comma 2 3 2 3" xfId="1250"/>
    <cellStyle name="Comma 2 3 2 4" xfId="1251"/>
    <cellStyle name="Comma 2 3 2 4 2" xfId="1252"/>
    <cellStyle name="Comma 2 3 2 4 3" xfId="1253"/>
    <cellStyle name="Comma 2 3 2 5" xfId="1254"/>
    <cellStyle name="Comma 2 3 3" xfId="1255"/>
    <cellStyle name="Comma 2 3 3 2" xfId="1256"/>
    <cellStyle name="Comma 2 3 3 3" xfId="1257"/>
    <cellStyle name="Comma 2 3 3 4" xfId="1258"/>
    <cellStyle name="Comma 2 3 4" xfId="1259"/>
    <cellStyle name="Comma 2 3 4 2" xfId="1260"/>
    <cellStyle name="Comma 2 3 5" xfId="1261"/>
    <cellStyle name="Comma 2 3 6" xfId="1262"/>
    <cellStyle name="Comma 2 4" xfId="1263"/>
    <cellStyle name="Comma 2 4 2" xfId="1264"/>
    <cellStyle name="Comma 2 4 3" xfId="1265"/>
    <cellStyle name="Comma 2 4 4" xfId="1266"/>
    <cellStyle name="Comma 2 4 4 2" xfId="1267"/>
    <cellStyle name="Comma 2 4 4 3" xfId="1268"/>
    <cellStyle name="Comma 2 4 5" xfId="1269"/>
    <cellStyle name="Comma 2 5" xfId="1270"/>
    <cellStyle name="Comma 2 5 2" xfId="1271"/>
    <cellStyle name="Comma 2 5 3" xfId="1272"/>
    <cellStyle name="Comma 2 5 4" xfId="1273"/>
    <cellStyle name="Comma 2 6" xfId="1274"/>
    <cellStyle name="Comma 2 6 2" xfId="1275"/>
    <cellStyle name="Comma 2 7" xfId="1276"/>
    <cellStyle name="Comma 2 7 2" xfId="1277"/>
    <cellStyle name="Comma 2 8" xfId="1278"/>
    <cellStyle name="Comma 2 8 2" xfId="1279"/>
    <cellStyle name="Comma 2 8 3" xfId="1280"/>
    <cellStyle name="Comma 2 9" xfId="1281"/>
    <cellStyle name="Comma 2_PrimaryEnergyPrices_TIMES" xfId="1282"/>
    <cellStyle name="Comma 3" xfId="1283"/>
    <cellStyle name="Comma 3 2" xfId="1284"/>
    <cellStyle name="Comma 3 2 2" xfId="1285"/>
    <cellStyle name="Comma 3 3" xfId="1286"/>
    <cellStyle name="Comma 3 4" xfId="1287"/>
    <cellStyle name="Comma 4" xfId="1288"/>
    <cellStyle name="Comma 4 2" xfId="1289"/>
    <cellStyle name="Comma 5" xfId="1290"/>
    <cellStyle name="Comma 5 2" xfId="1291"/>
    <cellStyle name="Comma 5 3" xfId="1292"/>
    <cellStyle name="Comma 5 3 2" xfId="1293"/>
    <cellStyle name="Comma 8 2" xfId="1294"/>
    <cellStyle name="Comma 8 2 2" xfId="1295"/>
    <cellStyle name="Constants" xfId="1296"/>
    <cellStyle name="Currency 2" xfId="1297"/>
    <cellStyle name="CustomCellsOrange" xfId="1298"/>
    <cellStyle name="CustomizationCells" xfId="1299"/>
    <cellStyle name="CustomizationGreenCells" xfId="1300"/>
    <cellStyle name="DocBox_EmptyRow" xfId="1301"/>
    <cellStyle name="donn_normal" xfId="1302"/>
    <cellStyle name="Eingabe" xfId="1303"/>
    <cellStyle name="Empty_B_border" xfId="1304"/>
    <cellStyle name="ent_col_ser" xfId="1305"/>
    <cellStyle name="entete_source" xfId="1306"/>
    <cellStyle name="Ergebnis" xfId="1307"/>
    <cellStyle name="Erklärender Text" xfId="1308"/>
    <cellStyle name="Estilo 1" xfId="1309"/>
    <cellStyle name="Euro" xfId="1310"/>
    <cellStyle name="Euro 10" xfId="1311"/>
    <cellStyle name="Euro 10 2" xfId="1312"/>
    <cellStyle name="Euro 11" xfId="1313"/>
    <cellStyle name="Euro 11 2" xfId="1314"/>
    <cellStyle name="Euro 12" xfId="1315"/>
    <cellStyle name="Euro 13" xfId="1316"/>
    <cellStyle name="Euro 14" xfId="1317"/>
    <cellStyle name="Euro 15" xfId="1318"/>
    <cellStyle name="Euro 16" xfId="1319"/>
    <cellStyle name="Euro 17" xfId="1320"/>
    <cellStyle name="Euro 18" xfId="1321"/>
    <cellStyle name="Euro 19" xfId="1322"/>
    <cellStyle name="Euro 2" xfId="1323"/>
    <cellStyle name="Euro 2 2" xfId="1324"/>
    <cellStyle name="Euro 2 2 2" xfId="1325"/>
    <cellStyle name="Euro 2 2 3" xfId="1326"/>
    <cellStyle name="Euro 2 2 4" xfId="1327"/>
    <cellStyle name="Euro 2 2 5" xfId="1328"/>
    <cellStyle name="Euro 2 3" xfId="1329"/>
    <cellStyle name="Euro 2 4" xfId="1330"/>
    <cellStyle name="Euro 2 5" xfId="1331"/>
    <cellStyle name="Euro 2 6" xfId="1332"/>
    <cellStyle name="Euro 20" xfId="1333"/>
    <cellStyle name="Euro 21" xfId="1334"/>
    <cellStyle name="Euro 22" xfId="1335"/>
    <cellStyle name="Euro 23" xfId="1336"/>
    <cellStyle name="Euro 24" xfId="1337"/>
    <cellStyle name="Euro 25" xfId="1338"/>
    <cellStyle name="Euro 26" xfId="1339"/>
    <cellStyle name="Euro 27" xfId="1340"/>
    <cellStyle name="Euro 28" xfId="1341"/>
    <cellStyle name="Euro 29" xfId="1342"/>
    <cellStyle name="Euro 3" xfId="1343"/>
    <cellStyle name="Euro 3 2" xfId="1344"/>
    <cellStyle name="Euro 3 2 2" xfId="1345"/>
    <cellStyle name="Euro 3 3" xfId="1346"/>
    <cellStyle name="Euro 3 3 2" xfId="1347"/>
    <cellStyle name="Euro 3 3 3" xfId="1348"/>
    <cellStyle name="Euro 3 3 4" xfId="1349"/>
    <cellStyle name="Euro 3 4" xfId="1350"/>
    <cellStyle name="Euro 3 5" xfId="1351"/>
    <cellStyle name="Euro 3 6" xfId="1352"/>
    <cellStyle name="Euro 3 7" xfId="1353"/>
    <cellStyle name="Euro 3_PrimaryEnergyPrices_TIMES" xfId="1354"/>
    <cellStyle name="Euro 30" xfId="1355"/>
    <cellStyle name="Euro 31" xfId="1356"/>
    <cellStyle name="Euro 32" xfId="1357"/>
    <cellStyle name="Euro 33" xfId="1358"/>
    <cellStyle name="Euro 34" xfId="1359"/>
    <cellStyle name="Euro 35" xfId="1360"/>
    <cellStyle name="Euro 36" xfId="1361"/>
    <cellStyle name="Euro 37" xfId="1362"/>
    <cellStyle name="Euro 38" xfId="1363"/>
    <cellStyle name="Euro 39" xfId="1364"/>
    <cellStyle name="Euro 4" xfId="1365"/>
    <cellStyle name="Euro 4 2" xfId="1366"/>
    <cellStyle name="Euro 4 2 2" xfId="1367"/>
    <cellStyle name="Euro 4 3" xfId="1368"/>
    <cellStyle name="Euro 4 3 2" xfId="1369"/>
    <cellStyle name="Euro 4 3 3" xfId="1370"/>
    <cellStyle name="Euro 4 3 4" xfId="1371"/>
    <cellStyle name="Euro 4 4" xfId="1372"/>
    <cellStyle name="Euro 4 5" xfId="1373"/>
    <cellStyle name="Euro 40" xfId="1374"/>
    <cellStyle name="Euro 41" xfId="1375"/>
    <cellStyle name="Euro 42" xfId="1376"/>
    <cellStyle name="Euro 43" xfId="1377"/>
    <cellStyle name="Euro 44" xfId="1378"/>
    <cellStyle name="Euro 45" xfId="1379"/>
    <cellStyle name="Euro 46" xfId="1380"/>
    <cellStyle name="Euro 47" xfId="1381"/>
    <cellStyle name="Euro 48" xfId="1382"/>
    <cellStyle name="Euro 48 2" xfId="1383"/>
    <cellStyle name="Euro 49" xfId="1384"/>
    <cellStyle name="Euro 49 2" xfId="1385"/>
    <cellStyle name="Euro 5" xfId="1386"/>
    <cellStyle name="Euro 5 2" xfId="1387"/>
    <cellStyle name="Euro 5 3" xfId="1388"/>
    <cellStyle name="Euro 5 4" xfId="1389"/>
    <cellStyle name="Euro 50" xfId="1390"/>
    <cellStyle name="Euro 50 2" xfId="1391"/>
    <cellStyle name="Euro 51" xfId="1392"/>
    <cellStyle name="Euro 51 2" xfId="1393"/>
    <cellStyle name="Euro 52" xfId="1394"/>
    <cellStyle name="Euro 52 2" xfId="1395"/>
    <cellStyle name="Euro 53" xfId="1396"/>
    <cellStyle name="Euro 53 2" xfId="1397"/>
    <cellStyle name="Euro 54" xfId="1398"/>
    <cellStyle name="Euro 54 2" xfId="1399"/>
    <cellStyle name="Euro 55" xfId="1400"/>
    <cellStyle name="Euro 55 2" xfId="1401"/>
    <cellStyle name="Euro 56" xfId="1402"/>
    <cellStyle name="Euro 56 2" xfId="1403"/>
    <cellStyle name="Euro 57" xfId="1404"/>
    <cellStyle name="Euro 58" xfId="1405"/>
    <cellStyle name="Euro 59" xfId="1406"/>
    <cellStyle name="Euro 6" xfId="1407"/>
    <cellStyle name="Euro 6 2" xfId="1408"/>
    <cellStyle name="Euro 6 3" xfId="1409"/>
    <cellStyle name="Euro 7" xfId="1410"/>
    <cellStyle name="Euro 7 2" xfId="1411"/>
    <cellStyle name="Euro 7 3" xfId="1412"/>
    <cellStyle name="Euro 8" xfId="1413"/>
    <cellStyle name="Euro 8 2" xfId="1414"/>
    <cellStyle name="Euro 9" xfId="1415"/>
    <cellStyle name="Euro 9 2" xfId="1416"/>
    <cellStyle name="Euro_Potentials in TIMES" xfId="1417"/>
    <cellStyle name="Explanatory Text 10" xfId="1418"/>
    <cellStyle name="Explanatory Text 11" xfId="1419"/>
    <cellStyle name="Explanatory Text 12" xfId="1420"/>
    <cellStyle name="Explanatory Text 13" xfId="1421"/>
    <cellStyle name="Explanatory Text 14" xfId="1422"/>
    <cellStyle name="Explanatory Text 15" xfId="1423"/>
    <cellStyle name="Explanatory Text 16" xfId="1424"/>
    <cellStyle name="Explanatory Text 17" xfId="1425"/>
    <cellStyle name="Explanatory Text 18" xfId="1426"/>
    <cellStyle name="Explanatory Text 19" xfId="1427"/>
    <cellStyle name="Explanatory Text 2" xfId="1428"/>
    <cellStyle name="Explanatory Text 20" xfId="1429"/>
    <cellStyle name="Explanatory Text 21" xfId="1430"/>
    <cellStyle name="Explanatory Text 22" xfId="1431"/>
    <cellStyle name="Explanatory Text 23" xfId="1432"/>
    <cellStyle name="Explanatory Text 24" xfId="1433"/>
    <cellStyle name="Explanatory Text 25" xfId="1434"/>
    <cellStyle name="Explanatory Text 26" xfId="1435"/>
    <cellStyle name="Explanatory Text 27" xfId="1436"/>
    <cellStyle name="Explanatory Text 28" xfId="1437"/>
    <cellStyle name="Explanatory Text 29" xfId="1438"/>
    <cellStyle name="Explanatory Text 3" xfId="1439"/>
    <cellStyle name="Explanatory Text 3 2" xfId="1440"/>
    <cellStyle name="Explanatory Text 30" xfId="1441"/>
    <cellStyle name="Explanatory Text 31" xfId="1442"/>
    <cellStyle name="Explanatory Text 32" xfId="1443"/>
    <cellStyle name="Explanatory Text 33" xfId="1444"/>
    <cellStyle name="Explanatory Text 34" xfId="1445"/>
    <cellStyle name="Explanatory Text 35" xfId="1446"/>
    <cellStyle name="Explanatory Text 36" xfId="1447"/>
    <cellStyle name="Explanatory Text 37" xfId="1448"/>
    <cellStyle name="Explanatory Text 38" xfId="1449"/>
    <cellStyle name="Explanatory Text 39" xfId="1450"/>
    <cellStyle name="Explanatory Text 4" xfId="1451"/>
    <cellStyle name="Explanatory Text 40" xfId="1452"/>
    <cellStyle name="Explanatory Text 41" xfId="1453"/>
    <cellStyle name="Explanatory Text 42" xfId="1454"/>
    <cellStyle name="Explanatory Text 43" xfId="1455"/>
    <cellStyle name="Explanatory Text 5" xfId="1456"/>
    <cellStyle name="Explanatory Text 6" xfId="1457"/>
    <cellStyle name="Explanatory Text 7" xfId="1458"/>
    <cellStyle name="Explanatory Text 8" xfId="1459"/>
    <cellStyle name="Explanatory Text 9" xfId="1460"/>
    <cellStyle name="Float" xfId="1461"/>
    <cellStyle name="Float 2" xfId="1462"/>
    <cellStyle name="Float 3" xfId="1463"/>
    <cellStyle name="Good 10" xfId="1464"/>
    <cellStyle name="Good 11" xfId="1465"/>
    <cellStyle name="Good 12" xfId="1466"/>
    <cellStyle name="Good 13" xfId="1467"/>
    <cellStyle name="Good 14" xfId="1468"/>
    <cellStyle name="Good 15" xfId="1469"/>
    <cellStyle name="Good 16" xfId="1470"/>
    <cellStyle name="Good 17" xfId="1471"/>
    <cellStyle name="Good 18" xfId="1472"/>
    <cellStyle name="Good 19" xfId="1473"/>
    <cellStyle name="Good 2" xfId="1474"/>
    <cellStyle name="Good 2 2" xfId="1475"/>
    <cellStyle name="Good 2 3" xfId="1476"/>
    <cellStyle name="Good 20" xfId="1477"/>
    <cellStyle name="Good 21" xfId="1478"/>
    <cellStyle name="Good 22" xfId="1479"/>
    <cellStyle name="Good 23" xfId="1480"/>
    <cellStyle name="Good 24" xfId="1481"/>
    <cellStyle name="Good 25" xfId="1482"/>
    <cellStyle name="Good 26" xfId="1483"/>
    <cellStyle name="Good 27" xfId="1484"/>
    <cellStyle name="Good 28" xfId="1485"/>
    <cellStyle name="Good 29" xfId="1486"/>
    <cellStyle name="Good 3" xfId="1487"/>
    <cellStyle name="Good 3 2" xfId="1488"/>
    <cellStyle name="Good 30" xfId="1489"/>
    <cellStyle name="Good 31" xfId="1490"/>
    <cellStyle name="Good 32" xfId="1491"/>
    <cellStyle name="Good 33" xfId="1492"/>
    <cellStyle name="Good 34" xfId="1493"/>
    <cellStyle name="Good 35" xfId="1494"/>
    <cellStyle name="Good 36" xfId="1495"/>
    <cellStyle name="Good 37" xfId="1496"/>
    <cellStyle name="Good 38" xfId="1497"/>
    <cellStyle name="Good 39" xfId="1498"/>
    <cellStyle name="Good 4" xfId="1499"/>
    <cellStyle name="Good 40" xfId="1500"/>
    <cellStyle name="Good 41" xfId="1501"/>
    <cellStyle name="Good 42" xfId="1502"/>
    <cellStyle name="Good 5" xfId="1503"/>
    <cellStyle name="Good 6" xfId="1504"/>
    <cellStyle name="Good 7" xfId="1505"/>
    <cellStyle name="Good 8" xfId="1506"/>
    <cellStyle name="Good 9" xfId="1507"/>
    <cellStyle name="Gut" xfId="1508"/>
    <cellStyle name="Heading 1 10" xfId="1509"/>
    <cellStyle name="Heading 1 11" xfId="1510"/>
    <cellStyle name="Heading 1 12" xfId="1511"/>
    <cellStyle name="Heading 1 13" xfId="1512"/>
    <cellStyle name="Heading 1 14" xfId="1513"/>
    <cellStyle name="Heading 1 15" xfId="1514"/>
    <cellStyle name="Heading 1 16" xfId="1515"/>
    <cellStyle name="Heading 1 17" xfId="1516"/>
    <cellStyle name="Heading 1 18" xfId="1517"/>
    <cellStyle name="Heading 1 19" xfId="1518"/>
    <cellStyle name="Heading 1 2" xfId="1519"/>
    <cellStyle name="Heading 1 20" xfId="1520"/>
    <cellStyle name="Heading 1 21" xfId="1521"/>
    <cellStyle name="Heading 1 22" xfId="1522"/>
    <cellStyle name="Heading 1 23" xfId="1523"/>
    <cellStyle name="Heading 1 24" xfId="1524"/>
    <cellStyle name="Heading 1 25" xfId="1525"/>
    <cellStyle name="Heading 1 26" xfId="1526"/>
    <cellStyle name="Heading 1 27" xfId="1527"/>
    <cellStyle name="Heading 1 28" xfId="1528"/>
    <cellStyle name="Heading 1 29" xfId="1529"/>
    <cellStyle name="Heading 1 3" xfId="1530"/>
    <cellStyle name="Heading 1 3 2" xfId="1531"/>
    <cellStyle name="Heading 1 30" xfId="1532"/>
    <cellStyle name="Heading 1 31" xfId="1533"/>
    <cellStyle name="Heading 1 32" xfId="1534"/>
    <cellStyle name="Heading 1 33" xfId="1535"/>
    <cellStyle name="Heading 1 34" xfId="1536"/>
    <cellStyle name="Heading 1 35" xfId="1537"/>
    <cellStyle name="Heading 1 36" xfId="1538"/>
    <cellStyle name="Heading 1 37" xfId="1539"/>
    <cellStyle name="Heading 1 38" xfId="1540"/>
    <cellStyle name="Heading 1 39" xfId="1541"/>
    <cellStyle name="Heading 1 4" xfId="1542"/>
    <cellStyle name="Heading 1 40" xfId="1543"/>
    <cellStyle name="Heading 1 41" xfId="1544"/>
    <cellStyle name="Heading 1 5" xfId="1545"/>
    <cellStyle name="Heading 1 6" xfId="1546"/>
    <cellStyle name="Heading 1 7" xfId="1547"/>
    <cellStyle name="Heading 1 8" xfId="1548"/>
    <cellStyle name="Heading 1 9" xfId="1549"/>
    <cellStyle name="Heading 2 10" xfId="1550"/>
    <cellStyle name="Heading 2 11" xfId="1551"/>
    <cellStyle name="Heading 2 12" xfId="1552"/>
    <cellStyle name="Heading 2 13" xfId="1553"/>
    <cellStyle name="Heading 2 14" xfId="1554"/>
    <cellStyle name="Heading 2 15" xfId="1555"/>
    <cellStyle name="Heading 2 16" xfId="1556"/>
    <cellStyle name="Heading 2 17" xfId="1557"/>
    <cellStyle name="Heading 2 18" xfId="1558"/>
    <cellStyle name="Heading 2 19" xfId="1559"/>
    <cellStyle name="Heading 2 2" xfId="1560"/>
    <cellStyle name="Heading 2 20" xfId="1561"/>
    <cellStyle name="Heading 2 21" xfId="1562"/>
    <cellStyle name="Heading 2 22" xfId="1563"/>
    <cellStyle name="Heading 2 23" xfId="1564"/>
    <cellStyle name="Heading 2 24" xfId="1565"/>
    <cellStyle name="Heading 2 25" xfId="1566"/>
    <cellStyle name="Heading 2 26" xfId="1567"/>
    <cellStyle name="Heading 2 27" xfId="1568"/>
    <cellStyle name="Heading 2 28" xfId="1569"/>
    <cellStyle name="Heading 2 29" xfId="1570"/>
    <cellStyle name="Heading 2 3" xfId="1571"/>
    <cellStyle name="Heading 2 3 2" xfId="1572"/>
    <cellStyle name="Heading 2 30" xfId="1573"/>
    <cellStyle name="Heading 2 31" xfId="1574"/>
    <cellStyle name="Heading 2 32" xfId="1575"/>
    <cellStyle name="Heading 2 33" xfId="1576"/>
    <cellStyle name="Heading 2 34" xfId="1577"/>
    <cellStyle name="Heading 2 35" xfId="1578"/>
    <cellStyle name="Heading 2 36" xfId="1579"/>
    <cellStyle name="Heading 2 37" xfId="1580"/>
    <cellStyle name="Heading 2 38" xfId="1581"/>
    <cellStyle name="Heading 2 39" xfId="1582"/>
    <cellStyle name="Heading 2 4" xfId="1583"/>
    <cellStyle name="Heading 2 40" xfId="1584"/>
    <cellStyle name="Heading 2 41" xfId="1585"/>
    <cellStyle name="Heading 2 5" xfId="1586"/>
    <cellStyle name="Heading 2 6" xfId="1587"/>
    <cellStyle name="Heading 2 7" xfId="1588"/>
    <cellStyle name="Heading 2 8" xfId="1589"/>
    <cellStyle name="Heading 2 9" xfId="1590"/>
    <cellStyle name="Heading 3 10" xfId="1591"/>
    <cellStyle name="Heading 3 11" xfId="1592"/>
    <cellStyle name="Heading 3 12" xfId="1593"/>
    <cellStyle name="Heading 3 13" xfId="1594"/>
    <cellStyle name="Heading 3 14" xfId="1595"/>
    <cellStyle name="Heading 3 15" xfId="1596"/>
    <cellStyle name="Heading 3 16" xfId="1597"/>
    <cellStyle name="Heading 3 17" xfId="1598"/>
    <cellStyle name="Heading 3 18" xfId="1599"/>
    <cellStyle name="Heading 3 19" xfId="1600"/>
    <cellStyle name="Heading 3 2" xfId="1601"/>
    <cellStyle name="Heading 3 20" xfId="1602"/>
    <cellStyle name="Heading 3 21" xfId="1603"/>
    <cellStyle name="Heading 3 22" xfId="1604"/>
    <cellStyle name="Heading 3 23" xfId="1605"/>
    <cellStyle name="Heading 3 24" xfId="1606"/>
    <cellStyle name="Heading 3 25" xfId="1607"/>
    <cellStyle name="Heading 3 26" xfId="1608"/>
    <cellStyle name="Heading 3 27" xfId="1609"/>
    <cellStyle name="Heading 3 28" xfId="1610"/>
    <cellStyle name="Heading 3 29" xfId="1611"/>
    <cellStyle name="Heading 3 3" xfId="1612"/>
    <cellStyle name="Heading 3 3 2" xfId="1613"/>
    <cellStyle name="Heading 3 30" xfId="1614"/>
    <cellStyle name="Heading 3 31" xfId="1615"/>
    <cellStyle name="Heading 3 32" xfId="1616"/>
    <cellStyle name="Heading 3 33" xfId="1617"/>
    <cellStyle name="Heading 3 34" xfId="1618"/>
    <cellStyle name="Heading 3 35" xfId="1619"/>
    <cellStyle name="Heading 3 36" xfId="1620"/>
    <cellStyle name="Heading 3 37" xfId="1621"/>
    <cellStyle name="Heading 3 38" xfId="1622"/>
    <cellStyle name="Heading 3 39" xfId="1623"/>
    <cellStyle name="Heading 3 4" xfId="1624"/>
    <cellStyle name="Heading 3 40" xfId="1625"/>
    <cellStyle name="Heading 3 41" xfId="1626"/>
    <cellStyle name="Heading 3 5" xfId="1627"/>
    <cellStyle name="Heading 3 6" xfId="1628"/>
    <cellStyle name="Heading 3 7" xfId="1629"/>
    <cellStyle name="Heading 3 8" xfId="1630"/>
    <cellStyle name="Heading 3 9" xfId="1631"/>
    <cellStyle name="Heading 4 10" xfId="1632"/>
    <cellStyle name="Heading 4 11" xfId="1633"/>
    <cellStyle name="Heading 4 12" xfId="1634"/>
    <cellStyle name="Heading 4 13" xfId="1635"/>
    <cellStyle name="Heading 4 14" xfId="1636"/>
    <cellStyle name="Heading 4 15" xfId="1637"/>
    <cellStyle name="Heading 4 16" xfId="1638"/>
    <cellStyle name="Heading 4 17" xfId="1639"/>
    <cellStyle name="Heading 4 18" xfId="1640"/>
    <cellStyle name="Heading 4 19" xfId="1641"/>
    <cellStyle name="Heading 4 2" xfId="1642"/>
    <cellStyle name="Heading 4 20" xfId="1643"/>
    <cellStyle name="Heading 4 21" xfId="1644"/>
    <cellStyle name="Heading 4 22" xfId="1645"/>
    <cellStyle name="Heading 4 23" xfId="1646"/>
    <cellStyle name="Heading 4 24" xfId="1647"/>
    <cellStyle name="Heading 4 25" xfId="1648"/>
    <cellStyle name="Heading 4 26" xfId="1649"/>
    <cellStyle name="Heading 4 27" xfId="1650"/>
    <cellStyle name="Heading 4 28" xfId="1651"/>
    <cellStyle name="Heading 4 29" xfId="1652"/>
    <cellStyle name="Heading 4 3" xfId="1653"/>
    <cellStyle name="Heading 4 3 2" xfId="1654"/>
    <cellStyle name="Heading 4 30" xfId="1655"/>
    <cellStyle name="Heading 4 31" xfId="1656"/>
    <cellStyle name="Heading 4 32" xfId="1657"/>
    <cellStyle name="Heading 4 33" xfId="1658"/>
    <cellStyle name="Heading 4 34" xfId="1659"/>
    <cellStyle name="Heading 4 35" xfId="1660"/>
    <cellStyle name="Heading 4 36" xfId="1661"/>
    <cellStyle name="Heading 4 37" xfId="1662"/>
    <cellStyle name="Heading 4 38" xfId="1663"/>
    <cellStyle name="Heading 4 39" xfId="1664"/>
    <cellStyle name="Heading 4 4" xfId="1665"/>
    <cellStyle name="Heading 4 40" xfId="1666"/>
    <cellStyle name="Heading 4 41" xfId="1667"/>
    <cellStyle name="Heading 4 5" xfId="1668"/>
    <cellStyle name="Heading 4 6" xfId="1669"/>
    <cellStyle name="Heading 4 7" xfId="1670"/>
    <cellStyle name="Heading 4 8" xfId="1671"/>
    <cellStyle name="Heading 4 9" xfId="1672"/>
    <cellStyle name="Headline" xfId="1673"/>
    <cellStyle name="Hyperlink" xfId="3278" builtinId="8"/>
    <cellStyle name="Hyperlink 2" xfId="1674"/>
    <cellStyle name="Input 10 2" xfId="1675"/>
    <cellStyle name="Input 11 2" xfId="1676"/>
    <cellStyle name="Input 12 2" xfId="1677"/>
    <cellStyle name="Input 13 2" xfId="1678"/>
    <cellStyle name="Input 14 2" xfId="1679"/>
    <cellStyle name="Input 15 2" xfId="1680"/>
    <cellStyle name="Input 16 2" xfId="1681"/>
    <cellStyle name="Input 17 2" xfId="1682"/>
    <cellStyle name="Input 18 2" xfId="1683"/>
    <cellStyle name="Input 19 2" xfId="1684"/>
    <cellStyle name="Input 2" xfId="1685"/>
    <cellStyle name="Input 2 2" xfId="1686"/>
    <cellStyle name="Input 2 3" xfId="1687"/>
    <cellStyle name="Input 2_PrimaryEnergyPrices_TIMES" xfId="1688"/>
    <cellStyle name="Input 20 2" xfId="1689"/>
    <cellStyle name="Input 21 2" xfId="1690"/>
    <cellStyle name="Input 22 2" xfId="1691"/>
    <cellStyle name="Input 23 2" xfId="1692"/>
    <cellStyle name="Input 24 2" xfId="1693"/>
    <cellStyle name="Input 25 2" xfId="1694"/>
    <cellStyle name="Input 26 2" xfId="1695"/>
    <cellStyle name="Input 27 2" xfId="1696"/>
    <cellStyle name="Input 28 2" xfId="1697"/>
    <cellStyle name="Input 29 2" xfId="1698"/>
    <cellStyle name="Input 3" xfId="1699"/>
    <cellStyle name="Input 3 2" xfId="1700"/>
    <cellStyle name="Input 3 3" xfId="1701"/>
    <cellStyle name="Input 30 2" xfId="1702"/>
    <cellStyle name="Input 31 2" xfId="1703"/>
    <cellStyle name="Input 32 2" xfId="1704"/>
    <cellStyle name="Input 33 2" xfId="1705"/>
    <cellStyle name="Input 34" xfId="1706"/>
    <cellStyle name="Input 34 2" xfId="1707"/>
    <cellStyle name="Input 34_ELC_final" xfId="1708"/>
    <cellStyle name="Input 35" xfId="1709"/>
    <cellStyle name="Input 36" xfId="1710"/>
    <cellStyle name="Input 37" xfId="1711"/>
    <cellStyle name="Input 38" xfId="1712"/>
    <cellStyle name="Input 39" xfId="1713"/>
    <cellStyle name="Input 4 2" xfId="1714"/>
    <cellStyle name="Input 40" xfId="1715"/>
    <cellStyle name="Input 5 2" xfId="1716"/>
    <cellStyle name="Input 6 2" xfId="1717"/>
    <cellStyle name="Input 7 2" xfId="1718"/>
    <cellStyle name="Input 8 2" xfId="1719"/>
    <cellStyle name="Input 9 2" xfId="1720"/>
    <cellStyle name="InputCells" xfId="1721"/>
    <cellStyle name="InputCells12" xfId="1722"/>
    <cellStyle name="InputCells12 2" xfId="1723"/>
    <cellStyle name="InputCells12_BBorder" xfId="1724"/>
    <cellStyle name="IntCells" xfId="1725"/>
    <cellStyle name="KP_thin_border_dark_grey" xfId="1726"/>
    <cellStyle name="ligne_titre_0" xfId="1727"/>
    <cellStyle name="Linked Cell 10" xfId="1728"/>
    <cellStyle name="Linked Cell 11" xfId="1729"/>
    <cellStyle name="Linked Cell 12" xfId="1730"/>
    <cellStyle name="Linked Cell 13" xfId="1731"/>
    <cellStyle name="Linked Cell 14" xfId="1732"/>
    <cellStyle name="Linked Cell 15" xfId="1733"/>
    <cellStyle name="Linked Cell 16" xfId="1734"/>
    <cellStyle name="Linked Cell 17" xfId="1735"/>
    <cellStyle name="Linked Cell 18" xfId="1736"/>
    <cellStyle name="Linked Cell 19" xfId="1737"/>
    <cellStyle name="Linked Cell 2" xfId="1738"/>
    <cellStyle name="Linked Cell 20" xfId="1739"/>
    <cellStyle name="Linked Cell 21" xfId="1740"/>
    <cellStyle name="Linked Cell 22" xfId="1741"/>
    <cellStyle name="Linked Cell 23" xfId="1742"/>
    <cellStyle name="Linked Cell 24" xfId="1743"/>
    <cellStyle name="Linked Cell 25" xfId="1744"/>
    <cellStyle name="Linked Cell 26" xfId="1745"/>
    <cellStyle name="Linked Cell 27" xfId="1746"/>
    <cellStyle name="Linked Cell 28" xfId="1747"/>
    <cellStyle name="Linked Cell 29" xfId="1748"/>
    <cellStyle name="Linked Cell 3" xfId="1749"/>
    <cellStyle name="Linked Cell 3 2" xfId="1750"/>
    <cellStyle name="Linked Cell 30" xfId="1751"/>
    <cellStyle name="Linked Cell 31" xfId="1752"/>
    <cellStyle name="Linked Cell 32" xfId="1753"/>
    <cellStyle name="Linked Cell 33" xfId="1754"/>
    <cellStyle name="Linked Cell 34" xfId="1755"/>
    <cellStyle name="Linked Cell 35" xfId="1756"/>
    <cellStyle name="Linked Cell 36" xfId="1757"/>
    <cellStyle name="Linked Cell 37" xfId="1758"/>
    <cellStyle name="Linked Cell 38" xfId="1759"/>
    <cellStyle name="Linked Cell 39" xfId="1760"/>
    <cellStyle name="Linked Cell 4" xfId="1761"/>
    <cellStyle name="Linked Cell 40" xfId="1762"/>
    <cellStyle name="Linked Cell 41" xfId="1763"/>
    <cellStyle name="Linked Cell 5" xfId="1764"/>
    <cellStyle name="Linked Cell 6" xfId="1765"/>
    <cellStyle name="Linked Cell 7" xfId="1766"/>
    <cellStyle name="Linked Cell 8" xfId="1767"/>
    <cellStyle name="Linked Cell 9" xfId="1768"/>
    <cellStyle name="Neutral 10" xfId="1769"/>
    <cellStyle name="Neutral 11" xfId="1770"/>
    <cellStyle name="Neutral 12" xfId="1771"/>
    <cellStyle name="Neutral 13" xfId="1772"/>
    <cellStyle name="Neutral 14" xfId="1773"/>
    <cellStyle name="Neutral 15" xfId="1774"/>
    <cellStyle name="Neutral 16" xfId="1775"/>
    <cellStyle name="Neutral 17" xfId="1776"/>
    <cellStyle name="Neutral 18" xfId="1777"/>
    <cellStyle name="Neutral 19" xfId="1778"/>
    <cellStyle name="Neutral 2" xfId="1779"/>
    <cellStyle name="Neutral 20" xfId="1780"/>
    <cellStyle name="Neutral 21" xfId="1781"/>
    <cellStyle name="Neutral 22" xfId="1782"/>
    <cellStyle name="Neutral 23" xfId="1783"/>
    <cellStyle name="Neutral 24" xfId="1784"/>
    <cellStyle name="Neutral 25" xfId="1785"/>
    <cellStyle name="Neutral 26" xfId="1786"/>
    <cellStyle name="Neutral 27" xfId="1787"/>
    <cellStyle name="Neutral 28" xfId="1788"/>
    <cellStyle name="Neutral 29" xfId="1789"/>
    <cellStyle name="Neutral 3" xfId="1790"/>
    <cellStyle name="Neutral 3 2" xfId="1791"/>
    <cellStyle name="Neutral 3 3" xfId="1792"/>
    <cellStyle name="Neutral 3 4" xfId="1793"/>
    <cellStyle name="Neutral 30" xfId="1794"/>
    <cellStyle name="Neutral 31" xfId="1795"/>
    <cellStyle name="Neutral 32" xfId="1796"/>
    <cellStyle name="Neutral 33" xfId="1797"/>
    <cellStyle name="Neutral 34" xfId="1798"/>
    <cellStyle name="Neutral 35" xfId="1799"/>
    <cellStyle name="Neutral 36" xfId="1800"/>
    <cellStyle name="Neutral 37" xfId="1801"/>
    <cellStyle name="Neutral 38" xfId="1802"/>
    <cellStyle name="Neutral 39" xfId="1803"/>
    <cellStyle name="Neutral 4" xfId="1804"/>
    <cellStyle name="Neutral 4 2" xfId="1805"/>
    <cellStyle name="Neutral 40" xfId="1806"/>
    <cellStyle name="Neutral 41" xfId="1807"/>
    <cellStyle name="Neutral 42" xfId="1808"/>
    <cellStyle name="Neutral 43" xfId="1809"/>
    <cellStyle name="Neutral 5" xfId="1810"/>
    <cellStyle name="Neutral 6" xfId="1811"/>
    <cellStyle name="Neutral 7" xfId="1812"/>
    <cellStyle name="Neutral 8" xfId="1813"/>
    <cellStyle name="Neutral 9" xfId="1814"/>
    <cellStyle name="Normal" xfId="0" builtinId="0"/>
    <cellStyle name="Normal 10" xfId="1815"/>
    <cellStyle name="Normal 10 2" xfId="1816"/>
    <cellStyle name="Normal 10 2 2" xfId="1817"/>
    <cellStyle name="Normal 11" xfId="1818"/>
    <cellStyle name="Normal 11 2" xfId="1819"/>
    <cellStyle name="Normal 11 2 2" xfId="1820"/>
    <cellStyle name="Normal 11 3" xfId="1821"/>
    <cellStyle name="Normal 11 4" xfId="1822"/>
    <cellStyle name="Normal 11 5" xfId="1823"/>
    <cellStyle name="Normal 12" xfId="1824"/>
    <cellStyle name="Normal 13" xfId="1825"/>
    <cellStyle name="Normal 13 2" xfId="1826"/>
    <cellStyle name="Normal 13 3" xfId="1827"/>
    <cellStyle name="Normal 14" xfId="1828"/>
    <cellStyle name="Normal 14 2" xfId="1829"/>
    <cellStyle name="Normal 15" xfId="1830"/>
    <cellStyle name="Normal 15 2" xfId="1831"/>
    <cellStyle name="Normal 16" xfId="1832"/>
    <cellStyle name="Normal 16 2" xfId="1833"/>
    <cellStyle name="Normal 17" xfId="1834"/>
    <cellStyle name="Normal 17 2" xfId="1835"/>
    <cellStyle name="Normal 18" xfId="1836"/>
    <cellStyle name="Normal 18 2" xfId="1837"/>
    <cellStyle name="Normal 19" xfId="1838"/>
    <cellStyle name="Normal 2" xfId="1839"/>
    <cellStyle name="Normal 2 10" xfId="1840"/>
    <cellStyle name="Normal 2 11" xfId="1841"/>
    <cellStyle name="Normal 2 12" xfId="1842"/>
    <cellStyle name="Normal 2 13" xfId="1843"/>
    <cellStyle name="Normal 2 14" xfId="1844"/>
    <cellStyle name="Normal 2 15" xfId="1845"/>
    <cellStyle name="Normal 2 16" xfId="1846"/>
    <cellStyle name="Normal 2 17" xfId="1847"/>
    <cellStyle name="Normal 2 18" xfId="1848"/>
    <cellStyle name="Normal 2 19" xfId="1849"/>
    <cellStyle name="Normal 2 2" xfId="1850"/>
    <cellStyle name="Normal 2 2 2" xfId="1851"/>
    <cellStyle name="Normal 2 2 2 2" xfId="1852"/>
    <cellStyle name="Normal 2 2 2 2 2" xfId="1853"/>
    <cellStyle name="Normal 2 2 2 3" xfId="1854"/>
    <cellStyle name="Normal 2 2 2 3 2" xfId="1855"/>
    <cellStyle name="Normal 2 2 2 4" xfId="1856"/>
    <cellStyle name="Normal 2 2 3" xfId="1857"/>
    <cellStyle name="Normal 2 2 4" xfId="1858"/>
    <cellStyle name="Normal 2 2 4 2" xfId="1859"/>
    <cellStyle name="Normal 2 2 5" xfId="1860"/>
    <cellStyle name="Normal 2 2 5 2" xfId="1861"/>
    <cellStyle name="Normal 2 2 6" xfId="1862"/>
    <cellStyle name="Normal 2 2 7" xfId="1863"/>
    <cellStyle name="Normal 2 2 8" xfId="1864"/>
    <cellStyle name="Normal 2 2_ELC" xfId="1865"/>
    <cellStyle name="Normal 2 20" xfId="1866"/>
    <cellStyle name="Normal 2 21" xfId="1867"/>
    <cellStyle name="Normal 2 22" xfId="1868"/>
    <cellStyle name="Normal 2 23" xfId="1869"/>
    <cellStyle name="Normal 2 24" xfId="1870"/>
    <cellStyle name="Normal 2 25" xfId="1871"/>
    <cellStyle name="Normal 2 26" xfId="1872"/>
    <cellStyle name="Normal 2 27" xfId="1873"/>
    <cellStyle name="Normal 2 28" xfId="1874"/>
    <cellStyle name="Normal 2 29" xfId="1875"/>
    <cellStyle name="Normal 2 3" xfId="1876"/>
    <cellStyle name="Normal 2 3 2" xfId="1877"/>
    <cellStyle name="Normal 2 3 2 2" xfId="1878"/>
    <cellStyle name="Normal 2 3 3" xfId="1879"/>
    <cellStyle name="Normal 2 3 4" xfId="1880"/>
    <cellStyle name="Normal 2 3 5" xfId="1881"/>
    <cellStyle name="Normal 2 3 6" xfId="1882"/>
    <cellStyle name="Normal 2 30" xfId="1883"/>
    <cellStyle name="Normal 2 31" xfId="1884"/>
    <cellStyle name="Normal 2 32" xfId="1885"/>
    <cellStyle name="Normal 2 33" xfId="1886"/>
    <cellStyle name="Normal 2 34" xfId="1887"/>
    <cellStyle name="Normal 2 35" xfId="1888"/>
    <cellStyle name="Normal 2 36" xfId="1889"/>
    <cellStyle name="Normal 2 37" xfId="1890"/>
    <cellStyle name="Normal 2 38" xfId="1891"/>
    <cellStyle name="Normal 2 39" xfId="1892"/>
    <cellStyle name="Normal 2 4" xfId="1893"/>
    <cellStyle name="Normal 2 4 2" xfId="1894"/>
    <cellStyle name="Normal 2 4 3" xfId="1895"/>
    <cellStyle name="Normal 2 4 4" xfId="1896"/>
    <cellStyle name="Normal 2 4 5" xfId="1897"/>
    <cellStyle name="Normal 2 40" xfId="1898"/>
    <cellStyle name="Normal 2 41" xfId="1899"/>
    <cellStyle name="Normal 2 42" xfId="1900"/>
    <cellStyle name="Normal 2 43" xfId="1901"/>
    <cellStyle name="Normal 2 44" xfId="1902"/>
    <cellStyle name="Normal 2 45" xfId="1903"/>
    <cellStyle name="Normal 2 46" xfId="1904"/>
    <cellStyle name="Normal 2 5" xfId="1905"/>
    <cellStyle name="Normal 2 5 10" xfId="1906"/>
    <cellStyle name="Normal 2 5 11" xfId="1907"/>
    <cellStyle name="Normal 2 5 12" xfId="1908"/>
    <cellStyle name="Normal 2 5 13" xfId="1909"/>
    <cellStyle name="Normal 2 5 14" xfId="1910"/>
    <cellStyle name="Normal 2 5 15" xfId="1911"/>
    <cellStyle name="Normal 2 5 16" xfId="1912"/>
    <cellStyle name="Normal 2 5 17" xfId="1913"/>
    <cellStyle name="Normal 2 5 2" xfId="1914"/>
    <cellStyle name="Normal 2 5 2 2" xfId="1915"/>
    <cellStyle name="Normal 2 5 3" xfId="1916"/>
    <cellStyle name="Normal 2 5 4" xfId="1917"/>
    <cellStyle name="Normal 2 5 5" xfId="1918"/>
    <cellStyle name="Normal 2 5 6" xfId="1919"/>
    <cellStyle name="Normal 2 5 7" xfId="1920"/>
    <cellStyle name="Normal 2 5 8" xfId="1921"/>
    <cellStyle name="Normal 2 5 9" xfId="1922"/>
    <cellStyle name="Normal 2 6" xfId="1923"/>
    <cellStyle name="Normal 2 6 10" xfId="1924"/>
    <cellStyle name="Normal 2 6 11" xfId="1925"/>
    <cellStyle name="Normal 2 6 12" xfId="1926"/>
    <cellStyle name="Normal 2 6 13" xfId="1927"/>
    <cellStyle name="Normal 2 6 14" xfId="1928"/>
    <cellStyle name="Normal 2 6 15" xfId="1929"/>
    <cellStyle name="Normal 2 6 16" xfId="1930"/>
    <cellStyle name="Normal 2 6 2" xfId="1931"/>
    <cellStyle name="Normal 2 6 2 2" xfId="1932"/>
    <cellStyle name="Normal 2 6 3" xfId="1933"/>
    <cellStyle name="Normal 2 6 4" xfId="1934"/>
    <cellStyle name="Normal 2 6 5" xfId="1935"/>
    <cellStyle name="Normal 2 6 6" xfId="1936"/>
    <cellStyle name="Normal 2 6 7" xfId="1937"/>
    <cellStyle name="Normal 2 6 8" xfId="1938"/>
    <cellStyle name="Normal 2 6 9" xfId="1939"/>
    <cellStyle name="Normal 2 7" xfId="1940"/>
    <cellStyle name="Normal 2 8" xfId="1941"/>
    <cellStyle name="Normal 2 8 2" xfId="1942"/>
    <cellStyle name="Normal 2 8 3" xfId="1943"/>
    <cellStyle name="Normal 2 8 4" xfId="1944"/>
    <cellStyle name="Normal 2 9" xfId="1945"/>
    <cellStyle name="Normal 2 9 2" xfId="1946"/>
    <cellStyle name="Normal 2_bound" xfId="1947"/>
    <cellStyle name="Normal 20" xfId="1948"/>
    <cellStyle name="Normal 20 2" xfId="1949"/>
    <cellStyle name="Normal 21" xfId="1950"/>
    <cellStyle name="Normal 21 2" xfId="1951"/>
    <cellStyle name="Normal 21_Scen_XBase" xfId="1952"/>
    <cellStyle name="Normal 22" xfId="1953"/>
    <cellStyle name="Normal 23" xfId="1954"/>
    <cellStyle name="Normal 23 2" xfId="1955"/>
    <cellStyle name="Normal 23 3" xfId="1956"/>
    <cellStyle name="Normal 24" xfId="1957"/>
    <cellStyle name="Normal 24 10" xfId="1958"/>
    <cellStyle name="Normal 24 11" xfId="1959"/>
    <cellStyle name="Normal 24 12" xfId="1960"/>
    <cellStyle name="Normal 24 13" xfId="1961"/>
    <cellStyle name="Normal 24 14" xfId="1962"/>
    <cellStyle name="Normal 24 15" xfId="1963"/>
    <cellStyle name="Normal 24 16" xfId="1964"/>
    <cellStyle name="Normal 24 17" xfId="1965"/>
    <cellStyle name="Normal 24 18" xfId="1966"/>
    <cellStyle name="Normal 24 19" xfId="1967"/>
    <cellStyle name="Normal 24 2" xfId="1968"/>
    <cellStyle name="Normal 24 20" xfId="1969"/>
    <cellStyle name="Normal 24 21" xfId="1970"/>
    <cellStyle name="Normal 24 3" xfId="1971"/>
    <cellStyle name="Normal 24 4" xfId="1972"/>
    <cellStyle name="Normal 24 5" xfId="1973"/>
    <cellStyle name="Normal 24 6" xfId="1974"/>
    <cellStyle name="Normal 24 7" xfId="1975"/>
    <cellStyle name="Normal 24 8" xfId="1976"/>
    <cellStyle name="Normal 24 9" xfId="1977"/>
    <cellStyle name="Normal 25" xfId="1978"/>
    <cellStyle name="Normal 26" xfId="1979"/>
    <cellStyle name="Normal 26 2" xfId="1980"/>
    <cellStyle name="Normal 27" xfId="1981"/>
    <cellStyle name="Normal 27 2" xfId="1982"/>
    <cellStyle name="Normal 28" xfId="1983"/>
    <cellStyle name="Normal 29" xfId="1984"/>
    <cellStyle name="Normal 3" xfId="1985"/>
    <cellStyle name="Normal 3 10" xfId="1986"/>
    <cellStyle name="Normal 3 11" xfId="1987"/>
    <cellStyle name="Normal 3 12" xfId="1988"/>
    <cellStyle name="Normal 3 13" xfId="1989"/>
    <cellStyle name="Normal 3 14" xfId="1990"/>
    <cellStyle name="Normal 3 15" xfId="1991"/>
    <cellStyle name="Normal 3 16" xfId="1992"/>
    <cellStyle name="Normal 3 17" xfId="1993"/>
    <cellStyle name="Normal 3 18" xfId="1994"/>
    <cellStyle name="Normal 3 19" xfId="1995"/>
    <cellStyle name="Normal 3 2" xfId="1996"/>
    <cellStyle name="Normal 3 2 2" xfId="1997"/>
    <cellStyle name="Normal 3 2 2 2" xfId="1998"/>
    <cellStyle name="Normal 3 2 2 3" xfId="1999"/>
    <cellStyle name="Normal 3 2 3" xfId="2000"/>
    <cellStyle name="Normal 3 2 4" xfId="2001"/>
    <cellStyle name="Normal 3 2_ELC" xfId="2002"/>
    <cellStyle name="Normal 3 20" xfId="2003"/>
    <cellStyle name="Normal 3 21" xfId="2004"/>
    <cellStyle name="Normal 3 22" xfId="2005"/>
    <cellStyle name="Normal 3 23" xfId="2006"/>
    <cellStyle name="Normal 3 24" xfId="2007"/>
    <cellStyle name="Normal 3 25" xfId="2008"/>
    <cellStyle name="Normal 3 26" xfId="2009"/>
    <cellStyle name="Normal 3 27" xfId="2010"/>
    <cellStyle name="Normal 3 28" xfId="2011"/>
    <cellStyle name="Normal 3 28 2" xfId="2012"/>
    <cellStyle name="Normal 3 29" xfId="2013"/>
    <cellStyle name="Normal 3 3" xfId="2014"/>
    <cellStyle name="Normal 3 3 2" xfId="2015"/>
    <cellStyle name="Normal 3 4" xfId="2016"/>
    <cellStyle name="Normal 3 4 2" xfId="2017"/>
    <cellStyle name="Normal 3 4 3" xfId="2018"/>
    <cellStyle name="Normal 3 4 4" xfId="2019"/>
    <cellStyle name="Normal 3 5" xfId="2020"/>
    <cellStyle name="Normal 3 5 2" xfId="2021"/>
    <cellStyle name="Normal 3 5 3" xfId="2022"/>
    <cellStyle name="Normal 3 6" xfId="2023"/>
    <cellStyle name="Normal 3 6 2" xfId="2024"/>
    <cellStyle name="Normal 3 7" xfId="2025"/>
    <cellStyle name="Normal 3 7 2" xfId="2026"/>
    <cellStyle name="Normal 3 8" xfId="2027"/>
    <cellStyle name="Normal 3 9" xfId="2028"/>
    <cellStyle name="Normal 3_Heating-COM" xfId="2029"/>
    <cellStyle name="Normal 30" xfId="2030"/>
    <cellStyle name="Normal 31" xfId="2031"/>
    <cellStyle name="Normal 31 2" xfId="2032"/>
    <cellStyle name="Normal 32" xfId="2033"/>
    <cellStyle name="Normal 32 2" xfId="2034"/>
    <cellStyle name="Normal 33" xfId="2035"/>
    <cellStyle name="Normal 33 10" xfId="2036"/>
    <cellStyle name="Normal 33 11" xfId="2037"/>
    <cellStyle name="Normal 33 12" xfId="2038"/>
    <cellStyle name="Normal 33 13" xfId="2039"/>
    <cellStyle name="Normal 33 2" xfId="2040"/>
    <cellStyle name="Normal 33 3" xfId="2041"/>
    <cellStyle name="Normal 33 4" xfId="2042"/>
    <cellStyle name="Normal 33 5" xfId="2043"/>
    <cellStyle name="Normal 33 6" xfId="2044"/>
    <cellStyle name="Normal 33 7" xfId="2045"/>
    <cellStyle name="Normal 33 8" xfId="2046"/>
    <cellStyle name="Normal 33 9" xfId="2047"/>
    <cellStyle name="Normal 33_Scen_XBase" xfId="2048"/>
    <cellStyle name="Normal 34" xfId="2049"/>
    <cellStyle name="Normal 35" xfId="2050"/>
    <cellStyle name="Normal 36" xfId="3280"/>
    <cellStyle name="Normal 4" xfId="2051"/>
    <cellStyle name="Normal 4 10" xfId="2052"/>
    <cellStyle name="Normal 4 13 2" xfId="2053"/>
    <cellStyle name="Normal 4 13 2 2" xfId="2054"/>
    <cellStyle name="Normal 4 2" xfId="2055"/>
    <cellStyle name="Normal 4 2 2" xfId="2056"/>
    <cellStyle name="Normal 4 2 2 2" xfId="2057"/>
    <cellStyle name="Normal 4 2 3" xfId="2058"/>
    <cellStyle name="Normal 4 2 3 2" xfId="2059"/>
    <cellStyle name="Normal 4 2_Scen_XBase" xfId="2060"/>
    <cellStyle name="Normal 4 3" xfId="2061"/>
    <cellStyle name="Normal 4 3 2" xfId="2062"/>
    <cellStyle name="Normal 4 3 2 2" xfId="2063"/>
    <cellStyle name="Normal 4 3 3" xfId="2064"/>
    <cellStyle name="Normal 4 3 4" xfId="2065"/>
    <cellStyle name="Normal 4 3 5" xfId="2066"/>
    <cellStyle name="Normal 4 3_Scen_XBase" xfId="2067"/>
    <cellStyle name="Normal 4 4" xfId="2068"/>
    <cellStyle name="Normal 4 4 2" xfId="2069"/>
    <cellStyle name="Normal 4 4 3" xfId="2070"/>
    <cellStyle name="Normal 4 5" xfId="2071"/>
    <cellStyle name="Normal 4 5 2" xfId="2072"/>
    <cellStyle name="Normal 4 6" xfId="2073"/>
    <cellStyle name="Normal 4 6 2" xfId="2074"/>
    <cellStyle name="Normal 4 6 3" xfId="2075"/>
    <cellStyle name="Normal 4 7" xfId="2076"/>
    <cellStyle name="Normal 4 8" xfId="2077"/>
    <cellStyle name="Normal 4 9" xfId="2078"/>
    <cellStyle name="Normal 4_ELC" xfId="2079"/>
    <cellStyle name="Normal 40" xfId="2080"/>
    <cellStyle name="Normal 5" xfId="2081"/>
    <cellStyle name="Normal 5 10" xfId="2082"/>
    <cellStyle name="Normal 5 11" xfId="2083"/>
    <cellStyle name="Normal 5 12" xfId="2084"/>
    <cellStyle name="Normal 5 2" xfId="2085"/>
    <cellStyle name="Normal 5 2 2" xfId="2086"/>
    <cellStyle name="Normal 5 2 2 2" xfId="2087"/>
    <cellStyle name="Normal 5 2 3" xfId="2088"/>
    <cellStyle name="Normal 5 2 4" xfId="2089"/>
    <cellStyle name="Normal 5 3" xfId="2090"/>
    <cellStyle name="Normal 5 3 2" xfId="2091"/>
    <cellStyle name="Normal 5 3 3" xfId="2092"/>
    <cellStyle name="Normal 5 4" xfId="2093"/>
    <cellStyle name="Normal 5 5" xfId="2094"/>
    <cellStyle name="Normal 5 5 2" xfId="2095"/>
    <cellStyle name="Normal 5 5 3" xfId="2096"/>
    <cellStyle name="Normal 5 6" xfId="2097"/>
    <cellStyle name="Normal 5 6 2" xfId="2098"/>
    <cellStyle name="Normal 5 7" xfId="2099"/>
    <cellStyle name="Normal 5 8" xfId="2100"/>
    <cellStyle name="Normal 5 9" xfId="2101"/>
    <cellStyle name="Normal 50" xfId="2102"/>
    <cellStyle name="Normal 51" xfId="2103"/>
    <cellStyle name="Normal 52" xfId="2104"/>
    <cellStyle name="Normal 53" xfId="2105"/>
    <cellStyle name="Normal 54" xfId="2106"/>
    <cellStyle name="Normal 55" xfId="2107"/>
    <cellStyle name="Normal 6" xfId="2108"/>
    <cellStyle name="Normal 6 10" xfId="2109"/>
    <cellStyle name="Normal 6 11" xfId="2110"/>
    <cellStyle name="Normal 6 12" xfId="2111"/>
    <cellStyle name="Normal 6 13" xfId="2112"/>
    <cellStyle name="Normal 6 2" xfId="2113"/>
    <cellStyle name="Normal 6 2 10" xfId="2114"/>
    <cellStyle name="Normal 6 2 11" xfId="2115"/>
    <cellStyle name="Normal 6 2 12" xfId="2116"/>
    <cellStyle name="Normal 6 2 13" xfId="2117"/>
    <cellStyle name="Normal 6 2 14" xfId="2118"/>
    <cellStyle name="Normal 6 2 2" xfId="2119"/>
    <cellStyle name="Normal 6 2 3" xfId="2120"/>
    <cellStyle name="Normal 6 2 4" xfId="2121"/>
    <cellStyle name="Normal 6 2 5" xfId="2122"/>
    <cellStyle name="Normal 6 2 6" xfId="2123"/>
    <cellStyle name="Normal 6 2 7" xfId="2124"/>
    <cellStyle name="Normal 6 2 8" xfId="2125"/>
    <cellStyle name="Normal 6 2 9" xfId="2126"/>
    <cellStyle name="Normal 6 3" xfId="2127"/>
    <cellStyle name="Normal 6 3 10" xfId="2128"/>
    <cellStyle name="Normal 6 3 11" xfId="2129"/>
    <cellStyle name="Normal 6 3 12" xfId="2130"/>
    <cellStyle name="Normal 6 3 13" xfId="2131"/>
    <cellStyle name="Normal 6 3 14" xfId="2132"/>
    <cellStyle name="Normal 6 3 15" xfId="2133"/>
    <cellStyle name="Normal 6 3 16" xfId="2134"/>
    <cellStyle name="Normal 6 3 2" xfId="2135"/>
    <cellStyle name="Normal 6 3 3" xfId="2136"/>
    <cellStyle name="Normal 6 3 4" xfId="2137"/>
    <cellStyle name="Normal 6 3 5" xfId="2138"/>
    <cellStyle name="Normal 6 3 6" xfId="2139"/>
    <cellStyle name="Normal 6 3 7" xfId="2140"/>
    <cellStyle name="Normal 6 3 8" xfId="2141"/>
    <cellStyle name="Normal 6 3 9" xfId="2142"/>
    <cellStyle name="Normal 6 4" xfId="2143"/>
    <cellStyle name="Normal 6 5" xfId="2144"/>
    <cellStyle name="Normal 6 6" xfId="2145"/>
    <cellStyle name="Normal 6 7" xfId="2146"/>
    <cellStyle name="Normal 6 8" xfId="2147"/>
    <cellStyle name="Normal 6 9" xfId="2148"/>
    <cellStyle name="Normal 6_ELC" xfId="2149"/>
    <cellStyle name="Normal 7" xfId="2150"/>
    <cellStyle name="Normal 7 2" xfId="2151"/>
    <cellStyle name="Normal 7 2 2" xfId="2152"/>
    <cellStyle name="Normal 7 2 3" xfId="2153"/>
    <cellStyle name="Normal 7 2_Scen_XBase" xfId="2154"/>
    <cellStyle name="Normal 7 3" xfId="2155"/>
    <cellStyle name="Normal 7 4" xfId="2156"/>
    <cellStyle name="Normal 8" xfId="2157"/>
    <cellStyle name="Normal 8 10" xfId="2158"/>
    <cellStyle name="Normal 8 11" xfId="2159"/>
    <cellStyle name="Normal 8 2" xfId="2160"/>
    <cellStyle name="Normal 8 3" xfId="2161"/>
    <cellStyle name="Normal 8 4" xfId="2162"/>
    <cellStyle name="Normal 8 5" xfId="2163"/>
    <cellStyle name="Normal 8 6" xfId="2164"/>
    <cellStyle name="Normal 8 7" xfId="2165"/>
    <cellStyle name="Normal 8 8" xfId="2166"/>
    <cellStyle name="Normal 8 9" xfId="2167"/>
    <cellStyle name="Normal 9" xfId="2168"/>
    <cellStyle name="Normal 9 2" xfId="2169"/>
    <cellStyle name="Normal 9 2 2" xfId="2170"/>
    <cellStyle name="Normal 9 3" xfId="2171"/>
    <cellStyle name="Normal 9 4" xfId="2172"/>
    <cellStyle name="Normal 9 5" xfId="2173"/>
    <cellStyle name="Normal 9 6" xfId="2174"/>
    <cellStyle name="Normal 9 7" xfId="2175"/>
    <cellStyle name="Normal 9 8" xfId="2176"/>
    <cellStyle name="Normal 9 9" xfId="2177"/>
    <cellStyle name="Normal GHG Numbers (0.00)" xfId="2178"/>
    <cellStyle name="Normal GHG Numbers (0.00) 2" xfId="2179"/>
    <cellStyle name="Normal GHG Textfiels Bold" xfId="2180"/>
    <cellStyle name="Normal GHG whole table" xfId="2181"/>
    <cellStyle name="Normal GHG-Shade" xfId="2182"/>
    <cellStyle name="Normal GHG-Shade 2" xfId="2183"/>
    <cellStyle name="Normál_Munka1" xfId="2184"/>
    <cellStyle name="Normale_B2020" xfId="2185"/>
    <cellStyle name="Note 10" xfId="2186"/>
    <cellStyle name="Note 10 2" xfId="2187"/>
    <cellStyle name="Note 10 3" xfId="2188"/>
    <cellStyle name="Note 10 3 2" xfId="2189"/>
    <cellStyle name="Note 10 3_ELC_final" xfId="2190"/>
    <cellStyle name="Note 10_ELC_final" xfId="2191"/>
    <cellStyle name="Note 11" xfId="2192"/>
    <cellStyle name="Note 11 2" xfId="2193"/>
    <cellStyle name="Note 11_ELC_final" xfId="2194"/>
    <cellStyle name="Note 12" xfId="2195"/>
    <cellStyle name="Note 12 2" xfId="2196"/>
    <cellStyle name="Note 12_ELC_final" xfId="2197"/>
    <cellStyle name="Note 13" xfId="2198"/>
    <cellStyle name="Note 13 2" xfId="2199"/>
    <cellStyle name="Note 13_ELC_final" xfId="2200"/>
    <cellStyle name="Note 14" xfId="2201"/>
    <cellStyle name="Note 14 2" xfId="2202"/>
    <cellStyle name="Note 14_ELC_final" xfId="2203"/>
    <cellStyle name="Note 15" xfId="2204"/>
    <cellStyle name="Note 15 2" xfId="2205"/>
    <cellStyle name="Note 15_ELC_final" xfId="2206"/>
    <cellStyle name="Note 16" xfId="2207"/>
    <cellStyle name="Note 16 2" xfId="2208"/>
    <cellStyle name="Note 16_ELC_final" xfId="2209"/>
    <cellStyle name="Note 17" xfId="2210"/>
    <cellStyle name="Note 17 2" xfId="2211"/>
    <cellStyle name="Note 17_ELC_final" xfId="2212"/>
    <cellStyle name="Note 18" xfId="2213"/>
    <cellStyle name="Note 18 2" xfId="2214"/>
    <cellStyle name="Note 18_ELC_final" xfId="2215"/>
    <cellStyle name="Note 19" xfId="2216"/>
    <cellStyle name="Note 2" xfId="2217"/>
    <cellStyle name="Note 2 2" xfId="2218"/>
    <cellStyle name="Note 2 3" xfId="2219"/>
    <cellStyle name="Note 2 4" xfId="2220"/>
    <cellStyle name="Note 2_PrimaryEnergyPrices_TIMES" xfId="2221"/>
    <cellStyle name="Note 20" xfId="2222"/>
    <cellStyle name="Note 21" xfId="2223"/>
    <cellStyle name="Note 22" xfId="2224"/>
    <cellStyle name="Note 23" xfId="2225"/>
    <cellStyle name="Note 24" xfId="2226"/>
    <cellStyle name="Note 25" xfId="2227"/>
    <cellStyle name="Note 26" xfId="2228"/>
    <cellStyle name="Note 27" xfId="2229"/>
    <cellStyle name="Note 28" xfId="2230"/>
    <cellStyle name="Note 29" xfId="2231"/>
    <cellStyle name="Note 3" xfId="2232"/>
    <cellStyle name="Note 3 2" xfId="2233"/>
    <cellStyle name="Note 3 2 2" xfId="2234"/>
    <cellStyle name="Note 3 3" xfId="2235"/>
    <cellStyle name="Note 3 4" xfId="2236"/>
    <cellStyle name="Note 3 5" xfId="2237"/>
    <cellStyle name="Note 3 6" xfId="2238"/>
    <cellStyle name="Note 3_PrimaryEnergyPrices_TIMES" xfId="2239"/>
    <cellStyle name="Note 30" xfId="2240"/>
    <cellStyle name="Note 31" xfId="2241"/>
    <cellStyle name="Note 32" xfId="2242"/>
    <cellStyle name="Note 33" xfId="2243"/>
    <cellStyle name="Note 34" xfId="2244"/>
    <cellStyle name="Note 35" xfId="2245"/>
    <cellStyle name="Note 36" xfId="2246"/>
    <cellStyle name="Note 37" xfId="2247"/>
    <cellStyle name="Note 38" xfId="2248"/>
    <cellStyle name="Note 39" xfId="2249"/>
    <cellStyle name="Note 4" xfId="2250"/>
    <cellStyle name="Note 4 2" xfId="2251"/>
    <cellStyle name="Note 4 3" xfId="2252"/>
    <cellStyle name="Note 4 3 2" xfId="2253"/>
    <cellStyle name="Note 4 3_ELC_final" xfId="2254"/>
    <cellStyle name="Note 4 4" xfId="2255"/>
    <cellStyle name="Note 4_ELC_final" xfId="2256"/>
    <cellStyle name="Note 40" xfId="2257"/>
    <cellStyle name="Note 41" xfId="2258"/>
    <cellStyle name="Note 5" xfId="2259"/>
    <cellStyle name="Note 5 2" xfId="2260"/>
    <cellStyle name="Note 5 3" xfId="2261"/>
    <cellStyle name="Note 5 3 2" xfId="2262"/>
    <cellStyle name="Note 5 3_ELC_final" xfId="2263"/>
    <cellStyle name="Note 5 4" xfId="2264"/>
    <cellStyle name="Note 5_ELC_final" xfId="2265"/>
    <cellStyle name="Note 6" xfId="2266"/>
    <cellStyle name="Note 6 2" xfId="2267"/>
    <cellStyle name="Note 6 3" xfId="2268"/>
    <cellStyle name="Note 6 3 2" xfId="2269"/>
    <cellStyle name="Note 6 3_ELC_final" xfId="2270"/>
    <cellStyle name="Note 6 4" xfId="2271"/>
    <cellStyle name="Note 6_ELC_final" xfId="2272"/>
    <cellStyle name="Note 7" xfId="2273"/>
    <cellStyle name="Note 7 2" xfId="2274"/>
    <cellStyle name="Note 7 3" xfId="2275"/>
    <cellStyle name="Note 7 3 2" xfId="2276"/>
    <cellStyle name="Note 7 3_ELC_final" xfId="2277"/>
    <cellStyle name="Note 7 4" xfId="2278"/>
    <cellStyle name="Note 7_ELC_final" xfId="2279"/>
    <cellStyle name="Note 8" xfId="2280"/>
    <cellStyle name="Note 8 2" xfId="2281"/>
    <cellStyle name="Note 8 3" xfId="2282"/>
    <cellStyle name="Note 8 3 2" xfId="2283"/>
    <cellStyle name="Note 8 3_ELC_final" xfId="2284"/>
    <cellStyle name="Note 8 4" xfId="2285"/>
    <cellStyle name="Note 8_ELC_final" xfId="2286"/>
    <cellStyle name="Note 9" xfId="2287"/>
    <cellStyle name="Note 9 2" xfId="2288"/>
    <cellStyle name="Note 9 3" xfId="2289"/>
    <cellStyle name="Note 9 3 2" xfId="2290"/>
    <cellStyle name="Note 9 3_ELC_final" xfId="2291"/>
    <cellStyle name="Note 9 4" xfId="2292"/>
    <cellStyle name="Note 9_ELC_final" xfId="2293"/>
    <cellStyle name="Notiz" xfId="2294"/>
    <cellStyle name="Notiz 2" xfId="2295"/>
    <cellStyle name="Notiz 3" xfId="2296"/>
    <cellStyle name="num_note" xfId="2297"/>
    <cellStyle name="Nuovo" xfId="2298"/>
    <cellStyle name="Nuovo 10" xfId="2299"/>
    <cellStyle name="Nuovo 11" xfId="2300"/>
    <cellStyle name="Nuovo 12" xfId="2301"/>
    <cellStyle name="Nuovo 13" xfId="2302"/>
    <cellStyle name="Nuovo 14" xfId="2303"/>
    <cellStyle name="Nuovo 15" xfId="2304"/>
    <cellStyle name="Nuovo 16" xfId="2305"/>
    <cellStyle name="Nuovo 17" xfId="2306"/>
    <cellStyle name="Nuovo 18" xfId="2307"/>
    <cellStyle name="Nuovo 19" xfId="2308"/>
    <cellStyle name="Nuovo 2" xfId="2309"/>
    <cellStyle name="Nuovo 20" xfId="2310"/>
    <cellStyle name="Nuovo 21" xfId="2311"/>
    <cellStyle name="Nuovo 22" xfId="2312"/>
    <cellStyle name="Nuovo 23" xfId="2313"/>
    <cellStyle name="Nuovo 24" xfId="2314"/>
    <cellStyle name="Nuovo 25" xfId="2315"/>
    <cellStyle name="Nuovo 26" xfId="2316"/>
    <cellStyle name="Nuovo 27" xfId="2317"/>
    <cellStyle name="Nuovo 28" xfId="2318"/>
    <cellStyle name="Nuovo 29" xfId="2319"/>
    <cellStyle name="Nuovo 3" xfId="2320"/>
    <cellStyle name="Nuovo 30" xfId="2321"/>
    <cellStyle name="Nuovo 31" xfId="2322"/>
    <cellStyle name="Nuovo 32" xfId="2323"/>
    <cellStyle name="Nuovo 33" xfId="2324"/>
    <cellStyle name="Nuovo 34" xfId="2325"/>
    <cellStyle name="Nuovo 35" xfId="2326"/>
    <cellStyle name="Nuovo 36" xfId="2327"/>
    <cellStyle name="Nuovo 37" xfId="2328"/>
    <cellStyle name="Nuovo 38" xfId="2329"/>
    <cellStyle name="Nuovo 4" xfId="2330"/>
    <cellStyle name="Nuovo 5" xfId="2331"/>
    <cellStyle name="Nuovo 6" xfId="2332"/>
    <cellStyle name="Nuovo 7" xfId="2333"/>
    <cellStyle name="Nuovo 8" xfId="2334"/>
    <cellStyle name="Nuovo 9" xfId="2335"/>
    <cellStyle name="Output 10" xfId="2336"/>
    <cellStyle name="Output 11" xfId="2337"/>
    <cellStyle name="Output 12" xfId="2338"/>
    <cellStyle name="Output 13" xfId="2339"/>
    <cellStyle name="Output 14" xfId="2340"/>
    <cellStyle name="Output 15" xfId="2341"/>
    <cellStyle name="Output 16" xfId="2342"/>
    <cellStyle name="Output 17" xfId="2343"/>
    <cellStyle name="Output 18" xfId="2344"/>
    <cellStyle name="Output 19" xfId="2345"/>
    <cellStyle name="Output 2" xfId="2346"/>
    <cellStyle name="Output 20" xfId="2347"/>
    <cellStyle name="Output 21" xfId="2348"/>
    <cellStyle name="Output 22" xfId="2349"/>
    <cellStyle name="Output 23" xfId="2350"/>
    <cellStyle name="Output 24" xfId="2351"/>
    <cellStyle name="Output 25" xfId="2352"/>
    <cellStyle name="Output 26" xfId="2353"/>
    <cellStyle name="Output 27" xfId="2354"/>
    <cellStyle name="Output 28" xfId="2355"/>
    <cellStyle name="Output 29" xfId="2356"/>
    <cellStyle name="Output 3" xfId="2357"/>
    <cellStyle name="Output 3 2" xfId="2358"/>
    <cellStyle name="Output 30" xfId="2359"/>
    <cellStyle name="Output 31" xfId="2360"/>
    <cellStyle name="Output 32" xfId="2361"/>
    <cellStyle name="Output 33" xfId="2362"/>
    <cellStyle name="Output 34" xfId="2363"/>
    <cellStyle name="Output 35" xfId="2364"/>
    <cellStyle name="Output 36" xfId="2365"/>
    <cellStyle name="Output 37" xfId="2366"/>
    <cellStyle name="Output 38" xfId="2367"/>
    <cellStyle name="Output 39" xfId="2368"/>
    <cellStyle name="Output 4" xfId="2369"/>
    <cellStyle name="Output 40" xfId="2370"/>
    <cellStyle name="Output 41" xfId="2371"/>
    <cellStyle name="Output 42" xfId="2372"/>
    <cellStyle name="Output 43" xfId="2373"/>
    <cellStyle name="Output 5" xfId="2374"/>
    <cellStyle name="Output 6" xfId="2375"/>
    <cellStyle name="Output 7" xfId="2376"/>
    <cellStyle name="Output 8" xfId="2377"/>
    <cellStyle name="Output 9" xfId="2378"/>
    <cellStyle name="Pattern" xfId="2379"/>
    <cellStyle name="Percent" xfId="2380" builtinId="5"/>
    <cellStyle name="Percent 10 10" xfId="2381"/>
    <cellStyle name="Percent 10 11" xfId="2382"/>
    <cellStyle name="Percent 10 12" xfId="2383"/>
    <cellStyle name="Percent 10 13" xfId="2384"/>
    <cellStyle name="Percent 10 14" xfId="2385"/>
    <cellStyle name="Percent 10 15" xfId="2386"/>
    <cellStyle name="Percent 10 16" xfId="2387"/>
    <cellStyle name="Percent 10 17" xfId="2388"/>
    <cellStyle name="Percent 10 18" xfId="2389"/>
    <cellStyle name="Percent 10 19" xfId="2390"/>
    <cellStyle name="Percent 10 2" xfId="2391"/>
    <cellStyle name="Percent 10 20" xfId="2392"/>
    <cellStyle name="Percent 10 3" xfId="2393"/>
    <cellStyle name="Percent 10 4" xfId="2394"/>
    <cellStyle name="Percent 10 5" xfId="2395"/>
    <cellStyle name="Percent 10 6" xfId="2396"/>
    <cellStyle name="Percent 10 7" xfId="2397"/>
    <cellStyle name="Percent 10 7 2" xfId="2398"/>
    <cellStyle name="Percent 10 7 3" xfId="2399"/>
    <cellStyle name="Percent 10 8" xfId="2400"/>
    <cellStyle name="Percent 10 9" xfId="2401"/>
    <cellStyle name="Percent 11 10" xfId="2402"/>
    <cellStyle name="Percent 11 2" xfId="2403"/>
    <cellStyle name="Percent 11 3" xfId="2404"/>
    <cellStyle name="Percent 11 4" xfId="2405"/>
    <cellStyle name="Percent 11 5" xfId="2406"/>
    <cellStyle name="Percent 11 6" xfId="2407"/>
    <cellStyle name="Percent 11 7" xfId="2408"/>
    <cellStyle name="Percent 11 7 2" xfId="2409"/>
    <cellStyle name="Percent 11 7 3" xfId="2410"/>
    <cellStyle name="Percent 11 8" xfId="2411"/>
    <cellStyle name="Percent 11 9" xfId="2412"/>
    <cellStyle name="Percent 12 10" xfId="2413"/>
    <cellStyle name="Percent 12 2" xfId="2414"/>
    <cellStyle name="Percent 12 3" xfId="2415"/>
    <cellStyle name="Percent 12 4" xfId="2416"/>
    <cellStyle name="Percent 12 5" xfId="2417"/>
    <cellStyle name="Percent 12 6" xfId="2418"/>
    <cellStyle name="Percent 12 7" xfId="2419"/>
    <cellStyle name="Percent 12 7 2" xfId="2420"/>
    <cellStyle name="Percent 12 7 3" xfId="2421"/>
    <cellStyle name="Percent 12 8" xfId="2422"/>
    <cellStyle name="Percent 12 9" xfId="2423"/>
    <cellStyle name="Percent 13 10" xfId="2424"/>
    <cellStyle name="Percent 13 2" xfId="2425"/>
    <cellStyle name="Percent 13 3" xfId="2426"/>
    <cellStyle name="Percent 13 4" xfId="2427"/>
    <cellStyle name="Percent 13 5" xfId="2428"/>
    <cellStyle name="Percent 13 6" xfId="2429"/>
    <cellStyle name="Percent 13 7" xfId="2430"/>
    <cellStyle name="Percent 13 7 2" xfId="2431"/>
    <cellStyle name="Percent 13 7 3" xfId="2432"/>
    <cellStyle name="Percent 13 8" xfId="2433"/>
    <cellStyle name="Percent 13 9" xfId="2434"/>
    <cellStyle name="Percent 14 10" xfId="2435"/>
    <cellStyle name="Percent 14 2" xfId="2436"/>
    <cellStyle name="Percent 14 3" xfId="2437"/>
    <cellStyle name="Percent 14 4" xfId="2438"/>
    <cellStyle name="Percent 14 5" xfId="2439"/>
    <cellStyle name="Percent 14 6" xfId="2440"/>
    <cellStyle name="Percent 14 7" xfId="2441"/>
    <cellStyle name="Percent 14 7 2" xfId="2442"/>
    <cellStyle name="Percent 14 7 3" xfId="2443"/>
    <cellStyle name="Percent 14 8" xfId="2444"/>
    <cellStyle name="Percent 14 9" xfId="2445"/>
    <cellStyle name="Percent 15" xfId="2446"/>
    <cellStyle name="Percent 15 2" xfId="2447"/>
    <cellStyle name="Percent 15 3" xfId="2448"/>
    <cellStyle name="Percent 15 4" xfId="2449"/>
    <cellStyle name="Percent 15 5" xfId="2450"/>
    <cellStyle name="Percent 15 6" xfId="2451"/>
    <cellStyle name="Percent 15 7" xfId="2452"/>
    <cellStyle name="Percent 15 7 2" xfId="2453"/>
    <cellStyle name="Percent 15 7 3" xfId="2454"/>
    <cellStyle name="Percent 16 2" xfId="2455"/>
    <cellStyle name="Percent 16 3" xfId="2456"/>
    <cellStyle name="Percent 16 4" xfId="2457"/>
    <cellStyle name="Percent 16 5" xfId="2458"/>
    <cellStyle name="Percent 16 6" xfId="2459"/>
    <cellStyle name="Percent 16 7" xfId="2460"/>
    <cellStyle name="Percent 16 7 2" xfId="2461"/>
    <cellStyle name="Percent 16 7 3" xfId="2462"/>
    <cellStyle name="Percent 17" xfId="2463"/>
    <cellStyle name="Percent 17 2" xfId="2464"/>
    <cellStyle name="Percent 17 3" xfId="2465"/>
    <cellStyle name="Percent 17 4" xfId="2466"/>
    <cellStyle name="Percent 17 5" xfId="2467"/>
    <cellStyle name="Percent 17 6" xfId="2468"/>
    <cellStyle name="Percent 17 7" xfId="2469"/>
    <cellStyle name="Percent 17 7 2" xfId="2470"/>
    <cellStyle name="Percent 17 7 3" xfId="2471"/>
    <cellStyle name="Percent 17 8" xfId="2472"/>
    <cellStyle name="Percent 17 8 2" xfId="2473"/>
    <cellStyle name="Percent 2" xfId="2474"/>
    <cellStyle name="Percent 2 10" xfId="2475"/>
    <cellStyle name="Percent 2 10 2" xfId="2476"/>
    <cellStyle name="Percent 2 11" xfId="2477"/>
    <cellStyle name="Percent 2 11 2" xfId="2478"/>
    <cellStyle name="Percent 2 12" xfId="2479"/>
    <cellStyle name="Percent 2 13" xfId="2480"/>
    <cellStyle name="Percent 2 14" xfId="2481"/>
    <cellStyle name="Percent 2 15" xfId="2482"/>
    <cellStyle name="Percent 2 16" xfId="2483"/>
    <cellStyle name="Percent 2 17" xfId="2484"/>
    <cellStyle name="Percent 2 18" xfId="2485"/>
    <cellStyle name="Percent 2 19" xfId="2486"/>
    <cellStyle name="Percent 2 2" xfId="2487"/>
    <cellStyle name="Percent 2 2 2" xfId="2488"/>
    <cellStyle name="Percent 2 2 3" xfId="2489"/>
    <cellStyle name="Percent 2 2 3 2" xfId="2490"/>
    <cellStyle name="Percent 2 2 3 3" xfId="2491"/>
    <cellStyle name="Percent 2 2 4" xfId="2492"/>
    <cellStyle name="Percent 2 2 4 2" xfId="2493"/>
    <cellStyle name="Percent 2 2 5" xfId="2494"/>
    <cellStyle name="Percent 2 2 6" xfId="2495"/>
    <cellStyle name="Percent 2 20" xfId="2496"/>
    <cellStyle name="Percent 2 21" xfId="2497"/>
    <cellStyle name="Percent 2 22" xfId="2498"/>
    <cellStyle name="Percent 2 23" xfId="2499"/>
    <cellStyle name="Percent 2 24" xfId="2500"/>
    <cellStyle name="Percent 2 25" xfId="2501"/>
    <cellStyle name="Percent 2 26" xfId="2502"/>
    <cellStyle name="Percent 2 27" xfId="2503"/>
    <cellStyle name="Percent 2 28" xfId="2504"/>
    <cellStyle name="Percent 2 29" xfId="2505"/>
    <cellStyle name="Percent 2 3" xfId="2506"/>
    <cellStyle name="Percent 2 3 10" xfId="2507"/>
    <cellStyle name="Percent 2 3 11" xfId="2508"/>
    <cellStyle name="Percent 2 3 12" xfId="2509"/>
    <cellStyle name="Percent 2 3 13" xfId="2510"/>
    <cellStyle name="Percent 2 3 14" xfId="2511"/>
    <cellStyle name="Percent 2 3 15" xfId="2512"/>
    <cellStyle name="Percent 2 3 16" xfId="2513"/>
    <cellStyle name="Percent 2 3 2" xfId="2514"/>
    <cellStyle name="Percent 2 3 3" xfId="2515"/>
    <cellStyle name="Percent 2 3 3 2" xfId="2516"/>
    <cellStyle name="Percent 2 3 3 3" xfId="2517"/>
    <cellStyle name="Percent 2 3 3 3 2" xfId="2518"/>
    <cellStyle name="Percent 2 3 3 3 3" xfId="2519"/>
    <cellStyle name="Percent 2 3 3 3 4" xfId="2520"/>
    <cellStyle name="Percent 2 3 4" xfId="2521"/>
    <cellStyle name="Percent 2 3 5" xfId="2522"/>
    <cellStyle name="Percent 2 3 6" xfId="2523"/>
    <cellStyle name="Percent 2 3 7" xfId="2524"/>
    <cellStyle name="Percent 2 3 8" xfId="2525"/>
    <cellStyle name="Percent 2 3 9" xfId="2526"/>
    <cellStyle name="Percent 2 30" xfId="2527"/>
    <cellStyle name="Percent 2 31" xfId="2528"/>
    <cellStyle name="Percent 2 32" xfId="2529"/>
    <cellStyle name="Percent 2 33" xfId="2530"/>
    <cellStyle name="Percent 2 34" xfId="2531"/>
    <cellStyle name="Percent 2 35" xfId="2532"/>
    <cellStyle name="Percent 2 36" xfId="2533"/>
    <cellStyle name="Percent 2 37" xfId="2534"/>
    <cellStyle name="Percent 2 38" xfId="2535"/>
    <cellStyle name="Percent 2 39" xfId="2536"/>
    <cellStyle name="Percent 2 4" xfId="2537"/>
    <cellStyle name="Percent 2 4 10" xfId="2538"/>
    <cellStyle name="Percent 2 4 11" xfId="2539"/>
    <cellStyle name="Percent 2 4 12" xfId="2540"/>
    <cellStyle name="Percent 2 4 13" xfId="2541"/>
    <cellStyle name="Percent 2 4 14" xfId="2542"/>
    <cellStyle name="Percent 2 4 15" xfId="2543"/>
    <cellStyle name="Percent 2 4 16" xfId="2544"/>
    <cellStyle name="Percent 2 4 2" xfId="2545"/>
    <cellStyle name="Percent 2 4 3" xfId="2546"/>
    <cellStyle name="Percent 2 4 4" xfId="2547"/>
    <cellStyle name="Percent 2 4 5" xfId="2548"/>
    <cellStyle name="Percent 2 4 6" xfId="2549"/>
    <cellStyle name="Percent 2 4 7" xfId="2550"/>
    <cellStyle name="Percent 2 4 8" xfId="2551"/>
    <cellStyle name="Percent 2 4 9" xfId="2552"/>
    <cellStyle name="Percent 2 40" xfId="2553"/>
    <cellStyle name="Percent 2 41" xfId="2554"/>
    <cellStyle name="Percent 2 42" xfId="2555"/>
    <cellStyle name="Percent 2 43" xfId="2556"/>
    <cellStyle name="Percent 2 44" xfId="2557"/>
    <cellStyle name="Percent 2 45" xfId="2558"/>
    <cellStyle name="Percent 2 46" xfId="2559"/>
    <cellStyle name="Percent 2 47" xfId="2560"/>
    <cellStyle name="Percent 2 48" xfId="2561"/>
    <cellStyle name="Percent 2 48 2" xfId="2562"/>
    <cellStyle name="Percent 2 49" xfId="2563"/>
    <cellStyle name="Percent 2 49 2" xfId="2564"/>
    <cellStyle name="Percent 2 5" xfId="2565"/>
    <cellStyle name="Percent 2 5 10" xfId="2566"/>
    <cellStyle name="Percent 2 5 11" xfId="2567"/>
    <cellStyle name="Percent 2 5 12" xfId="2568"/>
    <cellStyle name="Percent 2 5 13" xfId="2569"/>
    <cellStyle name="Percent 2 5 14" xfId="2570"/>
    <cellStyle name="Percent 2 5 15" xfId="2571"/>
    <cellStyle name="Percent 2 5 2" xfId="2572"/>
    <cellStyle name="Percent 2 5 3" xfId="2573"/>
    <cellStyle name="Percent 2 5 4" xfId="2574"/>
    <cellStyle name="Percent 2 5 5" xfId="2575"/>
    <cellStyle name="Percent 2 5 6" xfId="2576"/>
    <cellStyle name="Percent 2 5 7" xfId="2577"/>
    <cellStyle name="Percent 2 5 8" xfId="2578"/>
    <cellStyle name="Percent 2 5 9" xfId="2579"/>
    <cellStyle name="Percent 2 50" xfId="2580"/>
    <cellStyle name="Percent 2 6" xfId="2581"/>
    <cellStyle name="Percent 2 6 10" xfId="2582"/>
    <cellStyle name="Percent 2 6 11" xfId="2583"/>
    <cellStyle name="Percent 2 6 12" xfId="2584"/>
    <cellStyle name="Percent 2 6 13" xfId="2585"/>
    <cellStyle name="Percent 2 6 14" xfId="2586"/>
    <cellStyle name="Percent 2 6 15" xfId="2587"/>
    <cellStyle name="Percent 2 6 2" xfId="2588"/>
    <cellStyle name="Percent 2 6 3" xfId="2589"/>
    <cellStyle name="Percent 2 6 4" xfId="2590"/>
    <cellStyle name="Percent 2 6 5" xfId="2591"/>
    <cellStyle name="Percent 2 6 6" xfId="2592"/>
    <cellStyle name="Percent 2 6 7" xfId="2593"/>
    <cellStyle name="Percent 2 6 8" xfId="2594"/>
    <cellStyle name="Percent 2 6 9" xfId="2595"/>
    <cellStyle name="Percent 2 7" xfId="2596"/>
    <cellStyle name="Percent 2 7 2" xfId="2597"/>
    <cellStyle name="Percent 2 8" xfId="2598"/>
    <cellStyle name="Percent 2 8 2" xfId="2599"/>
    <cellStyle name="Percent 2 9" xfId="2600"/>
    <cellStyle name="Percent 2 9 2" xfId="2601"/>
    <cellStyle name="Percent 20" xfId="2602"/>
    <cellStyle name="Percent 20 2" xfId="2603"/>
    <cellStyle name="Percent 20 3" xfId="2604"/>
    <cellStyle name="Percent 20 4" xfId="2605"/>
    <cellStyle name="Percent 20 5" xfId="2606"/>
    <cellStyle name="Percent 20 6" xfId="2607"/>
    <cellStyle name="Percent 20 7" xfId="2608"/>
    <cellStyle name="Percent 20 7 2" xfId="2609"/>
    <cellStyle name="Percent 20 7 3" xfId="2610"/>
    <cellStyle name="Percent 21" xfId="2611"/>
    <cellStyle name="Percent 21 2" xfId="2612"/>
    <cellStyle name="Percent 21 3" xfId="2613"/>
    <cellStyle name="Percent 21 4" xfId="2614"/>
    <cellStyle name="Percent 21 5" xfId="2615"/>
    <cellStyle name="Percent 21 6" xfId="2616"/>
    <cellStyle name="Percent 21 7" xfId="2617"/>
    <cellStyle name="Percent 21 7 2" xfId="2618"/>
    <cellStyle name="Percent 21 7 3" xfId="2619"/>
    <cellStyle name="Percent 22" xfId="2620"/>
    <cellStyle name="Percent 22 2" xfId="2621"/>
    <cellStyle name="Percent 22 3" xfId="2622"/>
    <cellStyle name="Percent 22 4" xfId="2623"/>
    <cellStyle name="Percent 22 5" xfId="2624"/>
    <cellStyle name="Percent 22 6" xfId="2625"/>
    <cellStyle name="Percent 22 7" xfId="2626"/>
    <cellStyle name="Percent 22 7 2" xfId="2627"/>
    <cellStyle name="Percent 22 7 3" xfId="2628"/>
    <cellStyle name="Percent 23" xfId="2629"/>
    <cellStyle name="Percent 23 2" xfId="2630"/>
    <cellStyle name="Percent 23 3" xfId="2631"/>
    <cellStyle name="Percent 23 4" xfId="2632"/>
    <cellStyle name="Percent 23 5" xfId="2633"/>
    <cellStyle name="Percent 23 6" xfId="2634"/>
    <cellStyle name="Percent 23 7" xfId="2635"/>
    <cellStyle name="Percent 23 7 2" xfId="2636"/>
    <cellStyle name="Percent 23 7 3" xfId="2637"/>
    <cellStyle name="Percent 24 2" xfId="2638"/>
    <cellStyle name="Percent 24 3" xfId="2639"/>
    <cellStyle name="Percent 24 4" xfId="2640"/>
    <cellStyle name="Percent 24 5" xfId="2641"/>
    <cellStyle name="Percent 24 6" xfId="2642"/>
    <cellStyle name="Percent 24 7" xfId="2643"/>
    <cellStyle name="Percent 24 7 2" xfId="2644"/>
    <cellStyle name="Percent 24 7 3" xfId="2645"/>
    <cellStyle name="Percent 25" xfId="2646"/>
    <cellStyle name="Percent 25 2" xfId="2647"/>
    <cellStyle name="Percent 25 3" xfId="2648"/>
    <cellStyle name="Percent 25 4" xfId="2649"/>
    <cellStyle name="Percent 25 5" xfId="2650"/>
    <cellStyle name="Percent 25 6" xfId="2651"/>
    <cellStyle name="Percent 25 7" xfId="2652"/>
    <cellStyle name="Percent 25 7 2" xfId="2653"/>
    <cellStyle name="Percent 25 7 3" xfId="2654"/>
    <cellStyle name="Percent 26" xfId="2655"/>
    <cellStyle name="Percent 26 2" xfId="2656"/>
    <cellStyle name="Percent 26 3" xfId="2657"/>
    <cellStyle name="Percent 26 4" xfId="2658"/>
    <cellStyle name="Percent 26 5" xfId="2659"/>
    <cellStyle name="Percent 26 6" xfId="2660"/>
    <cellStyle name="Percent 26 7" xfId="2661"/>
    <cellStyle name="Percent 26 7 2" xfId="2662"/>
    <cellStyle name="Percent 26 7 3" xfId="2663"/>
    <cellStyle name="Percent 27" xfId="2664"/>
    <cellStyle name="Percent 3" xfId="2665"/>
    <cellStyle name="Percent 3 10" xfId="2666"/>
    <cellStyle name="Percent 3 10 10" xfId="2667"/>
    <cellStyle name="Percent 3 10 11" xfId="2668"/>
    <cellStyle name="Percent 3 10 12" xfId="2669"/>
    <cellStyle name="Percent 3 10 13" xfId="2670"/>
    <cellStyle name="Percent 3 10 14" xfId="2671"/>
    <cellStyle name="Percent 3 10 15" xfId="2672"/>
    <cellStyle name="Percent 3 10 2" xfId="2673"/>
    <cellStyle name="Percent 3 10 3" xfId="2674"/>
    <cellStyle name="Percent 3 10 4" xfId="2675"/>
    <cellStyle name="Percent 3 10 5" xfId="2676"/>
    <cellStyle name="Percent 3 10 6" xfId="2677"/>
    <cellStyle name="Percent 3 10 7" xfId="2678"/>
    <cellStyle name="Percent 3 10 8" xfId="2679"/>
    <cellStyle name="Percent 3 10 9" xfId="2680"/>
    <cellStyle name="Percent 3 11" xfId="2681"/>
    <cellStyle name="Percent 3 12" xfId="2682"/>
    <cellStyle name="Percent 3 13" xfId="2683"/>
    <cellStyle name="Percent 3 14" xfId="2684"/>
    <cellStyle name="Percent 3 15" xfId="2685"/>
    <cellStyle name="Percent 3 16" xfId="2686"/>
    <cellStyle name="Percent 3 17" xfId="2687"/>
    <cellStyle name="Percent 3 18" xfId="2688"/>
    <cellStyle name="Percent 3 19" xfId="2689"/>
    <cellStyle name="Percent 3 2" xfId="2690"/>
    <cellStyle name="Percent 3 2 10" xfId="2691"/>
    <cellStyle name="Percent 3 2 11" xfId="2692"/>
    <cellStyle name="Percent 3 2 12" xfId="2693"/>
    <cellStyle name="Percent 3 2 13" xfId="2694"/>
    <cellStyle name="Percent 3 2 14" xfId="2695"/>
    <cellStyle name="Percent 3 2 15" xfId="2696"/>
    <cellStyle name="Percent 3 2 16" xfId="2697"/>
    <cellStyle name="Percent 3 2 2" xfId="2698"/>
    <cellStyle name="Percent 3 2 2 2" xfId="2699"/>
    <cellStyle name="Percent 3 2 3" xfId="2700"/>
    <cellStyle name="Percent 3 2 3 2" xfId="2701"/>
    <cellStyle name="Percent 3 2 4" xfId="2702"/>
    <cellStyle name="Percent 3 2 5" xfId="2703"/>
    <cellStyle name="Percent 3 2 6" xfId="2704"/>
    <cellStyle name="Percent 3 2 7" xfId="2705"/>
    <cellStyle name="Percent 3 2 8" xfId="2706"/>
    <cellStyle name="Percent 3 2 9" xfId="2707"/>
    <cellStyle name="Percent 3 20" xfId="2708"/>
    <cellStyle name="Percent 3 21" xfId="2709"/>
    <cellStyle name="Percent 3 22" xfId="2710"/>
    <cellStyle name="Percent 3 23" xfId="2711"/>
    <cellStyle name="Percent 3 24" xfId="2712"/>
    <cellStyle name="Percent 3 25" xfId="2713"/>
    <cellStyle name="Percent 3 26" xfId="2714"/>
    <cellStyle name="Percent 3 27" xfId="2715"/>
    <cellStyle name="Percent 3 28" xfId="2716"/>
    <cellStyle name="Percent 3 29" xfId="2717"/>
    <cellStyle name="Percent 3 3" xfId="2718"/>
    <cellStyle name="Percent 3 3 10" xfId="2719"/>
    <cellStyle name="Percent 3 3 11" xfId="2720"/>
    <cellStyle name="Percent 3 3 12" xfId="2721"/>
    <cellStyle name="Percent 3 3 13" xfId="2722"/>
    <cellStyle name="Percent 3 3 14" xfId="2723"/>
    <cellStyle name="Percent 3 3 15" xfId="2724"/>
    <cellStyle name="Percent 3 3 2" xfId="2725"/>
    <cellStyle name="Percent 3 3 3" xfId="2726"/>
    <cellStyle name="Percent 3 3 3 2" xfId="2727"/>
    <cellStyle name="Percent 3 3 3 3" xfId="2728"/>
    <cellStyle name="Percent 3 3 3 3 2" xfId="2729"/>
    <cellStyle name="Percent 3 3 3 3 3" xfId="2730"/>
    <cellStyle name="Percent 3 3 3 3 4" xfId="2731"/>
    <cellStyle name="Percent 3 3 4" xfId="2732"/>
    <cellStyle name="Percent 3 3 4 2" xfId="2733"/>
    <cellStyle name="Percent 3 3 5" xfId="2734"/>
    <cellStyle name="Percent 3 3 6" xfId="2735"/>
    <cellStyle name="Percent 3 3 7" xfId="2736"/>
    <cellStyle name="Percent 3 3 8" xfId="2737"/>
    <cellStyle name="Percent 3 3 9" xfId="2738"/>
    <cellStyle name="Percent 3 4" xfId="2739"/>
    <cellStyle name="Percent 3 4 10" xfId="2740"/>
    <cellStyle name="Percent 3 4 11" xfId="2741"/>
    <cellStyle name="Percent 3 4 12" xfId="2742"/>
    <cellStyle name="Percent 3 4 13" xfId="2743"/>
    <cellStyle name="Percent 3 4 14" xfId="2744"/>
    <cellStyle name="Percent 3 4 15" xfId="2745"/>
    <cellStyle name="Percent 3 4 2" xfId="2746"/>
    <cellStyle name="Percent 3 4 3" xfId="2747"/>
    <cellStyle name="Percent 3 4 4" xfId="2748"/>
    <cellStyle name="Percent 3 4 5" xfId="2749"/>
    <cellStyle name="Percent 3 4 6" xfId="2750"/>
    <cellStyle name="Percent 3 4 7" xfId="2751"/>
    <cellStyle name="Percent 3 4 8" xfId="2752"/>
    <cellStyle name="Percent 3 4 9" xfId="2753"/>
    <cellStyle name="Percent 3 5" xfId="2754"/>
    <cellStyle name="Percent 3 5 10" xfId="2755"/>
    <cellStyle name="Percent 3 5 11" xfId="2756"/>
    <cellStyle name="Percent 3 5 12" xfId="2757"/>
    <cellStyle name="Percent 3 5 13" xfId="2758"/>
    <cellStyle name="Percent 3 5 14" xfId="2759"/>
    <cellStyle name="Percent 3 5 15" xfId="2760"/>
    <cellStyle name="Percent 3 5 16" xfId="2761"/>
    <cellStyle name="Percent 3 5 2" xfId="2762"/>
    <cellStyle name="Percent 3 5 3" xfId="2763"/>
    <cellStyle name="Percent 3 5 4" xfId="2764"/>
    <cellStyle name="Percent 3 5 5" xfId="2765"/>
    <cellStyle name="Percent 3 5 6" xfId="2766"/>
    <cellStyle name="Percent 3 5 7" xfId="2767"/>
    <cellStyle name="Percent 3 5 8" xfId="2768"/>
    <cellStyle name="Percent 3 5 9" xfId="2769"/>
    <cellStyle name="Percent 3 6" xfId="2770"/>
    <cellStyle name="Percent 3 6 10" xfId="2771"/>
    <cellStyle name="Percent 3 6 11" xfId="2772"/>
    <cellStyle name="Percent 3 6 12" xfId="2773"/>
    <cellStyle name="Percent 3 6 13" xfId="2774"/>
    <cellStyle name="Percent 3 6 14" xfId="2775"/>
    <cellStyle name="Percent 3 6 15" xfId="2776"/>
    <cellStyle name="Percent 3 6 2" xfId="2777"/>
    <cellStyle name="Percent 3 6 3" xfId="2778"/>
    <cellStyle name="Percent 3 6 4" xfId="2779"/>
    <cellStyle name="Percent 3 6 5" xfId="2780"/>
    <cellStyle name="Percent 3 6 6" xfId="2781"/>
    <cellStyle name="Percent 3 6 7" xfId="2782"/>
    <cellStyle name="Percent 3 6 8" xfId="2783"/>
    <cellStyle name="Percent 3 6 9" xfId="2784"/>
    <cellStyle name="Percent 3 7" xfId="2785"/>
    <cellStyle name="Percent 3 7 10" xfId="2786"/>
    <cellStyle name="Percent 3 7 11" xfId="2787"/>
    <cellStyle name="Percent 3 7 12" xfId="2788"/>
    <cellStyle name="Percent 3 7 13" xfId="2789"/>
    <cellStyle name="Percent 3 7 14" xfId="2790"/>
    <cellStyle name="Percent 3 7 15" xfId="2791"/>
    <cellStyle name="Percent 3 7 2" xfId="2792"/>
    <cellStyle name="Percent 3 7 3" xfId="2793"/>
    <cellStyle name="Percent 3 7 4" xfId="2794"/>
    <cellStyle name="Percent 3 7 5" xfId="2795"/>
    <cellStyle name="Percent 3 7 6" xfId="2796"/>
    <cellStyle name="Percent 3 7 7" xfId="2797"/>
    <cellStyle name="Percent 3 7 8" xfId="2798"/>
    <cellStyle name="Percent 3 7 9" xfId="2799"/>
    <cellStyle name="Percent 3 8" xfId="2800"/>
    <cellStyle name="Percent 3 8 10" xfId="2801"/>
    <cellStyle name="Percent 3 8 11" xfId="2802"/>
    <cellStyle name="Percent 3 8 12" xfId="2803"/>
    <cellStyle name="Percent 3 8 13" xfId="2804"/>
    <cellStyle name="Percent 3 8 14" xfId="2805"/>
    <cellStyle name="Percent 3 8 15" xfId="2806"/>
    <cellStyle name="Percent 3 8 2" xfId="2807"/>
    <cellStyle name="Percent 3 8 3" xfId="2808"/>
    <cellStyle name="Percent 3 8 4" xfId="2809"/>
    <cellStyle name="Percent 3 8 5" xfId="2810"/>
    <cellStyle name="Percent 3 8 6" xfId="2811"/>
    <cellStyle name="Percent 3 8 7" xfId="2812"/>
    <cellStyle name="Percent 3 8 8" xfId="2813"/>
    <cellStyle name="Percent 3 8 9" xfId="2814"/>
    <cellStyle name="Percent 3 9" xfId="2815"/>
    <cellStyle name="Percent 3 9 10" xfId="2816"/>
    <cellStyle name="Percent 3 9 11" xfId="2817"/>
    <cellStyle name="Percent 3 9 12" xfId="2818"/>
    <cellStyle name="Percent 3 9 13" xfId="2819"/>
    <cellStyle name="Percent 3 9 14" xfId="2820"/>
    <cellStyle name="Percent 3 9 15" xfId="2821"/>
    <cellStyle name="Percent 3 9 2" xfId="2822"/>
    <cellStyle name="Percent 3 9 3" xfId="2823"/>
    <cellStyle name="Percent 3 9 4" xfId="2824"/>
    <cellStyle name="Percent 3 9 5" xfId="2825"/>
    <cellStyle name="Percent 3 9 6" xfId="2826"/>
    <cellStyle name="Percent 3 9 7" xfId="2827"/>
    <cellStyle name="Percent 3 9 8" xfId="2828"/>
    <cellStyle name="Percent 3 9 9" xfId="2829"/>
    <cellStyle name="Percent 31" xfId="2830"/>
    <cellStyle name="Percent 4" xfId="2831"/>
    <cellStyle name="Percent 4 10" xfId="2832"/>
    <cellStyle name="Percent 4 11" xfId="2833"/>
    <cellStyle name="Percent 4 12" xfId="2834"/>
    <cellStyle name="Percent 4 13" xfId="2835"/>
    <cellStyle name="Percent 4 14" xfId="2836"/>
    <cellStyle name="Percent 4 15" xfId="2837"/>
    <cellStyle name="Percent 4 16" xfId="2838"/>
    <cellStyle name="Percent 4 17" xfId="2839"/>
    <cellStyle name="Percent 4 18" xfId="2840"/>
    <cellStyle name="Percent 4 19" xfId="2841"/>
    <cellStyle name="Percent 4 2" xfId="2842"/>
    <cellStyle name="Percent 4 2 2" xfId="2843"/>
    <cellStyle name="Percent 4 2 3" xfId="2844"/>
    <cellStyle name="Percent 4 2 4" xfId="2845"/>
    <cellStyle name="Percent 4 2 5" xfId="2846"/>
    <cellStyle name="Percent 4 20" xfId="2847"/>
    <cellStyle name="Percent 4 21" xfId="2848"/>
    <cellStyle name="Percent 4 22" xfId="2849"/>
    <cellStyle name="Percent 4 23" xfId="2850"/>
    <cellStyle name="Percent 4 24" xfId="2851"/>
    <cellStyle name="Percent 4 25" xfId="2852"/>
    <cellStyle name="Percent 4 26" xfId="2853"/>
    <cellStyle name="Percent 4 27" xfId="2854"/>
    <cellStyle name="Percent 4 28" xfId="2855"/>
    <cellStyle name="Percent 4 29" xfId="2856"/>
    <cellStyle name="Percent 4 29 2" xfId="2857"/>
    <cellStyle name="Percent 4 3" xfId="2858"/>
    <cellStyle name="Percent 4 4" xfId="2859"/>
    <cellStyle name="Percent 4 4 2" xfId="2860"/>
    <cellStyle name="Percent 4 5" xfId="2861"/>
    <cellStyle name="Percent 4 5 2" xfId="2862"/>
    <cellStyle name="Percent 4 6" xfId="2863"/>
    <cellStyle name="Percent 4 7" xfId="2864"/>
    <cellStyle name="Percent 4 8" xfId="2865"/>
    <cellStyle name="Percent 4 9" xfId="2866"/>
    <cellStyle name="Percent 5" xfId="2867"/>
    <cellStyle name="Percent 5 2" xfId="2868"/>
    <cellStyle name="Percent 5 3" xfId="2869"/>
    <cellStyle name="Percent 5 3 2" xfId="2870"/>
    <cellStyle name="Percent 5 4" xfId="2871"/>
    <cellStyle name="Percent 6" xfId="2872"/>
    <cellStyle name="Percent 6 2" xfId="2873"/>
    <cellStyle name="Percent 7" xfId="2874"/>
    <cellStyle name="Percent 8" xfId="2875"/>
    <cellStyle name="Percent 9 10" xfId="2876"/>
    <cellStyle name="Percent 9 11" xfId="2877"/>
    <cellStyle name="Percent 9 12" xfId="2878"/>
    <cellStyle name="Percent 9 13" xfId="2879"/>
    <cellStyle name="Percent 9 14" xfId="2880"/>
    <cellStyle name="Percent 9 15" xfId="2881"/>
    <cellStyle name="Percent 9 16" xfId="2882"/>
    <cellStyle name="Percent 9 17" xfId="2883"/>
    <cellStyle name="Percent 9 18" xfId="2884"/>
    <cellStyle name="Percent 9 19" xfId="2885"/>
    <cellStyle name="Percent 9 2" xfId="2886"/>
    <cellStyle name="Percent 9 20" xfId="2887"/>
    <cellStyle name="Percent 9 3" xfId="2888"/>
    <cellStyle name="Percent 9 4" xfId="2889"/>
    <cellStyle name="Percent 9 5" xfId="2890"/>
    <cellStyle name="Percent 9 6" xfId="2891"/>
    <cellStyle name="Percent 9 7" xfId="2892"/>
    <cellStyle name="Percent 9 7 2" xfId="2893"/>
    <cellStyle name="Percent 9 7 3" xfId="2894"/>
    <cellStyle name="Percent 9 8" xfId="2895"/>
    <cellStyle name="Percent 9 9" xfId="2896"/>
    <cellStyle name="Percentagem 2 2" xfId="2897"/>
    <cellStyle name="Percentagem 2 3" xfId="2898"/>
    <cellStyle name="Pilkku_Layo9704" xfId="2899"/>
    <cellStyle name="Pyör. luku_Layo9704" xfId="2900"/>
    <cellStyle name="Pyör. valuutta_Layo9704" xfId="2901"/>
    <cellStyle name="Schlecht" xfId="2902"/>
    <cellStyle name="Shade" xfId="2903"/>
    <cellStyle name="source" xfId="2904"/>
    <cellStyle name="source 2" xfId="2905"/>
    <cellStyle name="Standaard_Blad1" xfId="2906"/>
    <cellStyle name="Standard 2" xfId="2907"/>
    <cellStyle name="Standard 3" xfId="2908"/>
    <cellStyle name="Standard_Sce_D_Extraction" xfId="2909"/>
    <cellStyle name="Style 1" xfId="2910"/>
    <cellStyle name="Style 103" xfId="2911"/>
    <cellStyle name="Style 103 2" xfId="2912"/>
    <cellStyle name="Style 103 3" xfId="2913"/>
    <cellStyle name="Style 104" xfId="2914"/>
    <cellStyle name="Style 104 2" xfId="2915"/>
    <cellStyle name="Style 104 3" xfId="2916"/>
    <cellStyle name="Style 104 4" xfId="3322"/>
    <cellStyle name="Style 105" xfId="2917"/>
    <cellStyle name="Style 105 2" xfId="2918"/>
    <cellStyle name="Style 105 3" xfId="3318"/>
    <cellStyle name="Style 106" xfId="2919"/>
    <cellStyle name="Style 106 2" xfId="2920"/>
    <cellStyle name="Style 106 3" xfId="3319"/>
    <cellStyle name="Style 107" xfId="2921"/>
    <cellStyle name="Style 107 2" xfId="2922"/>
    <cellStyle name="Style 107 3" xfId="3320"/>
    <cellStyle name="Style 108" xfId="2923"/>
    <cellStyle name="Style 108 2" xfId="2924"/>
    <cellStyle name="Style 108 3" xfId="2925"/>
    <cellStyle name="Style 108 4" xfId="3321"/>
    <cellStyle name="Style 109" xfId="2926"/>
    <cellStyle name="Style 109 2" xfId="2927"/>
    <cellStyle name="Style 110" xfId="2928"/>
    <cellStyle name="Style 110 2" xfId="2929"/>
    <cellStyle name="Style 110 3" xfId="3325"/>
    <cellStyle name="Style 111" xfId="3324"/>
    <cellStyle name="Style 112" xfId="3323"/>
    <cellStyle name="Style 114" xfId="2930"/>
    <cellStyle name="Style 114 2" xfId="2931"/>
    <cellStyle name="Style 114 3" xfId="2932"/>
    <cellStyle name="Style 115" xfId="2933"/>
    <cellStyle name="Style 115 2" xfId="2934"/>
    <cellStyle name="Style 115 3" xfId="2935"/>
    <cellStyle name="Style 116" xfId="2936"/>
    <cellStyle name="Style 116 2" xfId="2937"/>
    <cellStyle name="Style 117" xfId="2938"/>
    <cellStyle name="Style 117 2" xfId="2939"/>
    <cellStyle name="Style 118" xfId="2940"/>
    <cellStyle name="Style 118 2" xfId="2941"/>
    <cellStyle name="Style 119" xfId="2942"/>
    <cellStyle name="Style 119 2" xfId="2943"/>
    <cellStyle name="Style 119 3" xfId="2944"/>
    <cellStyle name="Style 120" xfId="2945"/>
    <cellStyle name="Style 120 2" xfId="2946"/>
    <cellStyle name="Style 121" xfId="2947"/>
    <cellStyle name="Style 121 2" xfId="2948"/>
    <cellStyle name="Style 121 3" xfId="3330"/>
    <cellStyle name="Style 122" xfId="3326"/>
    <cellStyle name="Style 123" xfId="3327"/>
    <cellStyle name="Style 124" xfId="3328"/>
    <cellStyle name="Style 125" xfId="3329"/>
    <cellStyle name="Style 126" xfId="2949"/>
    <cellStyle name="Style 126 2" xfId="2950"/>
    <cellStyle name="Style 126 3" xfId="2951"/>
    <cellStyle name="Style 127" xfId="2952"/>
    <cellStyle name="Style 127 2" xfId="2953"/>
    <cellStyle name="Style 127 3" xfId="3333"/>
    <cellStyle name="Style 128" xfId="2954"/>
    <cellStyle name="Style 128 2" xfId="2955"/>
    <cellStyle name="Style 128 3" xfId="3332"/>
    <cellStyle name="Style 129" xfId="2956"/>
    <cellStyle name="Style 129 2" xfId="2957"/>
    <cellStyle name="Style 129 3" xfId="3331"/>
    <cellStyle name="Style 130" xfId="2958"/>
    <cellStyle name="Style 130 2" xfId="2959"/>
    <cellStyle name="Style 130 3" xfId="2960"/>
    <cellStyle name="Style 131" xfId="2961"/>
    <cellStyle name="Style 131 2" xfId="2962"/>
    <cellStyle name="Style 132" xfId="2963"/>
    <cellStyle name="Style 132 2" xfId="2964"/>
    <cellStyle name="Style 137" xfId="2965"/>
    <cellStyle name="Style 137 2" xfId="2966"/>
    <cellStyle name="Style 137 3" xfId="2967"/>
    <cellStyle name="Style 138" xfId="2968"/>
    <cellStyle name="Style 138 2" xfId="2969"/>
    <cellStyle name="Style 138 3" xfId="3338"/>
    <cellStyle name="Style 139" xfId="2970"/>
    <cellStyle name="Style 139 2" xfId="2971"/>
    <cellStyle name="Style 139 3" xfId="3334"/>
    <cellStyle name="Style 140" xfId="2972"/>
    <cellStyle name="Style 140 2" xfId="2973"/>
    <cellStyle name="Style 140 3" xfId="3335"/>
    <cellStyle name="Style 141" xfId="2974"/>
    <cellStyle name="Style 141 2" xfId="2975"/>
    <cellStyle name="Style 141 3" xfId="2976"/>
    <cellStyle name="Style 141 4" xfId="3336"/>
    <cellStyle name="Style 142" xfId="2977"/>
    <cellStyle name="Style 142 2" xfId="2978"/>
    <cellStyle name="Style 142 3" xfId="3337"/>
    <cellStyle name="Style 143" xfId="2979"/>
    <cellStyle name="Style 143 2" xfId="2980"/>
    <cellStyle name="Style 144" xfId="3341"/>
    <cellStyle name="Style 145" xfId="3340"/>
    <cellStyle name="Style 146" xfId="3339"/>
    <cellStyle name="Style 148" xfId="2981"/>
    <cellStyle name="Style 148 2" xfId="2982"/>
    <cellStyle name="Style 148 3" xfId="2983"/>
    <cellStyle name="Style 149" xfId="2984"/>
    <cellStyle name="Style 149 2" xfId="2985"/>
    <cellStyle name="Style 150" xfId="2986"/>
    <cellStyle name="Style 150 2" xfId="2987"/>
    <cellStyle name="Style 151" xfId="2988"/>
    <cellStyle name="Style 151 2" xfId="2989"/>
    <cellStyle name="Style 152" xfId="2990"/>
    <cellStyle name="Style 152 2" xfId="2991"/>
    <cellStyle name="Style 152 3" xfId="2992"/>
    <cellStyle name="Style 153" xfId="2993"/>
    <cellStyle name="Style 153 2" xfId="2994"/>
    <cellStyle name="Style 154" xfId="2995"/>
    <cellStyle name="Style 154 2" xfId="2996"/>
    <cellStyle name="Style 155" xfId="3346"/>
    <cellStyle name="Style 156" xfId="3342"/>
    <cellStyle name="Style 157" xfId="3343"/>
    <cellStyle name="Style 158" xfId="3344"/>
    <cellStyle name="Style 159" xfId="2997"/>
    <cellStyle name="Style 159 2" xfId="2998"/>
    <cellStyle name="Style 159 3" xfId="2999"/>
    <cellStyle name="Style 159 4" xfId="3345"/>
    <cellStyle name="Style 160" xfId="3000"/>
    <cellStyle name="Style 160 2" xfId="3001"/>
    <cellStyle name="Style 161" xfId="3002"/>
    <cellStyle name="Style 161 2" xfId="3003"/>
    <cellStyle name="Style 161 3" xfId="3349"/>
    <cellStyle name="Style 162" xfId="3004"/>
    <cellStyle name="Style 162 2" xfId="3005"/>
    <cellStyle name="Style 162 3" xfId="3348"/>
    <cellStyle name="Style 163" xfId="3006"/>
    <cellStyle name="Style 163 2" xfId="3007"/>
    <cellStyle name="Style 163 3" xfId="3008"/>
    <cellStyle name="Style 163 4" xfId="3347"/>
    <cellStyle name="Style 164" xfId="3009"/>
    <cellStyle name="Style 164 2" xfId="3010"/>
    <cellStyle name="Style 165" xfId="3011"/>
    <cellStyle name="Style 165 2" xfId="3012"/>
    <cellStyle name="Style 172" xfId="3354"/>
    <cellStyle name="Style 173" xfId="3350"/>
    <cellStyle name="Style 174" xfId="3351"/>
    <cellStyle name="Style 175" xfId="3352"/>
    <cellStyle name="Style 176" xfId="3353"/>
    <cellStyle name="Style 177" xfId="3572"/>
    <cellStyle name="Style 178" xfId="3356"/>
    <cellStyle name="Style 179" xfId="3357"/>
    <cellStyle name="Style 180" xfId="3355"/>
    <cellStyle name="Style 189" xfId="3362"/>
    <cellStyle name="Style 190" xfId="3358"/>
    <cellStyle name="Style 191" xfId="3359"/>
    <cellStyle name="Style 192" xfId="3360"/>
    <cellStyle name="Style 193" xfId="3361"/>
    <cellStyle name="Style 194" xfId="3573"/>
    <cellStyle name="Style 195" xfId="3364"/>
    <cellStyle name="Style 196" xfId="3365"/>
    <cellStyle name="Style 197" xfId="3363"/>
    <cellStyle name="Style 206" xfId="3370"/>
    <cellStyle name="Style 207" xfId="3366"/>
    <cellStyle name="Style 208" xfId="3367"/>
    <cellStyle name="Style 209" xfId="3368"/>
    <cellStyle name="Style 21" xfId="3013"/>
    <cellStyle name="Style 21 2" xfId="3014"/>
    <cellStyle name="Style 21 2 2" xfId="3015"/>
    <cellStyle name="Style 21 3" xfId="3016"/>
    <cellStyle name="Style 21 4" xfId="3017"/>
    <cellStyle name="Style 21 5" xfId="3284"/>
    <cellStyle name="Style 210" xfId="3369"/>
    <cellStyle name="Style 211" xfId="3574"/>
    <cellStyle name="Style 212" xfId="3373"/>
    <cellStyle name="Style 213" xfId="3372"/>
    <cellStyle name="Style 214" xfId="3371"/>
    <cellStyle name="Style 22" xfId="3018"/>
    <cellStyle name="Style 22 2" xfId="3019"/>
    <cellStyle name="Style 22 3" xfId="3279"/>
    <cellStyle name="Style 223" xfId="3378"/>
    <cellStyle name="Style 224" xfId="3374"/>
    <cellStyle name="Style 225" xfId="3375"/>
    <cellStyle name="Style 226" xfId="3376"/>
    <cellStyle name="Style 227" xfId="3377"/>
    <cellStyle name="Style 228" xfId="3575"/>
    <cellStyle name="Style 229" xfId="3381"/>
    <cellStyle name="Style 23" xfId="3020"/>
    <cellStyle name="Style 23 2" xfId="3021"/>
    <cellStyle name="Style 23 3" xfId="3281"/>
    <cellStyle name="Style 230" xfId="3380"/>
    <cellStyle name="Style 231" xfId="3379"/>
    <cellStyle name="Style 24" xfId="3022"/>
    <cellStyle name="Style 24 2" xfId="3023"/>
    <cellStyle name="Style 24 3" xfId="3282"/>
    <cellStyle name="Style 240" xfId="3386"/>
    <cellStyle name="Style 241" xfId="3382"/>
    <cellStyle name="Style 242" xfId="3383"/>
    <cellStyle name="Style 243" xfId="3384"/>
    <cellStyle name="Style 244" xfId="3385"/>
    <cellStyle name="Style 245" xfId="3576"/>
    <cellStyle name="Style 246" xfId="3389"/>
    <cellStyle name="Style 247" xfId="3388"/>
    <cellStyle name="Style 248" xfId="3387"/>
    <cellStyle name="Style 25" xfId="3024"/>
    <cellStyle name="Style 25 2" xfId="3025"/>
    <cellStyle name="Style 25 3" xfId="3026"/>
    <cellStyle name="Style 25 4" xfId="3283"/>
    <cellStyle name="Style 257" xfId="3394"/>
    <cellStyle name="Style 258" xfId="3390"/>
    <cellStyle name="Style 259" xfId="3391"/>
    <cellStyle name="Style 26" xfId="3027"/>
    <cellStyle name="Style 26 2" xfId="3028"/>
    <cellStyle name="Style 260" xfId="3392"/>
    <cellStyle name="Style 261" xfId="3393"/>
    <cellStyle name="Style 262" xfId="3577"/>
    <cellStyle name="Style 263" xfId="3397"/>
    <cellStyle name="Style 264" xfId="3396"/>
    <cellStyle name="Style 265" xfId="3395"/>
    <cellStyle name="Style 27" xfId="3029"/>
    <cellStyle name="Style 27 2" xfId="3030"/>
    <cellStyle name="Style 274" xfId="3402"/>
    <cellStyle name="Style 275" xfId="3398"/>
    <cellStyle name="Style 276" xfId="3399"/>
    <cellStyle name="Style 277" xfId="3400"/>
    <cellStyle name="Style 278" xfId="3401"/>
    <cellStyle name="Style 279" xfId="3578"/>
    <cellStyle name="Style 28" xfId="3579"/>
    <cellStyle name="Style 280" xfId="3404"/>
    <cellStyle name="Style 281" xfId="3405"/>
    <cellStyle name="Style 282" xfId="3403"/>
    <cellStyle name="Style 29" xfId="3285"/>
    <cellStyle name="Style 291" xfId="3410"/>
    <cellStyle name="Style 292" xfId="3406"/>
    <cellStyle name="Style 293" xfId="3407"/>
    <cellStyle name="Style 294" xfId="3408"/>
    <cellStyle name="Style 295" xfId="3409"/>
    <cellStyle name="Style 296" xfId="3580"/>
    <cellStyle name="Style 297" xfId="3412"/>
    <cellStyle name="Style 298" xfId="3413"/>
    <cellStyle name="Style 299" xfId="3411"/>
    <cellStyle name="Style 308" xfId="3418"/>
    <cellStyle name="Style 309" xfId="3414"/>
    <cellStyle name="Style 310" xfId="3415"/>
    <cellStyle name="Style 311" xfId="3416"/>
    <cellStyle name="Style 312" xfId="3417"/>
    <cellStyle name="Style 313" xfId="3581"/>
    <cellStyle name="Style 314" xfId="3421"/>
    <cellStyle name="Style 315" xfId="3420"/>
    <cellStyle name="Style 316" xfId="3419"/>
    <cellStyle name="Style 325" xfId="3426"/>
    <cellStyle name="Style 326" xfId="3422"/>
    <cellStyle name="Style 327" xfId="3423"/>
    <cellStyle name="Style 328" xfId="3424"/>
    <cellStyle name="Style 329" xfId="3425"/>
    <cellStyle name="Style 330" xfId="3582"/>
    <cellStyle name="Style 331" xfId="3428"/>
    <cellStyle name="Style 332" xfId="3429"/>
    <cellStyle name="Style 333" xfId="3427"/>
    <cellStyle name="Style 342" xfId="3434"/>
    <cellStyle name="Style 343" xfId="3430"/>
    <cellStyle name="Style 344" xfId="3431"/>
    <cellStyle name="Style 345" xfId="3432"/>
    <cellStyle name="Style 346" xfId="3433"/>
    <cellStyle name="Style 347" xfId="3583"/>
    <cellStyle name="Style 348" xfId="3437"/>
    <cellStyle name="Style 349" xfId="3436"/>
    <cellStyle name="Style 35" xfId="3031"/>
    <cellStyle name="Style 35 2" xfId="3032"/>
    <cellStyle name="Style 35 3" xfId="3033"/>
    <cellStyle name="Style 350" xfId="3435"/>
    <cellStyle name="Style 359" xfId="3442"/>
    <cellStyle name="Style 36" xfId="3034"/>
    <cellStyle name="Style 36 2" xfId="3035"/>
    <cellStyle name="Style 36 3" xfId="3290"/>
    <cellStyle name="Style 360" xfId="3438"/>
    <cellStyle name="Style 361" xfId="3439"/>
    <cellStyle name="Style 362" xfId="3440"/>
    <cellStyle name="Style 363" xfId="3441"/>
    <cellStyle name="Style 364" xfId="3584"/>
    <cellStyle name="Style 365" xfId="3444"/>
    <cellStyle name="Style 366" xfId="3445"/>
    <cellStyle name="Style 367" xfId="3443"/>
    <cellStyle name="Style 37" xfId="3036"/>
    <cellStyle name="Style 37 2" xfId="3037"/>
    <cellStyle name="Style 37 3" xfId="3286"/>
    <cellStyle name="Style 376" xfId="3450"/>
    <cellStyle name="Style 377" xfId="3446"/>
    <cellStyle name="Style 378" xfId="3447"/>
    <cellStyle name="Style 379" xfId="3448"/>
    <cellStyle name="Style 38" xfId="3038"/>
    <cellStyle name="Style 38 2" xfId="3039"/>
    <cellStyle name="Style 38 3" xfId="3287"/>
    <cellStyle name="Style 380" xfId="3449"/>
    <cellStyle name="Style 381" xfId="3585"/>
    <cellStyle name="Style 382" xfId="3452"/>
    <cellStyle name="Style 383" xfId="3453"/>
    <cellStyle name="Style 384" xfId="3451"/>
    <cellStyle name="Style 39" xfId="3040"/>
    <cellStyle name="Style 39 2" xfId="3041"/>
    <cellStyle name="Style 39 3" xfId="3042"/>
    <cellStyle name="Style 39 4" xfId="3288"/>
    <cellStyle name="Style 393" xfId="3458"/>
    <cellStyle name="Style 394" xfId="3454"/>
    <cellStyle name="Style 395" xfId="3455"/>
    <cellStyle name="Style 396" xfId="3456"/>
    <cellStyle name="Style 397" xfId="3457"/>
    <cellStyle name="Style 398" xfId="3586"/>
    <cellStyle name="Style 399" xfId="3460"/>
    <cellStyle name="Style 40" xfId="3043"/>
    <cellStyle name="Style 40 2" xfId="3044"/>
    <cellStyle name="Style 40 3" xfId="3289"/>
    <cellStyle name="Style 400" xfId="3461"/>
    <cellStyle name="Style 401" xfId="3459"/>
    <cellStyle name="Style 41" xfId="3045"/>
    <cellStyle name="Style 41 2" xfId="3046"/>
    <cellStyle name="Style 410" xfId="3466"/>
    <cellStyle name="Style 411" xfId="3462"/>
    <cellStyle name="Style 412" xfId="3463"/>
    <cellStyle name="Style 413" xfId="3464"/>
    <cellStyle name="Style 414" xfId="3465"/>
    <cellStyle name="Style 415" xfId="3587"/>
    <cellStyle name="Style 416" xfId="3468"/>
    <cellStyle name="Style 417" xfId="3469"/>
    <cellStyle name="Style 418" xfId="3467"/>
    <cellStyle name="Style 42" xfId="3292"/>
    <cellStyle name="Style 427" xfId="3474"/>
    <cellStyle name="Style 428" xfId="3470"/>
    <cellStyle name="Style 429" xfId="3471"/>
    <cellStyle name="Style 43" xfId="3293"/>
    <cellStyle name="Style 430" xfId="3472"/>
    <cellStyle name="Style 431" xfId="3473"/>
    <cellStyle name="Style 432" xfId="3588"/>
    <cellStyle name="Style 433" xfId="3477"/>
    <cellStyle name="Style 434" xfId="3476"/>
    <cellStyle name="Style 435" xfId="3475"/>
    <cellStyle name="Style 44" xfId="3291"/>
    <cellStyle name="Style 444" xfId="3482"/>
    <cellStyle name="Style 445" xfId="3478"/>
    <cellStyle name="Style 446" xfId="3479"/>
    <cellStyle name="Style 447" xfId="3480"/>
    <cellStyle name="Style 448" xfId="3481"/>
    <cellStyle name="Style 449" xfId="3589"/>
    <cellStyle name="Style 450" xfId="3484"/>
    <cellStyle name="Style 451" xfId="3485"/>
    <cellStyle name="Style 452" xfId="3483"/>
    <cellStyle name="Style 46" xfId="3047"/>
    <cellStyle name="Style 46 2" xfId="3048"/>
    <cellStyle name="Style 46 3" xfId="3049"/>
    <cellStyle name="Style 461" xfId="3490"/>
    <cellStyle name="Style 462" xfId="3486"/>
    <cellStyle name="Style 463" xfId="3487"/>
    <cellStyle name="Style 464" xfId="3488"/>
    <cellStyle name="Style 465" xfId="3489"/>
    <cellStyle name="Style 466" xfId="3590"/>
    <cellStyle name="Style 467" xfId="3492"/>
    <cellStyle name="Style 468" xfId="3493"/>
    <cellStyle name="Style 469" xfId="3491"/>
    <cellStyle name="Style 47" xfId="3050"/>
    <cellStyle name="Style 47 2" xfId="3051"/>
    <cellStyle name="Style 478" xfId="3498"/>
    <cellStyle name="Style 479" xfId="3494"/>
    <cellStyle name="Style 48" xfId="3052"/>
    <cellStyle name="Style 48 2" xfId="3053"/>
    <cellStyle name="Style 480" xfId="3495"/>
    <cellStyle name="Style 481" xfId="3496"/>
    <cellStyle name="Style 482" xfId="3497"/>
    <cellStyle name="Style 483" xfId="3591"/>
    <cellStyle name="Style 484" xfId="3501"/>
    <cellStyle name="Style 485" xfId="3500"/>
    <cellStyle name="Style 486" xfId="3499"/>
    <cellStyle name="Style 49" xfId="3054"/>
    <cellStyle name="Style 49 2" xfId="3055"/>
    <cellStyle name="Style 495" xfId="3506"/>
    <cellStyle name="Style 496" xfId="3502"/>
    <cellStyle name="Style 497" xfId="3503"/>
    <cellStyle name="Style 498" xfId="3504"/>
    <cellStyle name="Style 499" xfId="3505"/>
    <cellStyle name="Style 50" xfId="3056"/>
    <cellStyle name="Style 50 2" xfId="3057"/>
    <cellStyle name="Style 50 3" xfId="3058"/>
    <cellStyle name="Style 500" xfId="3592"/>
    <cellStyle name="Style 501" xfId="3508"/>
    <cellStyle name="Style 502" xfId="3509"/>
    <cellStyle name="Style 503" xfId="3507"/>
    <cellStyle name="Style 51" xfId="3059"/>
    <cellStyle name="Style 51 2" xfId="3060"/>
    <cellStyle name="Style 512" xfId="3514"/>
    <cellStyle name="Style 513" xfId="3510"/>
    <cellStyle name="Style 514" xfId="3511"/>
    <cellStyle name="Style 515" xfId="3512"/>
    <cellStyle name="Style 516" xfId="3513"/>
    <cellStyle name="Style 517" xfId="3593"/>
    <cellStyle name="Style 518" xfId="3516"/>
    <cellStyle name="Style 519" xfId="3517"/>
    <cellStyle name="Style 52" xfId="3061"/>
    <cellStyle name="Style 52 2" xfId="3062"/>
    <cellStyle name="Style 520" xfId="3515"/>
    <cellStyle name="Style 529" xfId="3522"/>
    <cellStyle name="Style 53" xfId="3298"/>
    <cellStyle name="Style 530" xfId="3518"/>
    <cellStyle name="Style 531" xfId="3519"/>
    <cellStyle name="Style 532" xfId="3520"/>
    <cellStyle name="Style 533" xfId="3521"/>
    <cellStyle name="Style 534" xfId="3594"/>
    <cellStyle name="Style 535" xfId="3524"/>
    <cellStyle name="Style 536" xfId="3525"/>
    <cellStyle name="Style 537" xfId="3523"/>
    <cellStyle name="Style 54" xfId="3294"/>
    <cellStyle name="Style 546" xfId="3530"/>
    <cellStyle name="Style 547" xfId="3526"/>
    <cellStyle name="Style 548" xfId="3527"/>
    <cellStyle name="Style 549" xfId="3528"/>
    <cellStyle name="Style 55" xfId="3295"/>
    <cellStyle name="Style 550" xfId="3529"/>
    <cellStyle name="Style 551" xfId="3595"/>
    <cellStyle name="Style 552" xfId="3533"/>
    <cellStyle name="Style 553" xfId="3532"/>
    <cellStyle name="Style 554" xfId="3531"/>
    <cellStyle name="Style 56" xfId="3296"/>
    <cellStyle name="Style 563" xfId="3538"/>
    <cellStyle name="Style 564" xfId="3534"/>
    <cellStyle name="Style 565" xfId="3535"/>
    <cellStyle name="Style 566" xfId="3536"/>
    <cellStyle name="Style 567" xfId="3537"/>
    <cellStyle name="Style 568" xfId="3596"/>
    <cellStyle name="Style 569" xfId="3540"/>
    <cellStyle name="Style 57" xfId="3297"/>
    <cellStyle name="Style 570" xfId="3541"/>
    <cellStyle name="Style 571" xfId="3539"/>
    <cellStyle name="Style 58" xfId="3063"/>
    <cellStyle name="Style 58 2" xfId="3064"/>
    <cellStyle name="Style 58 3" xfId="3065"/>
    <cellStyle name="Style 580" xfId="3546"/>
    <cellStyle name="Style 581" xfId="3542"/>
    <cellStyle name="Style 582" xfId="3543"/>
    <cellStyle name="Style 583" xfId="3544"/>
    <cellStyle name="Style 584" xfId="3545"/>
    <cellStyle name="Style 585" xfId="3597"/>
    <cellStyle name="Style 586" xfId="3549"/>
    <cellStyle name="Style 587" xfId="3548"/>
    <cellStyle name="Style 588" xfId="3547"/>
    <cellStyle name="Style 59" xfId="3066"/>
    <cellStyle name="Style 59 2" xfId="3067"/>
    <cellStyle name="Style 59 3" xfId="3301"/>
    <cellStyle name="Style 597" xfId="3554"/>
    <cellStyle name="Style 598" xfId="3550"/>
    <cellStyle name="Style 599" xfId="3551"/>
    <cellStyle name="Style 60" xfId="3068"/>
    <cellStyle name="Style 60 2" xfId="3069"/>
    <cellStyle name="Style 60 3" xfId="3300"/>
    <cellStyle name="Style 600" xfId="3552"/>
    <cellStyle name="Style 601" xfId="3553"/>
    <cellStyle name="Style 602" xfId="3598"/>
    <cellStyle name="Style 603" xfId="3557"/>
    <cellStyle name="Style 604" xfId="3556"/>
    <cellStyle name="Style 605" xfId="3555"/>
    <cellStyle name="Style 61" xfId="3070"/>
    <cellStyle name="Style 61 2" xfId="3071"/>
    <cellStyle name="Style 61 3" xfId="3299"/>
    <cellStyle name="Style 614" xfId="3562"/>
    <cellStyle name="Style 615" xfId="3558"/>
    <cellStyle name="Style 616" xfId="3559"/>
    <cellStyle name="Style 617" xfId="3560"/>
    <cellStyle name="Style 618" xfId="3561"/>
    <cellStyle name="Style 619" xfId="3599"/>
    <cellStyle name="Style 62" xfId="3072"/>
    <cellStyle name="Style 62 2" xfId="3073"/>
    <cellStyle name="Style 62 3" xfId="3074"/>
    <cellStyle name="Style 620" xfId="3565"/>
    <cellStyle name="Style 621" xfId="3564"/>
    <cellStyle name="Style 622" xfId="3563"/>
    <cellStyle name="Style 63" xfId="3075"/>
    <cellStyle name="Style 63 2" xfId="3076"/>
    <cellStyle name="Style 631" xfId="3570"/>
    <cellStyle name="Style 632" xfId="3566"/>
    <cellStyle name="Style 633" xfId="3567"/>
    <cellStyle name="Style 634" xfId="3568"/>
    <cellStyle name="Style 635" xfId="3569"/>
    <cellStyle name="Style 636" xfId="3600"/>
    <cellStyle name="Style 637" xfId="3601"/>
    <cellStyle name="Style 638" xfId="3602"/>
    <cellStyle name="Style 639" xfId="3571"/>
    <cellStyle name="Style 64" xfId="3077"/>
    <cellStyle name="Style 64 2" xfId="3078"/>
    <cellStyle name="Style 69" xfId="3079"/>
    <cellStyle name="Style 69 2" xfId="3080"/>
    <cellStyle name="Style 69 3" xfId="3081"/>
    <cellStyle name="Style 70" xfId="3082"/>
    <cellStyle name="Style 70 2" xfId="3083"/>
    <cellStyle name="Style 70 3" xfId="3306"/>
    <cellStyle name="Style 71" xfId="3084"/>
    <cellStyle name="Style 71 2" xfId="3085"/>
    <cellStyle name="Style 71 3" xfId="3302"/>
    <cellStyle name="Style 72" xfId="3086"/>
    <cellStyle name="Style 72 2" xfId="3087"/>
    <cellStyle name="Style 72 3" xfId="3303"/>
    <cellStyle name="Style 73" xfId="3088"/>
    <cellStyle name="Style 73 2" xfId="3089"/>
    <cellStyle name="Style 73 3" xfId="3090"/>
    <cellStyle name="Style 73 4" xfId="3304"/>
    <cellStyle name="Style 74" xfId="3091"/>
    <cellStyle name="Style 74 2" xfId="3092"/>
    <cellStyle name="Style 74 3" xfId="3305"/>
    <cellStyle name="Style 75" xfId="3093"/>
    <cellStyle name="Style 75 2" xfId="3094"/>
    <cellStyle name="Style 76" xfId="3309"/>
    <cellStyle name="Style 77" xfId="3308"/>
    <cellStyle name="Style 78" xfId="3307"/>
    <cellStyle name="Style 80" xfId="3095"/>
    <cellStyle name="Style 80 2" xfId="3096"/>
    <cellStyle name="Style 80 3" xfId="3097"/>
    <cellStyle name="Style 81" xfId="3098"/>
    <cellStyle name="Style 81 2" xfId="3099"/>
    <cellStyle name="Style 81 3" xfId="3100"/>
    <cellStyle name="Style 82" xfId="3101"/>
    <cellStyle name="Style 82 2" xfId="3102"/>
    <cellStyle name="Style 83" xfId="3103"/>
    <cellStyle name="Style 83 2" xfId="3104"/>
    <cellStyle name="Style 84" xfId="3105"/>
    <cellStyle name="Style 84 2" xfId="3106"/>
    <cellStyle name="Style 85" xfId="3107"/>
    <cellStyle name="Style 85 2" xfId="3108"/>
    <cellStyle name="Style 85 3" xfId="3109"/>
    <cellStyle name="Style 86" xfId="3110"/>
    <cellStyle name="Style 86 2" xfId="3111"/>
    <cellStyle name="Style 87" xfId="3112"/>
    <cellStyle name="Style 87 2" xfId="3113"/>
    <cellStyle name="Style 87 3" xfId="3314"/>
    <cellStyle name="Style 88" xfId="3310"/>
    <cellStyle name="Style 89" xfId="3311"/>
    <cellStyle name="Style 90" xfId="3312"/>
    <cellStyle name="Style 91" xfId="3313"/>
    <cellStyle name="Style 92" xfId="3603"/>
    <cellStyle name="Style 93" xfId="3114"/>
    <cellStyle name="Style 93 2" xfId="3115"/>
    <cellStyle name="Style 93 3" xfId="3116"/>
    <cellStyle name="Style 93 4" xfId="3316"/>
    <cellStyle name="Style 94" xfId="3117"/>
    <cellStyle name="Style 94 2" xfId="3118"/>
    <cellStyle name="Style 94 3" xfId="3317"/>
    <cellStyle name="Style 95" xfId="3119"/>
    <cellStyle name="Style 95 2" xfId="3120"/>
    <cellStyle name="Style 95 3" xfId="3315"/>
    <cellStyle name="Style 96" xfId="3121"/>
    <cellStyle name="Style 96 2" xfId="3122"/>
    <cellStyle name="Style 97" xfId="3123"/>
    <cellStyle name="Style 97 2" xfId="3124"/>
    <cellStyle name="Style 97 3" xfId="3125"/>
    <cellStyle name="Style 98" xfId="3126"/>
    <cellStyle name="Style 98 2" xfId="3127"/>
    <cellStyle name="Style 99" xfId="3128"/>
    <cellStyle name="Style 99 2" xfId="3129"/>
    <cellStyle name="tableau | cellule | normal | decimal 1" xfId="3130"/>
    <cellStyle name="tableau | cellule | normal | pourcentage | decimal 1" xfId="3131"/>
    <cellStyle name="tableau | cellule | total | decimal 1" xfId="3132"/>
    <cellStyle name="tableau | coin superieur gauche" xfId="3133"/>
    <cellStyle name="tableau | entete-colonne | series" xfId="3134"/>
    <cellStyle name="tableau | entete-ligne | normal" xfId="3135"/>
    <cellStyle name="tableau | entete-ligne | total" xfId="3136"/>
    <cellStyle name="tableau | ligne-titre | niveau1" xfId="3137"/>
    <cellStyle name="tableau | ligne-titre | niveau2" xfId="3138"/>
    <cellStyle name="Title 10" xfId="3139"/>
    <cellStyle name="Title 11" xfId="3140"/>
    <cellStyle name="Title 12" xfId="3141"/>
    <cellStyle name="Title 13" xfId="3142"/>
    <cellStyle name="Title 14" xfId="3143"/>
    <cellStyle name="Title 15" xfId="3144"/>
    <cellStyle name="Title 16" xfId="3145"/>
    <cellStyle name="Title 17" xfId="3146"/>
    <cellStyle name="Title 18" xfId="3147"/>
    <cellStyle name="Title 19" xfId="3148"/>
    <cellStyle name="Title 2" xfId="3149"/>
    <cellStyle name="Title 20" xfId="3150"/>
    <cellStyle name="Title 21" xfId="3151"/>
    <cellStyle name="Title 22" xfId="3152"/>
    <cellStyle name="Title 23" xfId="3153"/>
    <cellStyle name="Title 24" xfId="3154"/>
    <cellStyle name="Title 25" xfId="3155"/>
    <cellStyle name="Title 26" xfId="3156"/>
    <cellStyle name="Title 27" xfId="3157"/>
    <cellStyle name="Title 28" xfId="3158"/>
    <cellStyle name="Title 29" xfId="3159"/>
    <cellStyle name="Title 3" xfId="3160"/>
    <cellStyle name="Title 3 2" xfId="3161"/>
    <cellStyle name="Title 30" xfId="3162"/>
    <cellStyle name="Title 31" xfId="3163"/>
    <cellStyle name="Title 32" xfId="3164"/>
    <cellStyle name="Title 33" xfId="3165"/>
    <cellStyle name="Title 34" xfId="3166"/>
    <cellStyle name="Title 35" xfId="3167"/>
    <cellStyle name="Title 36" xfId="3168"/>
    <cellStyle name="Title 37" xfId="3169"/>
    <cellStyle name="Title 38" xfId="3170"/>
    <cellStyle name="Title 39" xfId="3171"/>
    <cellStyle name="Title 4" xfId="3172"/>
    <cellStyle name="Title 40" xfId="3173"/>
    <cellStyle name="Title 41" xfId="3174"/>
    <cellStyle name="Title 42" xfId="3175"/>
    <cellStyle name="Title 43" xfId="3176"/>
    <cellStyle name="Title 5" xfId="3177"/>
    <cellStyle name="Title 6" xfId="3178"/>
    <cellStyle name="Title 7" xfId="3179"/>
    <cellStyle name="Title 8" xfId="3180"/>
    <cellStyle name="Title 9" xfId="3181"/>
    <cellStyle name="Total 10" xfId="3182"/>
    <cellStyle name="Total 11" xfId="3183"/>
    <cellStyle name="Total 12" xfId="3184"/>
    <cellStyle name="Total 13" xfId="3185"/>
    <cellStyle name="Total 14" xfId="3186"/>
    <cellStyle name="Total 15" xfId="3187"/>
    <cellStyle name="Total 16" xfId="3188"/>
    <cellStyle name="Total 17" xfId="3189"/>
    <cellStyle name="Total 18" xfId="3190"/>
    <cellStyle name="Total 19" xfId="3191"/>
    <cellStyle name="Total 2" xfId="3192"/>
    <cellStyle name="Total 20" xfId="3193"/>
    <cellStyle name="Total 21" xfId="3194"/>
    <cellStyle name="Total 22" xfId="3195"/>
    <cellStyle name="Total 23" xfId="3196"/>
    <cellStyle name="Total 24" xfId="3197"/>
    <cellStyle name="Total 25" xfId="3198"/>
    <cellStyle name="Total 26" xfId="3199"/>
    <cellStyle name="Total 27" xfId="3200"/>
    <cellStyle name="Total 28" xfId="3201"/>
    <cellStyle name="Total 29" xfId="3202"/>
    <cellStyle name="Total 3" xfId="3203"/>
    <cellStyle name="Total 3 2" xfId="3204"/>
    <cellStyle name="Total 30" xfId="3205"/>
    <cellStyle name="Total 31" xfId="3206"/>
    <cellStyle name="Total 32" xfId="3207"/>
    <cellStyle name="Total 33" xfId="3208"/>
    <cellStyle name="Total 34" xfId="3209"/>
    <cellStyle name="Total 35" xfId="3210"/>
    <cellStyle name="Total 36" xfId="3211"/>
    <cellStyle name="Total 37" xfId="3212"/>
    <cellStyle name="Total 38" xfId="3213"/>
    <cellStyle name="Total 39" xfId="3214"/>
    <cellStyle name="Total 4" xfId="3215"/>
    <cellStyle name="Total 40" xfId="3216"/>
    <cellStyle name="Total 41" xfId="3217"/>
    <cellStyle name="Total 42" xfId="3218"/>
    <cellStyle name="Total 5" xfId="3219"/>
    <cellStyle name="Total 6" xfId="3220"/>
    <cellStyle name="Total 7" xfId="3221"/>
    <cellStyle name="Total 8" xfId="3222"/>
    <cellStyle name="Total 9" xfId="3223"/>
    <cellStyle name="Überschrift" xfId="3224"/>
    <cellStyle name="Überschrift 1" xfId="3225"/>
    <cellStyle name="Überschrift 2" xfId="3226"/>
    <cellStyle name="Überschrift 3" xfId="3227"/>
    <cellStyle name="Überschrift 4" xfId="3228"/>
    <cellStyle name="Valuutta_Layo9704" xfId="3229"/>
    <cellStyle name="Verknüpfte Zelle" xfId="3230"/>
    <cellStyle name="Warnender Text" xfId="3231"/>
    <cellStyle name="Warning Text 10" xfId="3232"/>
    <cellStyle name="Warning Text 11" xfId="3233"/>
    <cellStyle name="Warning Text 12" xfId="3234"/>
    <cellStyle name="Warning Text 13" xfId="3235"/>
    <cellStyle name="Warning Text 14" xfId="3236"/>
    <cellStyle name="Warning Text 15" xfId="3237"/>
    <cellStyle name="Warning Text 16" xfId="3238"/>
    <cellStyle name="Warning Text 17" xfId="3239"/>
    <cellStyle name="Warning Text 18" xfId="3240"/>
    <cellStyle name="Warning Text 19" xfId="3241"/>
    <cellStyle name="Warning Text 2" xfId="3242"/>
    <cellStyle name="Warning Text 20" xfId="3243"/>
    <cellStyle name="Warning Text 21" xfId="3244"/>
    <cellStyle name="Warning Text 22" xfId="3245"/>
    <cellStyle name="Warning Text 23" xfId="3246"/>
    <cellStyle name="Warning Text 24" xfId="3247"/>
    <cellStyle name="Warning Text 25" xfId="3248"/>
    <cellStyle name="Warning Text 26" xfId="3249"/>
    <cellStyle name="Warning Text 27" xfId="3250"/>
    <cellStyle name="Warning Text 28" xfId="3251"/>
    <cellStyle name="Warning Text 29" xfId="3252"/>
    <cellStyle name="Warning Text 3" xfId="3253"/>
    <cellStyle name="Warning Text 3 2" xfId="3254"/>
    <cellStyle name="Warning Text 30" xfId="3255"/>
    <cellStyle name="Warning Text 31" xfId="3256"/>
    <cellStyle name="Warning Text 32" xfId="3257"/>
    <cellStyle name="Warning Text 33" xfId="3258"/>
    <cellStyle name="Warning Text 34" xfId="3259"/>
    <cellStyle name="Warning Text 35" xfId="3260"/>
    <cellStyle name="Warning Text 36" xfId="3261"/>
    <cellStyle name="Warning Text 37" xfId="3262"/>
    <cellStyle name="Warning Text 38" xfId="3263"/>
    <cellStyle name="Warning Text 39" xfId="3264"/>
    <cellStyle name="Warning Text 4" xfId="3265"/>
    <cellStyle name="Warning Text 40" xfId="3266"/>
    <cellStyle name="Warning Text 41" xfId="3267"/>
    <cellStyle name="Warning Text 5" xfId="3268"/>
    <cellStyle name="Warning Text 6" xfId="3269"/>
    <cellStyle name="Warning Text 7" xfId="3270"/>
    <cellStyle name="Warning Text 8" xfId="3271"/>
    <cellStyle name="Warning Text 9" xfId="3272"/>
    <cellStyle name="Zelle überprüfen" xfId="3273"/>
    <cellStyle name="Гиперссылка" xfId="3274"/>
    <cellStyle name="Гиперссылка 2" xfId="3275"/>
    <cellStyle name="Обычный_2++" xfId="3276"/>
    <cellStyle name="已访问的超链接" xfId="327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6</xdr:col>
      <xdr:colOff>733425</xdr:colOff>
      <xdr:row>6</xdr:row>
      <xdr:rowOff>76200</xdr:rowOff>
    </xdr:from>
    <xdr:to>
      <xdr:col>12</xdr:col>
      <xdr:colOff>66675</xdr:colOff>
      <xdr:row>17</xdr:row>
      <xdr:rowOff>142875</xdr:rowOff>
    </xdr:to>
    <xdr:sp macro="" textlink="">
      <xdr:nvSpPr>
        <xdr:cNvPr id="2" name="TextBox 1"/>
        <xdr:cNvSpPr txBox="1"/>
      </xdr:nvSpPr>
      <xdr:spPr>
        <a:xfrm>
          <a:off x="7981950" y="1447800"/>
          <a:ext cx="5743575"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http://ec.europa.eu/priorities/energy-union/docs/interconnectors_en.pdf </a:t>
          </a:r>
        </a:p>
        <a:p>
          <a:endParaRPr lang="en-US" sz="1100"/>
        </a:p>
        <a:p>
          <a:r>
            <a:rPr lang="en-US" sz="1100"/>
            <a:t>The Commission estimates that some EUR 200 billion are required up to 2020 to build the necessary infrastructure to adequately interconnect all EU Member States, that will ensure security of supply and enhance sustainability. For electricity projects some EUR 105 billion are needed, out of which </a:t>
          </a:r>
          <a:r>
            <a:rPr lang="en-US" sz="1100" b="1"/>
            <a:t>some EUR 35 billion for the interconnections which acquired a PCI status and are necessary to reach the 10% target across the EU. </a:t>
          </a:r>
        </a:p>
      </xdr:txBody>
    </xdr:sp>
    <xdr:clientData/>
  </xdr:twoCellAnchor>
  <xdr:twoCellAnchor>
    <xdr:from>
      <xdr:col>1</xdr:col>
      <xdr:colOff>190500</xdr:colOff>
      <xdr:row>6</xdr:row>
      <xdr:rowOff>66675</xdr:rowOff>
    </xdr:from>
    <xdr:to>
      <xdr:col>6</xdr:col>
      <xdr:colOff>285750</xdr:colOff>
      <xdr:row>17</xdr:row>
      <xdr:rowOff>133350</xdr:rowOff>
    </xdr:to>
    <xdr:sp macro="" textlink="">
      <xdr:nvSpPr>
        <xdr:cNvPr id="3" name="TextBox 2"/>
        <xdr:cNvSpPr txBox="1"/>
      </xdr:nvSpPr>
      <xdr:spPr>
        <a:xfrm>
          <a:off x="800100" y="1438275"/>
          <a:ext cx="6734175"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TYNDP2014 ENTSOE 10 year development plan talks about 150 billion euro of investment for 48000</a:t>
          </a:r>
          <a:r>
            <a:rPr lang="en-US" sz="1100" baseline="0"/>
            <a:t> km of lines.</a:t>
          </a:r>
          <a:r>
            <a:rPr lang="en-US" sz="1100"/>
            <a:t> B</a:t>
          </a:r>
          <a:r>
            <a:rPr lang="en-US" sz="1100" b="1"/>
            <a:t>ut it includes also MS tranmission lines such as in Germany.</a:t>
          </a:r>
        </a:p>
        <a:p>
          <a:r>
            <a:rPr lang="en-US" sz="1100"/>
            <a:t>50 billion euros of the 150 billieon</a:t>
          </a:r>
          <a:r>
            <a:rPr lang="en-US" sz="1100" baseline="0"/>
            <a:t> EUR is for</a:t>
          </a:r>
          <a:r>
            <a:rPr lang="en-US" sz="1100"/>
            <a:t> subsea cables.</a:t>
          </a:r>
        </a:p>
        <a:p>
          <a:endParaRPr lang="en-US" sz="1100"/>
        </a:p>
        <a:p>
          <a:r>
            <a:rPr lang="en-US" sz="1100"/>
            <a:t>Top3 of investments:</a:t>
          </a:r>
        </a:p>
        <a:p>
          <a:r>
            <a:rPr lang="en-US" sz="1100"/>
            <a:t>DE: 54 billion EUR (including transmission</a:t>
          </a:r>
          <a:r>
            <a:rPr lang="en-US" sz="1100" baseline="0"/>
            <a:t> lines inside DE)</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UK: 16 billion EUR</a:t>
          </a:r>
          <a:endParaRPr lang="en-US">
            <a:effectLst/>
          </a:endParaRPr>
        </a:p>
        <a:p>
          <a:r>
            <a:rPr lang="en-US" sz="1100"/>
            <a:t>FR:</a:t>
          </a:r>
          <a:r>
            <a:rPr lang="en-US" sz="1100" baseline="0"/>
            <a:t> 8.4 billion EUR</a:t>
          </a:r>
          <a:endParaRPr lang="en-US" sz="1100"/>
        </a:p>
      </xdr:txBody>
    </xdr:sp>
    <xdr:clientData/>
  </xdr:twoCellAnchor>
  <xdr:twoCellAnchor editAs="oneCell">
    <xdr:from>
      <xdr:col>1</xdr:col>
      <xdr:colOff>0</xdr:colOff>
      <xdr:row>22</xdr:row>
      <xdr:rowOff>0</xdr:rowOff>
    </xdr:from>
    <xdr:to>
      <xdr:col>4</xdr:col>
      <xdr:colOff>1133475</xdr:colOff>
      <xdr:row>37</xdr:row>
      <xdr:rowOff>123825</xdr:rowOff>
    </xdr:to>
    <xdr:pic>
      <xdr:nvPicPr>
        <xdr:cNvPr id="1061" name="Picture 3" descr="C:\Users\nijswou\AppData\Local\Temp\1\ScreenCli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19600"/>
          <a:ext cx="5734050"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22</xdr:row>
      <xdr:rowOff>0</xdr:rowOff>
    </xdr:from>
    <xdr:to>
      <xdr:col>11</xdr:col>
      <xdr:colOff>0</xdr:colOff>
      <xdr:row>46</xdr:row>
      <xdr:rowOff>95250</xdr:rowOff>
    </xdr:to>
    <xdr:pic>
      <xdr:nvPicPr>
        <xdr:cNvPr id="1062" name="Picture 4" descr="C:\Users\nijswou\AppData\Local\Temp\1\ScreenClip.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48525" y="4419600"/>
          <a:ext cx="5734050" cy="466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22</xdr:row>
      <xdr:rowOff>0</xdr:rowOff>
    </xdr:from>
    <xdr:to>
      <xdr:col>21</xdr:col>
      <xdr:colOff>38100</xdr:colOff>
      <xdr:row>41</xdr:row>
      <xdr:rowOff>19050</xdr:rowOff>
    </xdr:to>
    <xdr:pic>
      <xdr:nvPicPr>
        <xdr:cNvPr id="1063" name="Picture 5" descr="C:\Users\nijswou\AppData\Local\Temp\1\ScreenClip.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58850" y="4419600"/>
          <a:ext cx="5734050" cy="3638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1143000</xdr:colOff>
      <xdr:row>58</xdr:row>
      <xdr:rowOff>95250</xdr:rowOff>
    </xdr:from>
    <xdr:to>
      <xdr:col>6</xdr:col>
      <xdr:colOff>530860</xdr:colOff>
      <xdr:row>98</xdr:row>
      <xdr:rowOff>34925</xdr:rowOff>
    </xdr:to>
    <xdr:pic>
      <xdr:nvPicPr>
        <xdr:cNvPr id="2" name="Picture 1" descr="C:\Users\nijswou\AppData\Local\Temp\1\ScreenClip.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8011775"/>
          <a:ext cx="5731510" cy="7559675"/>
        </a:xfrm>
        <a:prstGeom prst="rect">
          <a:avLst/>
        </a:prstGeom>
        <a:noFill/>
        <a:ln>
          <a:noFill/>
        </a:ln>
      </xdr:spPr>
    </xdr:pic>
    <xdr:clientData/>
  </xdr:twoCellAnchor>
  <xdr:twoCellAnchor editAs="oneCell">
    <xdr:from>
      <xdr:col>10</xdr:col>
      <xdr:colOff>590550</xdr:colOff>
      <xdr:row>66</xdr:row>
      <xdr:rowOff>142875</xdr:rowOff>
    </xdr:from>
    <xdr:to>
      <xdr:col>24</xdr:col>
      <xdr:colOff>581025</xdr:colOff>
      <xdr:row>98</xdr:row>
      <xdr:rowOff>133350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34650" y="12534900"/>
          <a:ext cx="8524875" cy="608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600075</xdr:colOff>
      <xdr:row>57</xdr:row>
      <xdr:rowOff>161924</xdr:rowOff>
    </xdr:from>
    <xdr:to>
      <xdr:col>20</xdr:col>
      <xdr:colOff>400050</xdr:colOff>
      <xdr:row>64</xdr:row>
      <xdr:rowOff>66675</xdr:rowOff>
    </xdr:to>
    <xdr:sp macro="" textlink="">
      <xdr:nvSpPr>
        <xdr:cNvPr id="4" name="TextBox 3"/>
        <xdr:cNvSpPr txBox="1"/>
      </xdr:nvSpPr>
      <xdr:spPr>
        <a:xfrm>
          <a:off x="10544175" y="10839449"/>
          <a:ext cx="5895975" cy="1238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Data used in the calculations are the from SO&amp;AF 2014-2030 Dataset of ENTSO-E and all refer to January 2014 and Scenario A (“Conservative”) that is derived from Scenario B („Best Estimate”), taking into account only the generating capacity developments which are considered secure.  </a:t>
          </a:r>
        </a:p>
        <a:p>
          <a:endParaRPr lang="en-US"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hlinkClick xmlns:r="http://schemas.openxmlformats.org/officeDocument/2006/relationships" r:id=""/>
            </a:rPr>
            <a:t>https://www.entsoe.eu/documents/sdc%20documents/SOAF/140602_SOAF%202014_dataset.zip</a:t>
          </a:r>
          <a:endParaRPr lang="en-US" sz="1100">
            <a:solidFill>
              <a:schemeClr val="dk1"/>
            </a:solidFill>
            <a:effectLst/>
            <a:latin typeface="+mn-lt"/>
            <a:ea typeface="+mn-ea"/>
            <a:cs typeface="+mn-cs"/>
          </a:endParaRPr>
        </a:p>
        <a:p>
          <a:r>
            <a:rPr lang="en-US" sz="1100"/>
            <a:t> </a:t>
          </a:r>
        </a:p>
      </xdr:txBody>
    </xdr:sp>
    <xdr:clientData/>
  </xdr:twoCellAnchor>
  <xdr:twoCellAnchor>
    <xdr:from>
      <xdr:col>2</xdr:col>
      <xdr:colOff>371475</xdr:colOff>
      <xdr:row>84</xdr:row>
      <xdr:rowOff>104775</xdr:rowOff>
    </xdr:from>
    <xdr:to>
      <xdr:col>5</xdr:col>
      <xdr:colOff>495300</xdr:colOff>
      <xdr:row>96</xdr:row>
      <xdr:rowOff>47625</xdr:rowOff>
    </xdr:to>
    <xdr:sp macro="" textlink="">
      <xdr:nvSpPr>
        <xdr:cNvPr id="6" name="TextBox 5"/>
        <xdr:cNvSpPr txBox="1"/>
      </xdr:nvSpPr>
      <xdr:spPr>
        <a:xfrm>
          <a:off x="2886075" y="15925800"/>
          <a:ext cx="325755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 The three Baltic States – Estonia, Latvia and Lithuania – are not yet synchronised with the European grid and need therefore to be taken as one entity. While fully integrated amongst themselves, the value of 4% for the three Baltic States provides their level of interconnection with the European electricity market (i.e.: via Finland). The value is provided for early 2014, before the Estlink2 interconnection was put into operation. With the completion of this project, the Baltic States' interconnection level substantially increased to around 10%.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0</xdr:colOff>
      <xdr:row>9</xdr:row>
      <xdr:rowOff>0</xdr:rowOff>
    </xdr:from>
    <xdr:to>
      <xdr:col>37</xdr:col>
      <xdr:colOff>600075</xdr:colOff>
      <xdr:row>40</xdr:row>
      <xdr:rowOff>180975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78500" y="2105025"/>
          <a:ext cx="8524875" cy="608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ec.europa.eu/invest-in-research/pdf/download_en/barcelona_european_council.pdf" TargetMode="External"/><Relationship Id="rId1" Type="http://schemas.openxmlformats.org/officeDocument/2006/relationships/hyperlink" Target="http://eur-lex.europa.eu/resource.html?uri=cellar:a5bfdc21-bdd7-11e4-bbe1-01aa75ed71a1.0003.01/DOC_1&amp;format=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21"/>
  <sheetViews>
    <sheetView workbookViewId="0">
      <selection activeCell="B50" sqref="B50"/>
    </sheetView>
  </sheetViews>
  <sheetFormatPr defaultRowHeight="15"/>
  <cols>
    <col min="2" max="2" width="25.42578125" customWidth="1"/>
    <col min="3" max="3" width="17.140625" customWidth="1"/>
    <col min="4" max="4" width="26.42578125" customWidth="1"/>
    <col min="5" max="5" width="19" customWidth="1"/>
    <col min="6" max="6" width="11.5703125" bestFit="1" customWidth="1"/>
    <col min="7" max="7" width="20.28515625" customWidth="1"/>
    <col min="8" max="8" width="16.85546875" customWidth="1"/>
    <col min="9" max="9" width="18.85546875" customWidth="1"/>
    <col min="10" max="10" width="16.5703125" bestFit="1" customWidth="1"/>
    <col min="11" max="11" width="13.42578125" customWidth="1"/>
    <col min="12" max="12" width="10.140625" customWidth="1"/>
    <col min="13" max="14" width="10.7109375" customWidth="1"/>
  </cols>
  <sheetData>
    <row r="1" spans="2:22">
      <c r="B1" s="7" t="s">
        <v>29</v>
      </c>
      <c r="C1" s="1"/>
      <c r="D1" s="1"/>
      <c r="E1" s="1"/>
      <c r="F1" s="1"/>
      <c r="G1" s="1"/>
      <c r="H1" s="1"/>
      <c r="I1" s="1"/>
      <c r="J1" s="1"/>
      <c r="K1" s="1"/>
      <c r="L1" s="1"/>
      <c r="M1" s="1"/>
      <c r="N1" s="1"/>
    </row>
    <row r="2" spans="2:22">
      <c r="B2" s="1"/>
      <c r="C2" s="2"/>
      <c r="D2" s="1"/>
      <c r="E2" s="1"/>
      <c r="F2" s="1"/>
      <c r="G2" s="1"/>
      <c r="H2" s="3" t="s">
        <v>2</v>
      </c>
      <c r="I2" s="1"/>
      <c r="J2" s="1"/>
      <c r="K2" s="1"/>
      <c r="L2" s="1"/>
      <c r="M2" s="1"/>
      <c r="N2" s="1"/>
    </row>
    <row r="3" spans="2:22" ht="24" thickBot="1">
      <c r="B3" s="4" t="s">
        <v>0</v>
      </c>
      <c r="C3" s="5" t="s">
        <v>5</v>
      </c>
      <c r="D3" s="5" t="s">
        <v>6</v>
      </c>
      <c r="E3" s="5" t="s">
        <v>7</v>
      </c>
      <c r="F3" s="5" t="s">
        <v>8</v>
      </c>
      <c r="G3" s="5" t="s">
        <v>1</v>
      </c>
      <c r="H3" s="4" t="s">
        <v>3</v>
      </c>
      <c r="I3" s="4" t="s">
        <v>9</v>
      </c>
      <c r="J3" s="4" t="s">
        <v>26</v>
      </c>
      <c r="K3" s="6" t="s">
        <v>10</v>
      </c>
      <c r="L3" s="6" t="s">
        <v>11</v>
      </c>
      <c r="M3" s="4" t="s">
        <v>27</v>
      </c>
      <c r="N3" s="4" t="s">
        <v>4</v>
      </c>
    </row>
    <row r="4" spans="2:22">
      <c r="B4" s="8" t="s">
        <v>17</v>
      </c>
      <c r="C4" s="1" t="s">
        <v>12</v>
      </c>
      <c r="D4" s="1"/>
      <c r="E4" s="1"/>
      <c r="F4" s="1"/>
      <c r="G4" s="1" t="s">
        <v>13</v>
      </c>
      <c r="H4" s="1" t="s">
        <v>14</v>
      </c>
      <c r="I4" s="1"/>
      <c r="J4" s="1">
        <v>1</v>
      </c>
      <c r="K4" s="10">
        <f>PMT(0.03,50,-100000,0,0)*0.75</f>
        <v>2914.9120831256623</v>
      </c>
      <c r="L4" s="10">
        <f>PMT(0.03,50,-100000,0,0)</f>
        <v>3886.5494441675501</v>
      </c>
      <c r="M4" s="1">
        <v>5</v>
      </c>
      <c r="N4" s="8" t="s">
        <v>28</v>
      </c>
    </row>
    <row r="5" spans="2:22" ht="24" thickBot="1">
      <c r="T5" s="6" t="s">
        <v>10</v>
      </c>
      <c r="U5" s="6" t="s">
        <v>11</v>
      </c>
      <c r="V5" s="4" t="s">
        <v>15</v>
      </c>
    </row>
    <row r="6" spans="2:22">
      <c r="T6" s="1">
        <v>1800</v>
      </c>
      <c r="U6" s="1">
        <v>2400</v>
      </c>
      <c r="V6" s="1">
        <v>5</v>
      </c>
    </row>
    <row r="7" spans="2:22">
      <c r="T7" s="1"/>
      <c r="U7" s="1"/>
      <c r="V7" s="1"/>
    </row>
    <row r="8" spans="2:22">
      <c r="T8" s="1"/>
      <c r="U8" s="1"/>
      <c r="V8" s="1"/>
    </row>
    <row r="9" spans="2:22">
      <c r="T9" s="1"/>
      <c r="U9" s="1"/>
      <c r="V9" s="1"/>
    </row>
    <row r="10" spans="2:22">
      <c r="T10" s="1"/>
      <c r="U10" s="1"/>
      <c r="V10" s="1"/>
    </row>
    <row r="11" spans="2:22">
      <c r="T11" s="1"/>
      <c r="U11" s="1"/>
      <c r="V11" s="1"/>
    </row>
    <row r="12" spans="2:22">
      <c r="T12" s="1"/>
      <c r="U12" s="1"/>
      <c r="V12" s="1"/>
    </row>
    <row r="13" spans="2:22">
      <c r="T13" s="1"/>
      <c r="U13" s="1"/>
      <c r="V13" s="1"/>
    </row>
    <row r="14" spans="2:22">
      <c r="T14" s="1"/>
      <c r="U14" s="1"/>
      <c r="V14" s="1"/>
    </row>
    <row r="15" spans="2:22">
      <c r="T15" s="1"/>
      <c r="U15" s="1"/>
      <c r="V15" s="1"/>
    </row>
    <row r="16" spans="2:22">
      <c r="T16" s="1"/>
      <c r="U16" s="1"/>
      <c r="V16" s="1"/>
    </row>
    <row r="17" spans="20:22">
      <c r="T17" s="1"/>
      <c r="U17" s="1"/>
      <c r="V17" s="1"/>
    </row>
    <row r="18" spans="20:22">
      <c r="T18" s="1"/>
      <c r="U18" s="1"/>
      <c r="V18" s="1"/>
    </row>
    <row r="19" spans="20:22">
      <c r="T19" s="1"/>
      <c r="U19" s="1"/>
      <c r="V19" s="1"/>
    </row>
    <row r="20" spans="20:22">
      <c r="T20" s="1"/>
      <c r="U20" s="1"/>
      <c r="V20" s="1"/>
    </row>
    <row r="21" spans="20:22">
      <c r="T21" s="1"/>
      <c r="U21" s="1"/>
      <c r="V21" s="1"/>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56" t="s">
        <v>77</v>
      </c>
      <c r="B1" s="56"/>
      <c r="C1" s="56"/>
      <c r="D1" s="56"/>
      <c r="E1" s="56"/>
      <c r="F1" s="56"/>
      <c r="G1" s="56"/>
      <c r="H1" s="56"/>
      <c r="I1" s="56"/>
      <c r="J1" s="56"/>
      <c r="K1" s="56"/>
    </row>
    <row r="3" spans="1:11">
      <c r="A3" s="57" t="s">
        <v>78</v>
      </c>
      <c r="B3" s="58" t="s">
        <v>140</v>
      </c>
    </row>
    <row r="4" spans="1:11">
      <c r="A4" s="57" t="s">
        <v>80</v>
      </c>
      <c r="B4" s="58">
        <v>100</v>
      </c>
    </row>
    <row r="5" spans="1:11">
      <c r="A5" s="57" t="s">
        <v>81</v>
      </c>
      <c r="B5" s="58" t="s">
        <v>82</v>
      </c>
    </row>
    <row r="6" spans="1:11">
      <c r="A6" s="57" t="s">
        <v>83</v>
      </c>
      <c r="B6" s="58" t="s">
        <v>141</v>
      </c>
    </row>
    <row r="7" spans="1:11">
      <c r="A7" s="57" t="s">
        <v>84</v>
      </c>
      <c r="B7" s="58" t="s">
        <v>142</v>
      </c>
    </row>
    <row r="10" spans="1:11">
      <c r="A10" s="59" t="s">
        <v>85</v>
      </c>
      <c r="B10" s="59"/>
      <c r="C10" s="59"/>
      <c r="D10" s="59"/>
      <c r="E10" s="59"/>
      <c r="F10" s="59"/>
      <c r="G10" s="59"/>
      <c r="H10" s="59"/>
      <c r="I10" s="59"/>
      <c r="J10" s="59"/>
      <c r="K10" s="59"/>
    </row>
    <row r="12" spans="1:11">
      <c r="A12" s="60"/>
      <c r="B12" s="60">
        <v>2014</v>
      </c>
      <c r="C12" s="60"/>
      <c r="D12" s="60">
        <v>2015</v>
      </c>
      <c r="E12" s="60"/>
      <c r="F12" s="60">
        <v>2016</v>
      </c>
      <c r="G12" s="60"/>
      <c r="H12" s="60">
        <v>2020</v>
      </c>
      <c r="I12" s="60"/>
      <c r="J12" s="60">
        <v>2025</v>
      </c>
      <c r="K12" s="60"/>
    </row>
    <row r="13" spans="1:11">
      <c r="A13" s="60" t="s">
        <v>86</v>
      </c>
      <c r="B13" s="60" t="s">
        <v>87</v>
      </c>
      <c r="C13" s="60" t="s">
        <v>88</v>
      </c>
      <c r="D13" s="60" t="s">
        <v>89</v>
      </c>
      <c r="E13" s="60" t="s">
        <v>90</v>
      </c>
      <c r="F13" s="60" t="s">
        <v>91</v>
      </c>
      <c r="G13" s="60" t="s">
        <v>92</v>
      </c>
      <c r="H13" s="60" t="s">
        <v>93</v>
      </c>
      <c r="I13" s="60" t="s">
        <v>94</v>
      </c>
      <c r="J13" s="60" t="s">
        <v>95</v>
      </c>
      <c r="K13" s="60" t="s">
        <v>96</v>
      </c>
    </row>
    <row r="14" spans="1:11">
      <c r="A14" s="61" t="s">
        <v>97</v>
      </c>
      <c r="B14" s="62">
        <v>3.2</v>
      </c>
      <c r="C14" s="62">
        <v>3.2</v>
      </c>
      <c r="D14" s="62">
        <v>3.2</v>
      </c>
      <c r="E14" s="62">
        <v>3.2</v>
      </c>
      <c r="F14" s="62">
        <v>3.2</v>
      </c>
      <c r="G14" s="62">
        <v>3.2</v>
      </c>
      <c r="H14" s="62">
        <v>2.8</v>
      </c>
      <c r="I14" s="62">
        <v>2.8</v>
      </c>
      <c r="J14" s="62">
        <v>2.12</v>
      </c>
      <c r="K14" s="62">
        <v>2.12</v>
      </c>
    </row>
    <row r="15" spans="1:11">
      <c r="A15" s="61" t="s">
        <v>98</v>
      </c>
      <c r="B15" s="62">
        <v>0.1</v>
      </c>
      <c r="C15" s="62">
        <v>0.1</v>
      </c>
      <c r="D15" s="62">
        <v>0.1</v>
      </c>
      <c r="E15" s="62">
        <v>0.1</v>
      </c>
      <c r="F15" s="62">
        <v>0.1</v>
      </c>
      <c r="G15" s="62">
        <v>0.1</v>
      </c>
      <c r="H15" s="62">
        <v>0.1</v>
      </c>
      <c r="I15" s="62">
        <v>0.1</v>
      </c>
      <c r="J15" s="62">
        <v>0.1</v>
      </c>
      <c r="K15" s="62">
        <v>0.1</v>
      </c>
    </row>
    <row r="16" spans="1:11">
      <c r="A16" s="61" t="s">
        <v>99</v>
      </c>
      <c r="B16" s="63">
        <v>0</v>
      </c>
      <c r="C16" s="63">
        <v>0</v>
      </c>
      <c r="D16" s="63">
        <v>0</v>
      </c>
      <c r="E16" s="63">
        <v>0</v>
      </c>
      <c r="F16" s="63">
        <v>0</v>
      </c>
      <c r="G16" s="63">
        <v>0</v>
      </c>
      <c r="H16" s="63">
        <v>0</v>
      </c>
      <c r="I16" s="63">
        <v>0</v>
      </c>
      <c r="J16" s="63">
        <v>0</v>
      </c>
      <c r="K16" s="63">
        <v>0</v>
      </c>
    </row>
    <row r="17" spans="1:11">
      <c r="A17" s="61" t="s">
        <v>100</v>
      </c>
      <c r="B17" s="63">
        <v>0</v>
      </c>
      <c r="C17" s="63">
        <v>0</v>
      </c>
      <c r="D17" s="63">
        <v>0</v>
      </c>
      <c r="E17" s="63">
        <v>0</v>
      </c>
      <c r="F17" s="63">
        <v>0</v>
      </c>
      <c r="G17" s="63">
        <v>0</v>
      </c>
      <c r="H17" s="63">
        <v>0</v>
      </c>
      <c r="I17" s="63">
        <v>0</v>
      </c>
      <c r="J17" s="63">
        <v>0</v>
      </c>
      <c r="K17" s="63">
        <v>0</v>
      </c>
    </row>
    <row r="18" spans="1:11">
      <c r="A18" s="61" t="s">
        <v>101</v>
      </c>
      <c r="B18" s="62">
        <v>0.1</v>
      </c>
      <c r="C18" s="62">
        <v>0.1</v>
      </c>
      <c r="D18" s="62">
        <v>0.1</v>
      </c>
      <c r="E18" s="62">
        <v>0.1</v>
      </c>
      <c r="F18" s="62">
        <v>0.1</v>
      </c>
      <c r="G18" s="62">
        <v>0.1</v>
      </c>
      <c r="H18" s="62">
        <v>0.1</v>
      </c>
      <c r="I18" s="62">
        <v>0.1</v>
      </c>
      <c r="J18" s="62">
        <v>0.1</v>
      </c>
      <c r="K18" s="62">
        <v>0.1</v>
      </c>
    </row>
    <row r="19" spans="1:11">
      <c r="A19" s="61" t="s">
        <v>102</v>
      </c>
      <c r="B19" s="63">
        <v>0</v>
      </c>
      <c r="C19" s="63">
        <v>0</v>
      </c>
      <c r="D19" s="63">
        <v>0</v>
      </c>
      <c r="E19" s="63">
        <v>0</v>
      </c>
      <c r="F19" s="63">
        <v>0</v>
      </c>
      <c r="G19" s="63">
        <v>0</v>
      </c>
      <c r="H19" s="63">
        <v>0</v>
      </c>
      <c r="I19" s="63">
        <v>0</v>
      </c>
      <c r="J19" s="63">
        <v>0</v>
      </c>
      <c r="K19" s="63">
        <v>0</v>
      </c>
    </row>
    <row r="20" spans="1:11">
      <c r="A20" s="61" t="s">
        <v>103</v>
      </c>
      <c r="B20" s="63">
        <v>0</v>
      </c>
      <c r="C20" s="63">
        <v>0</v>
      </c>
      <c r="D20" s="63">
        <v>0</v>
      </c>
      <c r="E20" s="63">
        <v>0</v>
      </c>
      <c r="F20" s="63">
        <v>0</v>
      </c>
      <c r="G20" s="63">
        <v>0</v>
      </c>
      <c r="H20" s="63">
        <v>0</v>
      </c>
      <c r="I20" s="63">
        <v>0</v>
      </c>
      <c r="J20" s="63">
        <v>0</v>
      </c>
      <c r="K20" s="63">
        <v>0</v>
      </c>
    </row>
    <row r="21" spans="1:11">
      <c r="A21" s="61" t="s">
        <v>104</v>
      </c>
      <c r="B21" s="62">
        <v>1.0900000000000001</v>
      </c>
      <c r="C21" s="62">
        <v>1.0900000000000001</v>
      </c>
      <c r="D21" s="62">
        <v>1.0900000000000001</v>
      </c>
      <c r="E21" s="62">
        <v>1.0900000000000001</v>
      </c>
      <c r="F21" s="62">
        <v>1.19</v>
      </c>
      <c r="G21" s="62">
        <v>1.19</v>
      </c>
      <c r="H21" s="62">
        <v>1.19</v>
      </c>
      <c r="I21" s="62">
        <v>1.19</v>
      </c>
      <c r="J21" s="62">
        <v>1.19</v>
      </c>
      <c r="K21" s="62">
        <v>1.19</v>
      </c>
    </row>
    <row r="22" spans="1:11">
      <c r="A22" s="61" t="s">
        <v>105</v>
      </c>
      <c r="B22" s="62">
        <v>0.06</v>
      </c>
      <c r="C22" s="62">
        <v>0.06</v>
      </c>
      <c r="D22" s="62">
        <v>0.06</v>
      </c>
      <c r="E22" s="62">
        <v>0.06</v>
      </c>
      <c r="F22" s="62">
        <v>0.06</v>
      </c>
      <c r="G22" s="62">
        <v>0.06</v>
      </c>
      <c r="H22" s="62">
        <v>0.06</v>
      </c>
      <c r="I22" s="62">
        <v>0.06</v>
      </c>
      <c r="J22" s="62">
        <v>0.06</v>
      </c>
      <c r="K22" s="62">
        <v>0.06</v>
      </c>
    </row>
    <row r="23" spans="1:11">
      <c r="A23" s="61" t="s">
        <v>106</v>
      </c>
      <c r="B23" s="62">
        <v>0.06</v>
      </c>
      <c r="C23" s="62">
        <v>0.06</v>
      </c>
      <c r="D23" s="62">
        <v>0.06</v>
      </c>
      <c r="E23" s="62">
        <v>0.06</v>
      </c>
      <c r="F23" s="62">
        <v>0.06</v>
      </c>
      <c r="G23" s="62">
        <v>0.06</v>
      </c>
      <c r="H23" s="62">
        <v>0.06</v>
      </c>
      <c r="I23" s="62">
        <v>0.06</v>
      </c>
      <c r="J23" s="62">
        <v>0.06</v>
      </c>
      <c r="K23" s="62">
        <v>0.06</v>
      </c>
    </row>
    <row r="24" spans="1:11">
      <c r="A24" s="61" t="s">
        <v>107</v>
      </c>
      <c r="B24" s="63">
        <v>0</v>
      </c>
      <c r="C24" s="63">
        <v>0</v>
      </c>
      <c r="D24" s="63">
        <v>0</v>
      </c>
      <c r="E24" s="63">
        <v>0</v>
      </c>
      <c r="F24" s="63">
        <v>0</v>
      </c>
      <c r="G24" s="63">
        <v>0</v>
      </c>
      <c r="H24" s="63">
        <v>0</v>
      </c>
      <c r="I24" s="63">
        <v>0</v>
      </c>
      <c r="J24" s="63">
        <v>0</v>
      </c>
      <c r="K24" s="63">
        <v>0</v>
      </c>
    </row>
    <row r="25" spans="1:11">
      <c r="A25" s="61" t="s">
        <v>108</v>
      </c>
      <c r="B25" s="62">
        <v>0.73</v>
      </c>
      <c r="C25" s="62">
        <v>0.73</v>
      </c>
      <c r="D25" s="62">
        <v>0.73</v>
      </c>
      <c r="E25" s="62">
        <v>0.73</v>
      </c>
      <c r="F25" s="62">
        <v>0.73</v>
      </c>
      <c r="G25" s="62">
        <v>0.73</v>
      </c>
      <c r="H25" s="62">
        <v>0.73</v>
      </c>
      <c r="I25" s="62">
        <v>0.73</v>
      </c>
      <c r="J25" s="62">
        <v>0.73</v>
      </c>
      <c r="K25" s="62">
        <v>0.73</v>
      </c>
    </row>
    <row r="26" spans="1:11">
      <c r="A26" s="61" t="s">
        <v>109</v>
      </c>
      <c r="B26" s="63">
        <v>0</v>
      </c>
      <c r="C26" s="63">
        <v>0</v>
      </c>
      <c r="D26" s="63">
        <v>0</v>
      </c>
      <c r="E26" s="63">
        <v>0</v>
      </c>
      <c r="F26" s="63">
        <v>0</v>
      </c>
      <c r="G26" s="63">
        <v>0</v>
      </c>
      <c r="H26" s="63">
        <v>0</v>
      </c>
      <c r="I26" s="63">
        <v>0</v>
      </c>
      <c r="J26" s="63">
        <v>0</v>
      </c>
      <c r="K26" s="63">
        <v>0</v>
      </c>
    </row>
    <row r="27" spans="1:11">
      <c r="A27" s="61" t="s">
        <v>110</v>
      </c>
      <c r="B27" s="62">
        <v>13.7</v>
      </c>
      <c r="C27" s="62">
        <v>13.7</v>
      </c>
      <c r="D27" s="63">
        <v>14</v>
      </c>
      <c r="E27" s="63">
        <v>14</v>
      </c>
      <c r="F27" s="63">
        <v>15</v>
      </c>
      <c r="G27" s="63">
        <v>15</v>
      </c>
      <c r="H27" s="63">
        <v>15</v>
      </c>
      <c r="I27" s="63">
        <v>15</v>
      </c>
      <c r="J27" s="63">
        <v>15</v>
      </c>
      <c r="K27" s="63">
        <v>15</v>
      </c>
    </row>
    <row r="28" spans="1:11">
      <c r="A28" s="61" t="s">
        <v>111</v>
      </c>
      <c r="B28" s="62">
        <v>12.1</v>
      </c>
      <c r="C28" s="62">
        <v>12.1</v>
      </c>
      <c r="D28" s="62">
        <v>12.2</v>
      </c>
      <c r="E28" s="62">
        <v>12.2</v>
      </c>
      <c r="F28" s="62">
        <v>12.2</v>
      </c>
      <c r="G28" s="62">
        <v>12.2</v>
      </c>
      <c r="H28" s="62">
        <v>12.2</v>
      </c>
      <c r="I28" s="62">
        <v>12.2</v>
      </c>
      <c r="J28" s="62">
        <v>12.2</v>
      </c>
      <c r="K28" s="62">
        <v>12.2</v>
      </c>
    </row>
    <row r="29" spans="1:11">
      <c r="A29" s="61" t="s">
        <v>112</v>
      </c>
      <c r="B29" s="62">
        <v>0.5</v>
      </c>
      <c r="C29" s="62">
        <v>0.5</v>
      </c>
      <c r="D29" s="62">
        <v>0.5</v>
      </c>
      <c r="E29" s="62">
        <v>0.5</v>
      </c>
      <c r="F29" s="62">
        <v>0.5</v>
      </c>
      <c r="G29" s="62">
        <v>0.5</v>
      </c>
      <c r="H29" s="62">
        <v>0.5</v>
      </c>
      <c r="I29" s="62">
        <v>0.5</v>
      </c>
      <c r="J29" s="62">
        <v>0.5</v>
      </c>
      <c r="K29" s="62">
        <v>0.5</v>
      </c>
    </row>
    <row r="30" spans="1:11">
      <c r="A30" s="61" t="s">
        <v>113</v>
      </c>
      <c r="B30" s="62">
        <v>18.59</v>
      </c>
      <c r="C30" s="62">
        <v>18.59</v>
      </c>
      <c r="D30" s="62">
        <v>18.89</v>
      </c>
      <c r="E30" s="62">
        <v>18.89</v>
      </c>
      <c r="F30" s="62">
        <v>19.989999999999998</v>
      </c>
      <c r="G30" s="62">
        <v>19.989999999999998</v>
      </c>
      <c r="H30" s="62">
        <v>19.59</v>
      </c>
      <c r="I30" s="62">
        <v>19.59</v>
      </c>
      <c r="J30" s="62">
        <v>18.91</v>
      </c>
      <c r="K30" s="62">
        <v>18.91</v>
      </c>
    </row>
    <row r="31" spans="1:11">
      <c r="A31" s="61" t="s">
        <v>114</v>
      </c>
      <c r="B31" s="62">
        <v>5.53</v>
      </c>
      <c r="C31" s="62">
        <v>2.93</v>
      </c>
      <c r="D31" s="62">
        <v>5.65</v>
      </c>
      <c r="E31" s="62">
        <v>2.96</v>
      </c>
      <c r="F31" s="62">
        <v>5.95</v>
      </c>
      <c r="G31" s="62">
        <v>3.06</v>
      </c>
      <c r="H31" s="62">
        <v>5.93</v>
      </c>
      <c r="I31" s="62">
        <v>3.06</v>
      </c>
      <c r="J31" s="62">
        <v>5.89</v>
      </c>
      <c r="K31" s="62">
        <v>3.06</v>
      </c>
    </row>
    <row r="32" spans="1:11">
      <c r="A32" s="61" t="s">
        <v>115</v>
      </c>
      <c r="B32" s="63">
        <v>0</v>
      </c>
      <c r="C32" s="62">
        <v>1.17</v>
      </c>
      <c r="D32" s="63">
        <v>0</v>
      </c>
      <c r="E32" s="62">
        <v>1.17</v>
      </c>
      <c r="F32" s="63">
        <v>0</v>
      </c>
      <c r="G32" s="62">
        <v>1.17</v>
      </c>
      <c r="H32" s="63">
        <v>0</v>
      </c>
      <c r="I32" s="62">
        <v>1.17</v>
      </c>
      <c r="J32" s="63">
        <v>0</v>
      </c>
      <c r="K32" s="62">
        <v>1.17</v>
      </c>
    </row>
    <row r="33" spans="1:11">
      <c r="A33" s="61" t="s">
        <v>116</v>
      </c>
      <c r="B33" s="62">
        <v>1.17</v>
      </c>
      <c r="C33" s="62">
        <v>1.17</v>
      </c>
      <c r="D33" s="62">
        <v>1.17</v>
      </c>
      <c r="E33" s="62">
        <v>1.17</v>
      </c>
      <c r="F33" s="62">
        <v>1.17</v>
      </c>
      <c r="G33" s="62">
        <v>1.17</v>
      </c>
      <c r="H33" s="62">
        <v>1.17</v>
      </c>
      <c r="I33" s="62">
        <v>1.17</v>
      </c>
      <c r="J33" s="62">
        <v>1.17</v>
      </c>
      <c r="K33" s="62">
        <v>1.17</v>
      </c>
    </row>
    <row r="34" spans="1:11">
      <c r="A34" s="61" t="s">
        <v>117</v>
      </c>
      <c r="B34" s="62">
        <v>0.77</v>
      </c>
      <c r="C34" s="62">
        <v>0.7</v>
      </c>
      <c r="D34" s="62">
        <v>0.79</v>
      </c>
      <c r="E34" s="62">
        <v>0.72</v>
      </c>
      <c r="F34" s="62">
        <v>0.8</v>
      </c>
      <c r="G34" s="62">
        <v>0.73</v>
      </c>
      <c r="H34" s="62">
        <v>0.82</v>
      </c>
      <c r="I34" s="62">
        <v>0.75</v>
      </c>
      <c r="J34" s="62">
        <v>0.84</v>
      </c>
      <c r="K34" s="62">
        <v>0.76</v>
      </c>
    </row>
    <row r="35" spans="1:11">
      <c r="A35" s="61" t="s">
        <v>118</v>
      </c>
      <c r="B35" s="62">
        <v>7.47</v>
      </c>
      <c r="C35" s="62">
        <v>5.97</v>
      </c>
      <c r="D35" s="62">
        <v>7.61</v>
      </c>
      <c r="E35" s="62">
        <v>6.02</v>
      </c>
      <c r="F35" s="62">
        <v>7.92</v>
      </c>
      <c r="G35" s="62">
        <v>6.13</v>
      </c>
      <c r="H35" s="62">
        <v>7.92</v>
      </c>
      <c r="I35" s="62">
        <v>6.15</v>
      </c>
      <c r="J35" s="62">
        <v>7.9</v>
      </c>
      <c r="K35" s="62">
        <v>6.16</v>
      </c>
    </row>
    <row r="36" spans="1:11">
      <c r="A36" s="61" t="s">
        <v>119</v>
      </c>
      <c r="B36" s="62">
        <v>11.12</v>
      </c>
      <c r="C36" s="62">
        <v>12.62</v>
      </c>
      <c r="D36" s="62">
        <v>11.28</v>
      </c>
      <c r="E36" s="62">
        <v>12.87</v>
      </c>
      <c r="F36" s="62">
        <v>12.07</v>
      </c>
      <c r="G36" s="62">
        <v>13.86</v>
      </c>
      <c r="H36" s="62">
        <v>11.67</v>
      </c>
      <c r="I36" s="62">
        <v>13.44</v>
      </c>
      <c r="J36" s="62">
        <v>11.01</v>
      </c>
      <c r="K36" s="62">
        <v>12.75</v>
      </c>
    </row>
    <row r="37" spans="1:11">
      <c r="A37" s="61" t="s">
        <v>120</v>
      </c>
      <c r="B37" s="62">
        <v>9.8000000000000007</v>
      </c>
      <c r="C37" s="62">
        <v>8.3000000000000007</v>
      </c>
      <c r="D37" s="62">
        <v>10.199999999999999</v>
      </c>
      <c r="E37" s="62">
        <v>8.6999999999999993</v>
      </c>
      <c r="F37" s="62">
        <v>10.4</v>
      </c>
      <c r="G37" s="62">
        <v>8.9</v>
      </c>
      <c r="H37" s="63">
        <v>11</v>
      </c>
      <c r="I37" s="62">
        <v>9.4</v>
      </c>
      <c r="J37" s="62">
        <v>11.4</v>
      </c>
      <c r="K37" s="62">
        <v>9.6999999999999993</v>
      </c>
    </row>
    <row r="38" spans="1:11">
      <c r="A38" s="61" t="s">
        <v>121</v>
      </c>
      <c r="B38" s="63">
        <v>0</v>
      </c>
      <c r="C38" s="63">
        <v>0</v>
      </c>
      <c r="D38" s="63">
        <v>0</v>
      </c>
      <c r="E38" s="63">
        <v>0</v>
      </c>
      <c r="F38" s="63">
        <v>0</v>
      </c>
      <c r="G38" s="63">
        <v>0</v>
      </c>
      <c r="H38" s="63">
        <v>0</v>
      </c>
      <c r="I38" s="63">
        <v>0</v>
      </c>
      <c r="J38" s="63">
        <v>0</v>
      </c>
      <c r="K38" s="63">
        <v>0</v>
      </c>
    </row>
    <row r="39" spans="1:11">
      <c r="A39" s="61" t="s">
        <v>122</v>
      </c>
      <c r="B39" s="62">
        <v>1.32</v>
      </c>
      <c r="C39" s="62">
        <v>4.32</v>
      </c>
      <c r="D39" s="62">
        <v>1.08</v>
      </c>
      <c r="E39" s="62">
        <v>4.17</v>
      </c>
      <c r="F39" s="62">
        <v>1.67</v>
      </c>
      <c r="G39" s="62">
        <v>4.96</v>
      </c>
      <c r="H39" s="62">
        <v>0.67</v>
      </c>
      <c r="I39" s="62">
        <v>4.04</v>
      </c>
      <c r="J39" s="62">
        <v>-0.39</v>
      </c>
      <c r="K39" s="62">
        <v>3.05</v>
      </c>
    </row>
    <row r="40" spans="1:11">
      <c r="A40" s="61" t="s">
        <v>123</v>
      </c>
      <c r="B40" s="62">
        <v>1.3</v>
      </c>
      <c r="C40" s="62">
        <v>1.3</v>
      </c>
      <c r="D40" s="62">
        <v>1.32</v>
      </c>
      <c r="E40" s="62">
        <v>1.32</v>
      </c>
      <c r="F40" s="62">
        <v>1.4</v>
      </c>
      <c r="G40" s="62">
        <v>1.4</v>
      </c>
      <c r="H40" s="62">
        <v>1.37</v>
      </c>
      <c r="I40" s="62">
        <v>1.37</v>
      </c>
      <c r="J40" s="62">
        <v>1.32</v>
      </c>
      <c r="K40" s="62">
        <v>1.32</v>
      </c>
    </row>
    <row r="41" spans="1:11">
      <c r="A41" s="61" t="s">
        <v>124</v>
      </c>
      <c r="B41" s="62">
        <v>0.7</v>
      </c>
      <c r="C41" s="62">
        <v>0.2</v>
      </c>
      <c r="D41" s="62">
        <v>0.7</v>
      </c>
      <c r="E41" s="62">
        <v>0.2</v>
      </c>
      <c r="F41" s="62">
        <v>0.7</v>
      </c>
      <c r="G41" s="62">
        <v>0.2</v>
      </c>
      <c r="H41" s="62">
        <v>0.7</v>
      </c>
      <c r="I41" s="62">
        <v>0.2</v>
      </c>
      <c r="J41" s="62">
        <v>0.7</v>
      </c>
      <c r="K41" s="62">
        <v>0.2</v>
      </c>
    </row>
    <row r="42" spans="1:11">
      <c r="A42" s="61" t="s">
        <v>125</v>
      </c>
      <c r="B42" s="63">
        <v>2</v>
      </c>
      <c r="C42" s="62">
        <v>1.5</v>
      </c>
      <c r="D42" s="62">
        <v>2.02</v>
      </c>
      <c r="E42" s="62">
        <v>1.52</v>
      </c>
      <c r="F42" s="62">
        <v>2.1</v>
      </c>
      <c r="G42" s="62">
        <v>1.6</v>
      </c>
      <c r="H42" s="62">
        <v>2.0699999999999998</v>
      </c>
      <c r="I42" s="62">
        <v>1.57</v>
      </c>
      <c r="J42" s="62">
        <v>2.02</v>
      </c>
      <c r="K42" s="62">
        <v>1.52</v>
      </c>
    </row>
    <row r="43" spans="1:11">
      <c r="A43" s="61" t="s">
        <v>126</v>
      </c>
      <c r="B43" s="63">
        <v>5</v>
      </c>
      <c r="C43" s="63">
        <v>5</v>
      </c>
      <c r="D43" s="62">
        <v>6.5</v>
      </c>
      <c r="E43" s="62">
        <v>6.5</v>
      </c>
      <c r="F43" s="62">
        <v>6.5</v>
      </c>
      <c r="G43" s="62">
        <v>6.5</v>
      </c>
      <c r="H43" s="63">
        <v>9</v>
      </c>
      <c r="I43" s="63">
        <v>9</v>
      </c>
      <c r="J43" s="63">
        <v>9</v>
      </c>
      <c r="K43" s="63">
        <v>9</v>
      </c>
    </row>
    <row r="44" spans="1:11">
      <c r="A44" s="61" t="s">
        <v>127</v>
      </c>
      <c r="B44" s="63">
        <v>5</v>
      </c>
      <c r="C44" s="63">
        <v>5</v>
      </c>
      <c r="D44" s="62">
        <v>6.5</v>
      </c>
      <c r="E44" s="62">
        <v>6.5</v>
      </c>
      <c r="F44" s="62">
        <v>6.5</v>
      </c>
      <c r="G44" s="62">
        <v>6.5</v>
      </c>
      <c r="H44" s="63">
        <v>10</v>
      </c>
      <c r="I44" s="63">
        <v>10</v>
      </c>
      <c r="J44" s="63">
        <v>10</v>
      </c>
      <c r="K44" s="63">
        <v>10</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64" t="s">
        <v>77</v>
      </c>
      <c r="B1" s="64"/>
      <c r="C1" s="64"/>
      <c r="D1" s="64"/>
      <c r="E1" s="64"/>
      <c r="F1" s="64"/>
      <c r="G1" s="64"/>
      <c r="H1" s="64"/>
      <c r="I1" s="64"/>
      <c r="J1" s="64"/>
      <c r="K1" s="64"/>
    </row>
    <row r="3" spans="1:11">
      <c r="A3" s="65" t="s">
        <v>78</v>
      </c>
      <c r="B3" s="66" t="s">
        <v>143</v>
      </c>
    </row>
    <row r="4" spans="1:11">
      <c r="A4" s="65" t="s">
        <v>80</v>
      </c>
      <c r="B4" s="66">
        <v>100</v>
      </c>
    </row>
    <row r="5" spans="1:11">
      <c r="A5" s="65" t="s">
        <v>81</v>
      </c>
      <c r="B5" s="66" t="s">
        <v>82</v>
      </c>
    </row>
    <row r="6" spans="1:11">
      <c r="A6" s="65" t="s">
        <v>83</v>
      </c>
      <c r="B6" s="66" t="s">
        <v>144</v>
      </c>
    </row>
    <row r="7" spans="1:11">
      <c r="A7" s="65" t="s">
        <v>84</v>
      </c>
      <c r="B7" s="66" t="s">
        <v>145</v>
      </c>
    </row>
    <row r="10" spans="1:11">
      <c r="A10" s="67" t="s">
        <v>85</v>
      </c>
      <c r="B10" s="67"/>
      <c r="C10" s="67"/>
      <c r="D10" s="67"/>
      <c r="E10" s="67"/>
      <c r="F10" s="67"/>
      <c r="G10" s="67"/>
      <c r="H10" s="67"/>
      <c r="I10" s="67"/>
      <c r="J10" s="67"/>
      <c r="K10" s="67"/>
    </row>
    <row r="12" spans="1:11">
      <c r="A12" s="68"/>
      <c r="B12" s="68">
        <v>2014</v>
      </c>
      <c r="C12" s="68"/>
      <c r="D12" s="68">
        <v>2015</v>
      </c>
      <c r="E12" s="68"/>
      <c r="F12" s="68">
        <v>2016</v>
      </c>
      <c r="G12" s="68"/>
      <c r="H12" s="68">
        <v>2020</v>
      </c>
      <c r="I12" s="68"/>
      <c r="J12" s="68">
        <v>2025</v>
      </c>
      <c r="K12" s="68"/>
    </row>
    <row r="13" spans="1:11">
      <c r="A13" s="68" t="s">
        <v>86</v>
      </c>
      <c r="B13" s="68" t="s">
        <v>87</v>
      </c>
      <c r="C13" s="68" t="s">
        <v>88</v>
      </c>
      <c r="D13" s="68" t="s">
        <v>89</v>
      </c>
      <c r="E13" s="68" t="s">
        <v>90</v>
      </c>
      <c r="F13" s="68" t="s">
        <v>91</v>
      </c>
      <c r="G13" s="68" t="s">
        <v>92</v>
      </c>
      <c r="H13" s="68" t="s">
        <v>93</v>
      </c>
      <c r="I13" s="68" t="s">
        <v>94</v>
      </c>
      <c r="J13" s="68" t="s">
        <v>95</v>
      </c>
      <c r="K13" s="68" t="s">
        <v>96</v>
      </c>
    </row>
    <row r="14" spans="1:11">
      <c r="A14" s="69" t="s">
        <v>97</v>
      </c>
      <c r="B14" s="69"/>
      <c r="C14" s="69"/>
      <c r="D14" s="69"/>
      <c r="E14" s="69"/>
      <c r="F14" s="69"/>
      <c r="G14" s="69"/>
      <c r="H14" s="69"/>
      <c r="I14" s="69"/>
      <c r="J14" s="69"/>
      <c r="K14" s="69"/>
    </row>
    <row r="15" spans="1:11">
      <c r="A15" s="69" t="s">
        <v>98</v>
      </c>
      <c r="B15" s="70">
        <v>0.95</v>
      </c>
      <c r="C15" s="70">
        <v>1.39</v>
      </c>
      <c r="D15" s="70">
        <v>1.7</v>
      </c>
      <c r="E15" s="70">
        <v>1.73</v>
      </c>
      <c r="F15" s="70">
        <v>1.8</v>
      </c>
      <c r="G15" s="70">
        <v>1.8</v>
      </c>
      <c r="H15" s="71">
        <v>2</v>
      </c>
      <c r="I15" s="71">
        <v>2</v>
      </c>
      <c r="J15" s="70">
        <v>2.15</v>
      </c>
      <c r="K15" s="70">
        <v>2.15</v>
      </c>
    </row>
    <row r="16" spans="1:11">
      <c r="A16" s="69" t="s">
        <v>99</v>
      </c>
      <c r="B16" s="71">
        <v>0</v>
      </c>
      <c r="C16" s="71">
        <v>0</v>
      </c>
      <c r="D16" s="71">
        <v>0</v>
      </c>
      <c r="E16" s="71">
        <v>0</v>
      </c>
      <c r="F16" s="71">
        <v>0</v>
      </c>
      <c r="G16" s="71">
        <v>0</v>
      </c>
      <c r="H16" s="71">
        <v>0</v>
      </c>
      <c r="I16" s="71">
        <v>0</v>
      </c>
      <c r="J16" s="71">
        <v>0</v>
      </c>
      <c r="K16" s="71">
        <v>0</v>
      </c>
    </row>
    <row r="17" spans="1:11">
      <c r="A17" s="69" t="s">
        <v>100</v>
      </c>
      <c r="B17" s="71">
        <v>0</v>
      </c>
      <c r="C17" s="71">
        <v>0</v>
      </c>
      <c r="D17" s="71">
        <v>0</v>
      </c>
      <c r="E17" s="71">
        <v>0</v>
      </c>
      <c r="F17" s="71">
        <v>0</v>
      </c>
      <c r="G17" s="71">
        <v>0</v>
      </c>
      <c r="H17" s="71">
        <v>0</v>
      </c>
      <c r="I17" s="71">
        <v>0</v>
      </c>
      <c r="J17" s="71">
        <v>0</v>
      </c>
      <c r="K17" s="71">
        <v>0</v>
      </c>
    </row>
    <row r="18" spans="1:11">
      <c r="A18" s="69" t="s">
        <v>101</v>
      </c>
      <c r="B18" s="71">
        <v>0</v>
      </c>
      <c r="C18" s="71">
        <v>0</v>
      </c>
      <c r="D18" s="70">
        <v>1.2</v>
      </c>
      <c r="E18" s="70">
        <v>1.2</v>
      </c>
      <c r="F18" s="70">
        <v>1.2</v>
      </c>
      <c r="G18" s="70">
        <v>1.2</v>
      </c>
      <c r="H18" s="70">
        <v>1.8</v>
      </c>
      <c r="I18" s="70">
        <v>1.8</v>
      </c>
      <c r="J18" s="70">
        <v>2.15</v>
      </c>
      <c r="K18" s="70">
        <v>2.15</v>
      </c>
    </row>
    <row r="19" spans="1:11">
      <c r="A19" s="69" t="s">
        <v>102</v>
      </c>
      <c r="B19" s="70">
        <v>0.95</v>
      </c>
      <c r="C19" s="70">
        <v>1.39</v>
      </c>
      <c r="D19" s="70">
        <v>0.5</v>
      </c>
      <c r="E19" s="70">
        <v>0.5</v>
      </c>
      <c r="F19" s="70">
        <v>0.5</v>
      </c>
      <c r="G19" s="70">
        <v>0.5</v>
      </c>
      <c r="H19" s="70">
        <v>0.2</v>
      </c>
      <c r="I19" s="70">
        <v>0.2</v>
      </c>
      <c r="J19" s="71">
        <v>0</v>
      </c>
      <c r="K19" s="71">
        <v>0</v>
      </c>
    </row>
    <row r="20" spans="1:11">
      <c r="A20" s="69" t="s">
        <v>103</v>
      </c>
      <c r="B20" s="71">
        <v>0</v>
      </c>
      <c r="C20" s="71">
        <v>0</v>
      </c>
      <c r="D20" s="71">
        <v>0</v>
      </c>
      <c r="E20" s="71">
        <v>0</v>
      </c>
      <c r="F20" s="71">
        <v>0</v>
      </c>
      <c r="G20" s="71">
        <v>0</v>
      </c>
      <c r="H20" s="71">
        <v>0</v>
      </c>
      <c r="I20" s="71">
        <v>0</v>
      </c>
      <c r="J20" s="71">
        <v>0</v>
      </c>
      <c r="K20" s="71">
        <v>0</v>
      </c>
    </row>
    <row r="21" spans="1:11">
      <c r="A21" s="69" t="s">
        <v>104</v>
      </c>
      <c r="B21" s="70">
        <v>0.3</v>
      </c>
      <c r="C21" s="70">
        <v>0.3</v>
      </c>
      <c r="D21" s="70">
        <v>0.38</v>
      </c>
      <c r="E21" s="70">
        <v>0.38</v>
      </c>
      <c r="F21" s="70">
        <v>0.52</v>
      </c>
      <c r="G21" s="70">
        <v>0.52</v>
      </c>
      <c r="H21" s="70">
        <v>0.48</v>
      </c>
      <c r="I21" s="70">
        <v>0.48</v>
      </c>
      <c r="J21" s="70">
        <v>0.67</v>
      </c>
      <c r="K21" s="70">
        <v>0.67</v>
      </c>
    </row>
    <row r="22" spans="1:11">
      <c r="A22" s="69" t="s">
        <v>105</v>
      </c>
      <c r="B22" s="70">
        <v>0.16</v>
      </c>
      <c r="C22" s="70">
        <v>0.16</v>
      </c>
      <c r="D22" s="70">
        <v>0.18</v>
      </c>
      <c r="E22" s="70">
        <v>0.18</v>
      </c>
      <c r="F22" s="70">
        <v>0.18</v>
      </c>
      <c r="G22" s="70">
        <v>0.18</v>
      </c>
      <c r="H22" s="70">
        <v>0.2</v>
      </c>
      <c r="I22" s="70">
        <v>0.2</v>
      </c>
      <c r="J22" s="70">
        <v>0.2</v>
      </c>
      <c r="K22" s="70">
        <v>0.2</v>
      </c>
    </row>
    <row r="23" spans="1:11">
      <c r="A23" s="69" t="s">
        <v>106</v>
      </c>
      <c r="B23" s="70">
        <v>0.16</v>
      </c>
      <c r="C23" s="70">
        <v>0.16</v>
      </c>
      <c r="D23" s="70">
        <v>0.18</v>
      </c>
      <c r="E23" s="70">
        <v>0.18</v>
      </c>
      <c r="F23" s="70">
        <v>0.18</v>
      </c>
      <c r="G23" s="70">
        <v>0.18</v>
      </c>
      <c r="H23" s="70">
        <v>0.2</v>
      </c>
      <c r="I23" s="70">
        <v>0.2</v>
      </c>
      <c r="J23" s="70">
        <v>0.2</v>
      </c>
      <c r="K23" s="70">
        <v>0.2</v>
      </c>
    </row>
    <row r="24" spans="1:11">
      <c r="A24" s="69" t="s">
        <v>107</v>
      </c>
      <c r="B24" s="71">
        <v>0</v>
      </c>
      <c r="C24" s="71">
        <v>0</v>
      </c>
      <c r="D24" s="71">
        <v>0</v>
      </c>
      <c r="E24" s="71">
        <v>0</v>
      </c>
      <c r="F24" s="71">
        <v>0</v>
      </c>
      <c r="G24" s="71">
        <v>0</v>
      </c>
      <c r="H24" s="71">
        <v>0</v>
      </c>
      <c r="I24" s="71">
        <v>0</v>
      </c>
      <c r="J24" s="71">
        <v>0</v>
      </c>
      <c r="K24" s="71">
        <v>0</v>
      </c>
    </row>
    <row r="25" spans="1:11">
      <c r="A25" s="69" t="s">
        <v>108</v>
      </c>
      <c r="B25" s="70">
        <v>0.13</v>
      </c>
      <c r="C25" s="70">
        <v>0.13</v>
      </c>
      <c r="D25" s="70">
        <v>0.18</v>
      </c>
      <c r="E25" s="70">
        <v>0.18</v>
      </c>
      <c r="F25" s="70">
        <v>0.19</v>
      </c>
      <c r="G25" s="70">
        <v>0.19</v>
      </c>
      <c r="H25" s="70">
        <v>0.26</v>
      </c>
      <c r="I25" s="70">
        <v>0.26</v>
      </c>
      <c r="J25" s="70">
        <v>0.45</v>
      </c>
      <c r="K25" s="70">
        <v>0.45</v>
      </c>
    </row>
    <row r="26" spans="1:11">
      <c r="A26" s="69" t="s">
        <v>109</v>
      </c>
      <c r="B26" s="70">
        <v>0.01</v>
      </c>
      <c r="C26" s="70">
        <v>0.01</v>
      </c>
      <c r="D26" s="70">
        <v>0.02</v>
      </c>
      <c r="E26" s="70">
        <v>0.02</v>
      </c>
      <c r="F26" s="70">
        <v>0.02</v>
      </c>
      <c r="G26" s="70">
        <v>0.02</v>
      </c>
      <c r="H26" s="70">
        <v>0.02</v>
      </c>
      <c r="I26" s="70">
        <v>0.02</v>
      </c>
      <c r="J26" s="70">
        <v>0.02</v>
      </c>
      <c r="K26" s="70">
        <v>0.02</v>
      </c>
    </row>
    <row r="27" spans="1:11">
      <c r="A27" s="69" t="s">
        <v>110</v>
      </c>
      <c r="B27" s="71">
        <v>0</v>
      </c>
      <c r="C27" s="71">
        <v>0</v>
      </c>
      <c r="D27" s="71">
        <v>0</v>
      </c>
      <c r="E27" s="71">
        <v>0</v>
      </c>
      <c r="F27" s="71">
        <v>0</v>
      </c>
      <c r="G27" s="71">
        <v>0</v>
      </c>
      <c r="H27" s="71">
        <v>0</v>
      </c>
      <c r="I27" s="71">
        <v>0</v>
      </c>
      <c r="J27" s="71">
        <v>0</v>
      </c>
      <c r="K27" s="71">
        <v>0</v>
      </c>
    </row>
    <row r="28" spans="1:11">
      <c r="A28" s="69" t="s">
        <v>111</v>
      </c>
      <c r="B28" s="71">
        <v>0</v>
      </c>
      <c r="C28" s="71">
        <v>0</v>
      </c>
      <c r="D28" s="71">
        <v>0</v>
      </c>
      <c r="E28" s="71">
        <v>0</v>
      </c>
      <c r="F28" s="71">
        <v>0</v>
      </c>
      <c r="G28" s="71">
        <v>0</v>
      </c>
      <c r="H28" s="71">
        <v>0</v>
      </c>
      <c r="I28" s="71">
        <v>0</v>
      </c>
      <c r="J28" s="71">
        <v>0</v>
      </c>
      <c r="K28" s="71">
        <v>0</v>
      </c>
    </row>
    <row r="29" spans="1:11">
      <c r="A29" s="69" t="s">
        <v>112</v>
      </c>
      <c r="B29" s="69"/>
      <c r="C29" s="69"/>
      <c r="D29" s="69"/>
      <c r="E29" s="69"/>
      <c r="F29" s="69"/>
      <c r="G29" s="69"/>
      <c r="H29" s="69"/>
      <c r="I29" s="69"/>
      <c r="J29" s="69"/>
      <c r="K29" s="69"/>
    </row>
    <row r="30" spans="1:11">
      <c r="A30" s="69" t="s">
        <v>113</v>
      </c>
      <c r="B30" s="70">
        <v>1.25</v>
      </c>
      <c r="C30" s="70">
        <v>1.69</v>
      </c>
      <c r="D30" s="70">
        <v>2.08</v>
      </c>
      <c r="E30" s="70">
        <v>2.11</v>
      </c>
      <c r="F30" s="70">
        <v>2.3199999999999998</v>
      </c>
      <c r="G30" s="70">
        <v>2.3199999999999998</v>
      </c>
      <c r="H30" s="70">
        <v>2.48</v>
      </c>
      <c r="I30" s="70">
        <v>2.48</v>
      </c>
      <c r="J30" s="70">
        <v>2.82</v>
      </c>
      <c r="K30" s="70">
        <v>2.82</v>
      </c>
    </row>
    <row r="31" spans="1:11">
      <c r="A31" s="69" t="s">
        <v>114</v>
      </c>
      <c r="B31" s="71">
        <v>0</v>
      </c>
      <c r="C31" s="71">
        <v>0</v>
      </c>
      <c r="D31" s="71">
        <v>0</v>
      </c>
      <c r="E31" s="71">
        <v>0</v>
      </c>
      <c r="F31" s="71">
        <v>0</v>
      </c>
      <c r="G31" s="71">
        <v>0</v>
      </c>
      <c r="H31" s="71">
        <v>0</v>
      </c>
      <c r="I31" s="71">
        <v>0</v>
      </c>
      <c r="J31" s="69"/>
      <c r="K31" s="69"/>
    </row>
    <row r="32" spans="1:11">
      <c r="A32" s="69" t="s">
        <v>115</v>
      </c>
      <c r="B32" s="70">
        <v>0.24</v>
      </c>
      <c r="C32" s="70">
        <v>0.06</v>
      </c>
      <c r="D32" s="70">
        <v>0.24</v>
      </c>
      <c r="E32" s="70">
        <v>0.06</v>
      </c>
      <c r="F32" s="70">
        <v>0.24</v>
      </c>
      <c r="G32" s="70">
        <v>0.06</v>
      </c>
      <c r="H32" s="70">
        <v>0.31</v>
      </c>
      <c r="I32" s="70">
        <v>0.05</v>
      </c>
      <c r="J32" s="70">
        <v>0.31</v>
      </c>
      <c r="K32" s="70">
        <v>0.05</v>
      </c>
    </row>
    <row r="33" spans="1:11">
      <c r="A33" s="69" t="s">
        <v>116</v>
      </c>
      <c r="B33" s="70">
        <v>0.03</v>
      </c>
      <c r="C33" s="70">
        <v>0.03</v>
      </c>
      <c r="D33" s="70">
        <v>0.03</v>
      </c>
      <c r="E33" s="70">
        <v>0.03</v>
      </c>
      <c r="F33" s="70">
        <v>0.03</v>
      </c>
      <c r="G33" s="70">
        <v>0.03</v>
      </c>
      <c r="H33" s="70">
        <v>0.06</v>
      </c>
      <c r="I33" s="70">
        <v>0.06</v>
      </c>
      <c r="J33" s="70">
        <v>0.06</v>
      </c>
      <c r="K33" s="70">
        <v>0.06</v>
      </c>
    </row>
    <row r="34" spans="1:11">
      <c r="A34" s="69" t="s">
        <v>117</v>
      </c>
      <c r="B34" s="70">
        <v>0.08</v>
      </c>
      <c r="C34" s="70">
        <v>0.25</v>
      </c>
      <c r="D34" s="70">
        <v>0.78</v>
      </c>
      <c r="E34" s="70">
        <v>0.64</v>
      </c>
      <c r="F34" s="70">
        <v>0.86</v>
      </c>
      <c r="G34" s="70">
        <v>0.67</v>
      </c>
      <c r="H34" s="70">
        <v>0.97</v>
      </c>
      <c r="I34" s="70">
        <v>0.75</v>
      </c>
      <c r="J34" s="70">
        <v>0.97</v>
      </c>
      <c r="K34" s="70">
        <v>0.75</v>
      </c>
    </row>
    <row r="35" spans="1:11">
      <c r="A35" s="69" t="s">
        <v>118</v>
      </c>
      <c r="B35" s="70">
        <v>0.35</v>
      </c>
      <c r="C35" s="70">
        <v>0.34</v>
      </c>
      <c r="D35" s="70">
        <v>1.05</v>
      </c>
      <c r="E35" s="70">
        <v>0.73</v>
      </c>
      <c r="F35" s="70">
        <v>1.1299999999999999</v>
      </c>
      <c r="G35" s="70">
        <v>0.76</v>
      </c>
      <c r="H35" s="70">
        <v>1.34</v>
      </c>
      <c r="I35" s="70">
        <v>0.86</v>
      </c>
      <c r="J35" s="70">
        <v>1.34</v>
      </c>
      <c r="K35" s="70">
        <v>0.86</v>
      </c>
    </row>
    <row r="36" spans="1:11">
      <c r="A36" s="69" t="s">
        <v>119</v>
      </c>
      <c r="B36" s="70">
        <v>0.9</v>
      </c>
      <c r="C36" s="70">
        <v>1.35</v>
      </c>
      <c r="D36" s="70">
        <v>1.03</v>
      </c>
      <c r="E36" s="70">
        <v>1.38</v>
      </c>
      <c r="F36" s="70">
        <v>1.19</v>
      </c>
      <c r="G36" s="70">
        <v>1.56</v>
      </c>
      <c r="H36" s="70">
        <v>1.1399999999999999</v>
      </c>
      <c r="I36" s="70">
        <v>1.62</v>
      </c>
      <c r="J36" s="70">
        <v>1.48</v>
      </c>
      <c r="K36" s="70">
        <v>1.96</v>
      </c>
    </row>
    <row r="37" spans="1:11">
      <c r="A37" s="69" t="s">
        <v>120</v>
      </c>
      <c r="B37" s="70">
        <v>0.83</v>
      </c>
      <c r="C37" s="70">
        <v>0.9</v>
      </c>
      <c r="D37" s="70">
        <v>0.85</v>
      </c>
      <c r="E37" s="70">
        <v>0.93</v>
      </c>
      <c r="F37" s="70">
        <v>0.87</v>
      </c>
      <c r="G37" s="70">
        <v>0.95</v>
      </c>
      <c r="H37" s="70">
        <v>0.99</v>
      </c>
      <c r="I37" s="70">
        <v>1.0900000000000001</v>
      </c>
      <c r="J37" s="70">
        <v>1.1399999999999999</v>
      </c>
      <c r="K37" s="70">
        <v>1.25</v>
      </c>
    </row>
    <row r="38" spans="1:11">
      <c r="A38" s="69" t="s">
        <v>121</v>
      </c>
      <c r="B38" s="70">
        <v>0.1</v>
      </c>
      <c r="C38" s="70">
        <v>7.0000000000000007E-2</v>
      </c>
      <c r="D38" s="70">
        <v>0.1</v>
      </c>
      <c r="E38" s="70">
        <v>0.08</v>
      </c>
      <c r="F38" s="70">
        <v>0.1</v>
      </c>
      <c r="G38" s="70">
        <v>0.08</v>
      </c>
      <c r="H38" s="70">
        <v>0.1</v>
      </c>
      <c r="I38" s="70">
        <v>0.09</v>
      </c>
      <c r="J38" s="70">
        <v>0.1</v>
      </c>
      <c r="K38" s="70">
        <v>0.09</v>
      </c>
    </row>
    <row r="39" spans="1:11">
      <c r="A39" s="69" t="s">
        <v>122</v>
      </c>
      <c r="B39" s="70">
        <v>0.17</v>
      </c>
      <c r="C39" s="70">
        <v>0.52</v>
      </c>
      <c r="D39" s="70">
        <v>0.28000000000000003</v>
      </c>
      <c r="E39" s="70">
        <v>0.53</v>
      </c>
      <c r="F39" s="70">
        <v>0.42</v>
      </c>
      <c r="G39" s="70">
        <v>0.69</v>
      </c>
      <c r="H39" s="70">
        <v>0.25</v>
      </c>
      <c r="I39" s="70">
        <v>0.62</v>
      </c>
      <c r="J39" s="70">
        <v>0.44</v>
      </c>
      <c r="K39" s="70">
        <v>0.8</v>
      </c>
    </row>
    <row r="40" spans="1:11">
      <c r="A40" s="69" t="s">
        <v>123</v>
      </c>
      <c r="B40" s="70">
        <v>0.23</v>
      </c>
      <c r="C40" s="70">
        <v>0.1</v>
      </c>
      <c r="D40" s="70">
        <v>0.23</v>
      </c>
      <c r="E40" s="70">
        <v>0.1</v>
      </c>
      <c r="F40" s="70">
        <v>0.24</v>
      </c>
      <c r="G40" s="70">
        <v>0.1</v>
      </c>
      <c r="H40" s="70">
        <v>0.23</v>
      </c>
      <c r="I40" s="70">
        <v>0.11</v>
      </c>
      <c r="J40" s="70">
        <v>0.23</v>
      </c>
      <c r="K40" s="70">
        <v>0.11</v>
      </c>
    </row>
    <row r="41" spans="1:11">
      <c r="A41" s="69" t="s">
        <v>124</v>
      </c>
      <c r="B41" s="70">
        <v>0.05</v>
      </c>
      <c r="C41" s="70">
        <v>0.05</v>
      </c>
      <c r="D41" s="70">
        <v>0.05</v>
      </c>
      <c r="E41" s="70">
        <v>0.05</v>
      </c>
      <c r="F41" s="70">
        <v>0.05</v>
      </c>
      <c r="G41" s="70">
        <v>0.05</v>
      </c>
      <c r="H41" s="70">
        <v>0.06</v>
      </c>
      <c r="I41" s="70">
        <v>0.06</v>
      </c>
      <c r="J41" s="70">
        <v>0.06</v>
      </c>
      <c r="K41" s="70">
        <v>0.06</v>
      </c>
    </row>
    <row r="42" spans="1:11">
      <c r="A42" s="69" t="s">
        <v>125</v>
      </c>
      <c r="B42" s="70">
        <v>0.28000000000000003</v>
      </c>
      <c r="C42" s="70">
        <v>0.15</v>
      </c>
      <c r="D42" s="70">
        <v>0.28000000000000003</v>
      </c>
      <c r="E42" s="70">
        <v>0.15</v>
      </c>
      <c r="F42" s="70">
        <v>0.28999999999999998</v>
      </c>
      <c r="G42" s="70">
        <v>0.15</v>
      </c>
      <c r="H42" s="70">
        <v>0.28999999999999998</v>
      </c>
      <c r="I42" s="70">
        <v>0.17</v>
      </c>
      <c r="J42" s="70">
        <v>0.28999999999999998</v>
      </c>
      <c r="K42" s="70">
        <v>0.17</v>
      </c>
    </row>
    <row r="43" spans="1:11">
      <c r="A43" s="69" t="s">
        <v>126</v>
      </c>
      <c r="B43" s="69"/>
      <c r="C43" s="69"/>
      <c r="D43" s="69"/>
      <c r="E43" s="69"/>
      <c r="F43" s="69"/>
      <c r="G43" s="69"/>
      <c r="H43" s="69"/>
      <c r="I43" s="69"/>
      <c r="J43" s="69"/>
      <c r="K43" s="69"/>
    </row>
    <row r="44" spans="1:11">
      <c r="A44" s="69" t="s">
        <v>127</v>
      </c>
      <c r="B44" s="69"/>
      <c r="C44" s="69"/>
      <c r="D44" s="69"/>
      <c r="E44" s="69"/>
      <c r="F44" s="69"/>
      <c r="G44" s="69"/>
      <c r="H44" s="69"/>
      <c r="I44" s="69"/>
      <c r="J44" s="69"/>
      <c r="K44" s="69"/>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72" t="s">
        <v>77</v>
      </c>
      <c r="B1" s="72"/>
      <c r="C1" s="72"/>
      <c r="D1" s="72"/>
      <c r="E1" s="72"/>
      <c r="F1" s="72"/>
      <c r="G1" s="72"/>
      <c r="H1" s="72"/>
      <c r="I1" s="72"/>
      <c r="J1" s="72"/>
      <c r="K1" s="72"/>
    </row>
    <row r="3" spans="1:11">
      <c r="A3" s="73" t="s">
        <v>78</v>
      </c>
      <c r="B3" s="74" t="s">
        <v>146</v>
      </c>
    </row>
    <row r="4" spans="1:11">
      <c r="A4" s="73" t="s">
        <v>80</v>
      </c>
      <c r="B4" s="74"/>
    </row>
    <row r="5" spans="1:11">
      <c r="A5" s="73" t="s">
        <v>81</v>
      </c>
      <c r="B5" s="74" t="s">
        <v>82</v>
      </c>
    </row>
    <row r="6" spans="1:11">
      <c r="A6" s="73" t="s">
        <v>83</v>
      </c>
      <c r="B6" s="74" t="s">
        <v>147</v>
      </c>
    </row>
    <row r="7" spans="1:11">
      <c r="A7" s="73" t="s">
        <v>84</v>
      </c>
      <c r="B7" s="74" t="s">
        <v>148</v>
      </c>
    </row>
    <row r="10" spans="1:11">
      <c r="A10" s="75" t="s">
        <v>85</v>
      </c>
      <c r="B10" s="75"/>
      <c r="C10" s="75"/>
      <c r="D10" s="75"/>
      <c r="E10" s="75"/>
      <c r="F10" s="75"/>
      <c r="G10" s="75"/>
      <c r="H10" s="75"/>
      <c r="I10" s="75"/>
      <c r="J10" s="75"/>
      <c r="K10" s="75"/>
    </row>
    <row r="12" spans="1:11">
      <c r="A12" s="76"/>
      <c r="B12" s="76">
        <v>2014</v>
      </c>
      <c r="C12" s="76"/>
      <c r="D12" s="76">
        <v>2015</v>
      </c>
      <c r="E12" s="76"/>
      <c r="F12" s="76">
        <v>2016</v>
      </c>
      <c r="G12" s="76"/>
      <c r="H12" s="76">
        <v>2020</v>
      </c>
      <c r="I12" s="76"/>
      <c r="J12" s="76">
        <v>2025</v>
      </c>
      <c r="K12" s="76"/>
    </row>
    <row r="13" spans="1:11">
      <c r="A13" s="76" t="s">
        <v>86</v>
      </c>
      <c r="B13" s="76" t="s">
        <v>87</v>
      </c>
      <c r="C13" s="76" t="s">
        <v>88</v>
      </c>
      <c r="D13" s="76" t="s">
        <v>89</v>
      </c>
      <c r="E13" s="76" t="s">
        <v>90</v>
      </c>
      <c r="F13" s="76" t="s">
        <v>91</v>
      </c>
      <c r="G13" s="76" t="s">
        <v>92</v>
      </c>
      <c r="H13" s="76" t="s">
        <v>93</v>
      </c>
      <c r="I13" s="76" t="s">
        <v>94</v>
      </c>
      <c r="J13" s="76" t="s">
        <v>95</v>
      </c>
      <c r="K13" s="76" t="s">
        <v>96</v>
      </c>
    </row>
    <row r="14" spans="1:11">
      <c r="A14" s="77" t="s">
        <v>97</v>
      </c>
      <c r="B14" s="78">
        <v>3.72</v>
      </c>
      <c r="C14" s="78">
        <v>3.72</v>
      </c>
      <c r="D14" s="78">
        <v>3.72</v>
      </c>
      <c r="E14" s="78">
        <v>3.72</v>
      </c>
      <c r="F14" s="78">
        <v>3.72</v>
      </c>
      <c r="G14" s="78">
        <v>3.72</v>
      </c>
      <c r="H14" s="78">
        <v>3.72</v>
      </c>
      <c r="I14" s="78">
        <v>3.72</v>
      </c>
      <c r="J14" s="78">
        <v>3.72</v>
      </c>
      <c r="K14" s="78">
        <v>3.72</v>
      </c>
    </row>
    <row r="15" spans="1:11">
      <c r="A15" s="77" t="s">
        <v>98</v>
      </c>
      <c r="B15" s="78">
        <v>10.35</v>
      </c>
      <c r="C15" s="78">
        <v>10.35</v>
      </c>
      <c r="D15" s="78">
        <v>11.68</v>
      </c>
      <c r="E15" s="78">
        <v>11.68</v>
      </c>
      <c r="F15" s="78">
        <v>11.54</v>
      </c>
      <c r="G15" s="78">
        <v>11.54</v>
      </c>
      <c r="H15" s="78">
        <v>10.67</v>
      </c>
      <c r="I15" s="78">
        <v>10.67</v>
      </c>
      <c r="J15" s="78">
        <v>8.06</v>
      </c>
      <c r="K15" s="78">
        <v>8.06</v>
      </c>
    </row>
    <row r="16" spans="1:11">
      <c r="A16" s="77" t="s">
        <v>99</v>
      </c>
      <c r="B16" s="78">
        <v>7.63</v>
      </c>
      <c r="C16" s="78">
        <v>7.63</v>
      </c>
      <c r="D16" s="78">
        <v>8.86</v>
      </c>
      <c r="E16" s="78">
        <v>8.86</v>
      </c>
      <c r="F16" s="78">
        <v>8.66</v>
      </c>
      <c r="G16" s="78">
        <v>8.66</v>
      </c>
      <c r="H16" s="78">
        <v>7.79</v>
      </c>
      <c r="I16" s="78">
        <v>7.79</v>
      </c>
      <c r="J16" s="78">
        <v>5.41</v>
      </c>
      <c r="K16" s="78">
        <v>5.41</v>
      </c>
    </row>
    <row r="17" spans="1:11">
      <c r="A17" s="77" t="s">
        <v>100</v>
      </c>
      <c r="B17" s="78">
        <v>1.25</v>
      </c>
      <c r="C17" s="78">
        <v>1.25</v>
      </c>
      <c r="D17" s="78">
        <v>1.24</v>
      </c>
      <c r="E17" s="78">
        <v>1.24</v>
      </c>
      <c r="F17" s="78">
        <v>1.24</v>
      </c>
      <c r="G17" s="78">
        <v>1.24</v>
      </c>
      <c r="H17" s="78">
        <v>1.06</v>
      </c>
      <c r="I17" s="78">
        <v>1.06</v>
      </c>
      <c r="J17" s="78">
        <v>0.67</v>
      </c>
      <c r="K17" s="78">
        <v>0.67</v>
      </c>
    </row>
    <row r="18" spans="1:11">
      <c r="A18" s="77" t="s">
        <v>101</v>
      </c>
      <c r="B18" s="78">
        <v>1.39</v>
      </c>
      <c r="C18" s="78">
        <v>1.39</v>
      </c>
      <c r="D18" s="78">
        <v>1.49</v>
      </c>
      <c r="E18" s="78">
        <v>1.49</v>
      </c>
      <c r="F18" s="78">
        <v>1.53</v>
      </c>
      <c r="G18" s="78">
        <v>1.53</v>
      </c>
      <c r="H18" s="78">
        <v>1.72</v>
      </c>
      <c r="I18" s="78">
        <v>1.72</v>
      </c>
      <c r="J18" s="78">
        <v>1.83</v>
      </c>
      <c r="K18" s="78">
        <v>1.83</v>
      </c>
    </row>
    <row r="19" spans="1:11">
      <c r="A19" s="77" t="s">
        <v>102</v>
      </c>
      <c r="B19" s="78">
        <v>0.04</v>
      </c>
      <c r="C19" s="78">
        <v>0.04</v>
      </c>
      <c r="D19" s="78">
        <v>0.05</v>
      </c>
      <c r="E19" s="78">
        <v>0.05</v>
      </c>
      <c r="F19" s="78">
        <v>0.05</v>
      </c>
      <c r="G19" s="78">
        <v>0.05</v>
      </c>
      <c r="H19" s="78">
        <v>0.05</v>
      </c>
      <c r="I19" s="78">
        <v>0.05</v>
      </c>
      <c r="J19" s="78">
        <v>0.02</v>
      </c>
      <c r="K19" s="78">
        <v>0.02</v>
      </c>
    </row>
    <row r="20" spans="1:11">
      <c r="A20" s="77" t="s">
        <v>103</v>
      </c>
      <c r="B20" s="79">
        <v>0</v>
      </c>
      <c r="C20" s="79">
        <v>0</v>
      </c>
      <c r="D20" s="79">
        <v>0</v>
      </c>
      <c r="E20" s="79">
        <v>0</v>
      </c>
      <c r="F20" s="79">
        <v>0</v>
      </c>
      <c r="G20" s="79">
        <v>0</v>
      </c>
      <c r="H20" s="79">
        <v>0</v>
      </c>
      <c r="I20" s="79">
        <v>0</v>
      </c>
      <c r="J20" s="79">
        <v>0</v>
      </c>
      <c r="K20" s="79">
        <v>0</v>
      </c>
    </row>
    <row r="21" spans="1:11">
      <c r="A21" s="77" t="s">
        <v>104</v>
      </c>
      <c r="B21" s="78">
        <v>3.21</v>
      </c>
      <c r="C21" s="78">
        <v>3.21</v>
      </c>
      <c r="D21" s="78">
        <v>3.39</v>
      </c>
      <c r="E21" s="78">
        <v>3.39</v>
      </c>
      <c r="F21" s="78">
        <v>3.5</v>
      </c>
      <c r="G21" s="78">
        <v>3.5</v>
      </c>
      <c r="H21" s="78">
        <v>3.95</v>
      </c>
      <c r="I21" s="78">
        <v>3.95</v>
      </c>
      <c r="J21" s="78">
        <v>4.76</v>
      </c>
      <c r="K21" s="78">
        <v>4.76</v>
      </c>
    </row>
    <row r="22" spans="1:11">
      <c r="A22" s="77" t="s">
        <v>105</v>
      </c>
      <c r="B22" s="78">
        <v>0.31</v>
      </c>
      <c r="C22" s="78">
        <v>0.31</v>
      </c>
      <c r="D22" s="78">
        <v>0.36</v>
      </c>
      <c r="E22" s="78">
        <v>0.36</v>
      </c>
      <c r="F22" s="78">
        <v>0.4</v>
      </c>
      <c r="G22" s="78">
        <v>0.4</v>
      </c>
      <c r="H22" s="78">
        <v>0.56999999999999995</v>
      </c>
      <c r="I22" s="78">
        <v>0.56999999999999995</v>
      </c>
      <c r="J22" s="78">
        <v>0.72</v>
      </c>
      <c r="K22" s="78">
        <v>0.72</v>
      </c>
    </row>
    <row r="23" spans="1:11">
      <c r="A23" s="77" t="s">
        <v>106</v>
      </c>
      <c r="B23" s="78">
        <v>0.31</v>
      </c>
      <c r="C23" s="78">
        <v>0.31</v>
      </c>
      <c r="D23" s="78">
        <v>0.36</v>
      </c>
      <c r="E23" s="78">
        <v>0.36</v>
      </c>
      <c r="F23" s="78">
        <v>0.4</v>
      </c>
      <c r="G23" s="78">
        <v>0.4</v>
      </c>
      <c r="H23" s="78">
        <v>0.56999999999999995</v>
      </c>
      <c r="I23" s="78">
        <v>0.56999999999999995</v>
      </c>
      <c r="J23" s="78">
        <v>0.72</v>
      </c>
      <c r="K23" s="78">
        <v>0.72</v>
      </c>
    </row>
    <row r="24" spans="1:11">
      <c r="A24" s="77" t="s">
        <v>107</v>
      </c>
      <c r="B24" s="79">
        <v>0</v>
      </c>
      <c r="C24" s="79">
        <v>0</v>
      </c>
      <c r="D24" s="79">
        <v>0</v>
      </c>
      <c r="E24" s="79">
        <v>0</v>
      </c>
      <c r="F24" s="79">
        <v>0</v>
      </c>
      <c r="G24" s="79">
        <v>0</v>
      </c>
      <c r="H24" s="79">
        <v>0</v>
      </c>
      <c r="I24" s="79">
        <v>0</v>
      </c>
      <c r="J24" s="79">
        <v>0</v>
      </c>
      <c r="K24" s="79">
        <v>0</v>
      </c>
    </row>
    <row r="25" spans="1:11">
      <c r="A25" s="77" t="s">
        <v>108</v>
      </c>
      <c r="B25" s="78">
        <v>2.15</v>
      </c>
      <c r="C25" s="78">
        <v>2.15</v>
      </c>
      <c r="D25" s="78">
        <v>2.23</v>
      </c>
      <c r="E25" s="78">
        <v>2.23</v>
      </c>
      <c r="F25" s="78">
        <v>2.29</v>
      </c>
      <c r="G25" s="78">
        <v>2.29</v>
      </c>
      <c r="H25" s="78">
        <v>2.5</v>
      </c>
      <c r="I25" s="78">
        <v>2.5</v>
      </c>
      <c r="J25" s="78">
        <v>3.06</v>
      </c>
      <c r="K25" s="78">
        <v>3.06</v>
      </c>
    </row>
    <row r="26" spans="1:11">
      <c r="A26" s="77" t="s">
        <v>109</v>
      </c>
      <c r="B26" s="78">
        <v>0.36</v>
      </c>
      <c r="C26" s="78">
        <v>0.36</v>
      </c>
      <c r="D26" s="78">
        <v>0.38</v>
      </c>
      <c r="E26" s="78">
        <v>0.38</v>
      </c>
      <c r="F26" s="78">
        <v>0.38</v>
      </c>
      <c r="G26" s="78">
        <v>0.38</v>
      </c>
      <c r="H26" s="78">
        <v>0.39</v>
      </c>
      <c r="I26" s="78">
        <v>0.39</v>
      </c>
      <c r="J26" s="78">
        <v>0.48</v>
      </c>
      <c r="K26" s="78">
        <v>0.48</v>
      </c>
    </row>
    <row r="27" spans="1:11">
      <c r="A27" s="77" t="s">
        <v>110</v>
      </c>
      <c r="B27" s="78">
        <v>2.15</v>
      </c>
      <c r="C27" s="78">
        <v>2.15</v>
      </c>
      <c r="D27" s="78">
        <v>2.15</v>
      </c>
      <c r="E27" s="78">
        <v>2.15</v>
      </c>
      <c r="F27" s="78">
        <v>2.16</v>
      </c>
      <c r="G27" s="78">
        <v>2.16</v>
      </c>
      <c r="H27" s="78">
        <v>2.2000000000000002</v>
      </c>
      <c r="I27" s="78">
        <v>2.2000000000000002</v>
      </c>
      <c r="J27" s="78">
        <v>2.2000000000000002</v>
      </c>
      <c r="K27" s="78">
        <v>2.2000000000000002</v>
      </c>
    </row>
    <row r="28" spans="1:11">
      <c r="A28" s="77" t="s">
        <v>111</v>
      </c>
      <c r="B28" s="78">
        <v>0.25</v>
      </c>
      <c r="C28" s="78">
        <v>0.25</v>
      </c>
      <c r="D28" s="78">
        <v>0.25</v>
      </c>
      <c r="E28" s="78">
        <v>0.25</v>
      </c>
      <c r="F28" s="78">
        <v>0.25</v>
      </c>
      <c r="G28" s="78">
        <v>0.25</v>
      </c>
      <c r="H28" s="78">
        <v>0.25</v>
      </c>
      <c r="I28" s="78">
        <v>0.25</v>
      </c>
      <c r="J28" s="78">
        <v>0.25</v>
      </c>
      <c r="K28" s="78">
        <v>0.25</v>
      </c>
    </row>
    <row r="29" spans="1:11">
      <c r="A29" s="77" t="s">
        <v>112</v>
      </c>
      <c r="B29" s="79">
        <v>0</v>
      </c>
      <c r="C29" s="79">
        <v>0</v>
      </c>
      <c r="D29" s="79">
        <v>0</v>
      </c>
      <c r="E29" s="79">
        <v>0</v>
      </c>
      <c r="F29" s="79">
        <v>0</v>
      </c>
      <c r="G29" s="79">
        <v>0</v>
      </c>
      <c r="H29" s="79">
        <v>0</v>
      </c>
      <c r="I29" s="79">
        <v>0</v>
      </c>
      <c r="J29" s="79">
        <v>0</v>
      </c>
      <c r="K29" s="79">
        <v>0</v>
      </c>
    </row>
    <row r="30" spans="1:11">
      <c r="A30" s="77" t="s">
        <v>113</v>
      </c>
      <c r="B30" s="78">
        <v>19.43</v>
      </c>
      <c r="C30" s="78">
        <v>19.43</v>
      </c>
      <c r="D30" s="78">
        <v>20.94</v>
      </c>
      <c r="E30" s="78">
        <v>20.94</v>
      </c>
      <c r="F30" s="78">
        <v>20.92</v>
      </c>
      <c r="G30" s="78">
        <v>20.92</v>
      </c>
      <c r="H30" s="78">
        <v>20.54</v>
      </c>
      <c r="I30" s="78">
        <v>20.54</v>
      </c>
      <c r="J30" s="78">
        <v>18.739999999999998</v>
      </c>
      <c r="K30" s="78">
        <v>18.739999999999998</v>
      </c>
    </row>
    <row r="31" spans="1:11">
      <c r="A31" s="77" t="s">
        <v>114</v>
      </c>
      <c r="B31" s="78">
        <v>3.62</v>
      </c>
      <c r="C31" s="78">
        <v>2.31</v>
      </c>
      <c r="D31" s="78">
        <v>3.74</v>
      </c>
      <c r="E31" s="78">
        <v>2.38</v>
      </c>
      <c r="F31" s="78">
        <v>3.83</v>
      </c>
      <c r="G31" s="78">
        <v>2.44</v>
      </c>
      <c r="H31" s="78">
        <v>4.18</v>
      </c>
      <c r="I31" s="78">
        <v>2.69</v>
      </c>
      <c r="J31" s="78">
        <v>4.4400000000000004</v>
      </c>
      <c r="K31" s="78">
        <v>2.62</v>
      </c>
    </row>
    <row r="32" spans="1:11">
      <c r="A32" s="77" t="s">
        <v>115</v>
      </c>
      <c r="B32" s="78">
        <v>1.32</v>
      </c>
      <c r="C32" s="78">
        <v>2.65</v>
      </c>
      <c r="D32" s="78">
        <v>1.43</v>
      </c>
      <c r="E32" s="78">
        <v>2.85</v>
      </c>
      <c r="F32" s="78">
        <v>1.43</v>
      </c>
      <c r="G32" s="78">
        <v>2.85</v>
      </c>
      <c r="H32" s="78">
        <v>1.4</v>
      </c>
      <c r="I32" s="78">
        <v>2.8</v>
      </c>
      <c r="J32" s="78">
        <v>1.28</v>
      </c>
      <c r="K32" s="78">
        <v>2.5499999999999998</v>
      </c>
    </row>
    <row r="33" spans="1:11">
      <c r="A33" s="77" t="s">
        <v>116</v>
      </c>
      <c r="B33" s="78">
        <v>0.31</v>
      </c>
      <c r="C33" s="78">
        <v>0.31</v>
      </c>
      <c r="D33" s="78">
        <v>0.33</v>
      </c>
      <c r="E33" s="78">
        <v>0.33</v>
      </c>
      <c r="F33" s="78">
        <v>0.33</v>
      </c>
      <c r="G33" s="78">
        <v>0.33</v>
      </c>
      <c r="H33" s="78">
        <v>0.32</v>
      </c>
      <c r="I33" s="78">
        <v>0.32</v>
      </c>
      <c r="J33" s="78">
        <v>0.28999999999999998</v>
      </c>
      <c r="K33" s="78">
        <v>0.28999999999999998</v>
      </c>
    </row>
    <row r="34" spans="1:11">
      <c r="A34" s="77" t="s">
        <v>117</v>
      </c>
      <c r="B34" s="78">
        <v>1.24</v>
      </c>
      <c r="C34" s="78">
        <v>1.24</v>
      </c>
      <c r="D34" s="78">
        <v>1.25</v>
      </c>
      <c r="E34" s="78">
        <v>1.25</v>
      </c>
      <c r="F34" s="78">
        <v>1.25</v>
      </c>
      <c r="G34" s="78">
        <v>1.25</v>
      </c>
      <c r="H34" s="78">
        <v>1.27</v>
      </c>
      <c r="I34" s="78">
        <v>1.27</v>
      </c>
      <c r="J34" s="78">
        <v>1.31</v>
      </c>
      <c r="K34" s="78">
        <v>1.31</v>
      </c>
    </row>
    <row r="35" spans="1:11">
      <c r="A35" s="77" t="s">
        <v>118</v>
      </c>
      <c r="B35" s="78">
        <v>6.49</v>
      </c>
      <c r="C35" s="78">
        <v>6.51</v>
      </c>
      <c r="D35" s="78">
        <v>6.75</v>
      </c>
      <c r="E35" s="78">
        <v>6.81</v>
      </c>
      <c r="F35" s="78">
        <v>6.84</v>
      </c>
      <c r="G35" s="78">
        <v>6.87</v>
      </c>
      <c r="H35" s="78">
        <v>7.17</v>
      </c>
      <c r="I35" s="78">
        <v>7.08</v>
      </c>
      <c r="J35" s="78">
        <v>7.32</v>
      </c>
      <c r="K35" s="78">
        <v>6.77</v>
      </c>
    </row>
    <row r="36" spans="1:11">
      <c r="A36" s="77" t="s">
        <v>119</v>
      </c>
      <c r="B36" s="78">
        <v>12.94</v>
      </c>
      <c r="C36" s="78">
        <v>12.92</v>
      </c>
      <c r="D36" s="78">
        <v>14.19</v>
      </c>
      <c r="E36" s="78">
        <v>14.13</v>
      </c>
      <c r="F36" s="78">
        <v>14.08</v>
      </c>
      <c r="G36" s="78">
        <v>14.05</v>
      </c>
      <c r="H36" s="78">
        <v>13.37</v>
      </c>
      <c r="I36" s="78">
        <v>13.46</v>
      </c>
      <c r="J36" s="78">
        <v>11.42</v>
      </c>
      <c r="K36" s="78">
        <v>11.97</v>
      </c>
    </row>
    <row r="37" spans="1:11">
      <c r="A37" s="77" t="s">
        <v>120</v>
      </c>
      <c r="B37" s="78">
        <v>10.06</v>
      </c>
      <c r="C37" s="78">
        <v>8.2200000000000006</v>
      </c>
      <c r="D37" s="78">
        <v>10.17</v>
      </c>
      <c r="E37" s="78">
        <v>8.31</v>
      </c>
      <c r="F37" s="78">
        <v>10.34</v>
      </c>
      <c r="G37" s="78">
        <v>8.4499999999999993</v>
      </c>
      <c r="H37" s="78">
        <v>11.06</v>
      </c>
      <c r="I37" s="78">
        <v>9.0399999999999991</v>
      </c>
      <c r="J37" s="78">
        <v>11.76</v>
      </c>
      <c r="K37" s="78">
        <v>9.61</v>
      </c>
    </row>
    <row r="38" spans="1:11">
      <c r="A38" s="77" t="s">
        <v>121</v>
      </c>
      <c r="B38" s="79">
        <v>0</v>
      </c>
      <c r="C38" s="79">
        <v>0</v>
      </c>
      <c r="D38" s="79">
        <v>0</v>
      </c>
      <c r="E38" s="79">
        <v>0</v>
      </c>
      <c r="F38" s="79">
        <v>0</v>
      </c>
      <c r="G38" s="79">
        <v>0</v>
      </c>
      <c r="H38" s="79">
        <v>0</v>
      </c>
      <c r="I38" s="79">
        <v>0</v>
      </c>
      <c r="J38" s="79">
        <v>0</v>
      </c>
      <c r="K38" s="79">
        <v>0</v>
      </c>
    </row>
    <row r="39" spans="1:11">
      <c r="A39" s="77" t="s">
        <v>122</v>
      </c>
      <c r="B39" s="78">
        <v>2.88</v>
      </c>
      <c r="C39" s="78">
        <v>4.7</v>
      </c>
      <c r="D39" s="78">
        <v>4.0199999999999996</v>
      </c>
      <c r="E39" s="78">
        <v>5.82</v>
      </c>
      <c r="F39" s="78">
        <v>3.74</v>
      </c>
      <c r="G39" s="78">
        <v>5.6</v>
      </c>
      <c r="H39" s="78">
        <v>2.31</v>
      </c>
      <c r="I39" s="78">
        <v>4.42</v>
      </c>
      <c r="J39" s="78">
        <v>-0.34</v>
      </c>
      <c r="K39" s="78">
        <v>2.36</v>
      </c>
    </row>
    <row r="40" spans="1:11">
      <c r="A40" s="77" t="s">
        <v>123</v>
      </c>
      <c r="B40" s="78">
        <v>0.97</v>
      </c>
      <c r="C40" s="78">
        <v>0.97</v>
      </c>
      <c r="D40" s="78">
        <v>1.05</v>
      </c>
      <c r="E40" s="78">
        <v>1.05</v>
      </c>
      <c r="F40" s="78">
        <v>1.05</v>
      </c>
      <c r="G40" s="78">
        <v>1.05</v>
      </c>
      <c r="H40" s="78">
        <v>1.03</v>
      </c>
      <c r="I40" s="78">
        <v>1.03</v>
      </c>
      <c r="J40" s="78">
        <v>0.94</v>
      </c>
      <c r="K40" s="78">
        <v>0.94</v>
      </c>
    </row>
    <row r="41" spans="1:11">
      <c r="A41" s="77" t="s">
        <v>124</v>
      </c>
      <c r="B41" s="78">
        <v>1.06</v>
      </c>
      <c r="C41" s="78">
        <v>0.37</v>
      </c>
      <c r="D41" s="78">
        <v>1.07</v>
      </c>
      <c r="E41" s="78">
        <v>0.38</v>
      </c>
      <c r="F41" s="78">
        <v>1.0900000000000001</v>
      </c>
      <c r="G41" s="78">
        <v>0.39</v>
      </c>
      <c r="H41" s="78">
        <v>1.1599999999999999</v>
      </c>
      <c r="I41" s="78">
        <v>0.41</v>
      </c>
      <c r="J41" s="78">
        <v>1.23</v>
      </c>
      <c r="K41" s="78">
        <v>0.44</v>
      </c>
    </row>
    <row r="42" spans="1:11">
      <c r="A42" s="77" t="s">
        <v>125</v>
      </c>
      <c r="B42" s="78">
        <v>2.0299999999999998</v>
      </c>
      <c r="C42" s="78">
        <v>1.34</v>
      </c>
      <c r="D42" s="78">
        <v>2.12</v>
      </c>
      <c r="E42" s="78">
        <v>1.43</v>
      </c>
      <c r="F42" s="78">
        <v>2.14</v>
      </c>
      <c r="G42" s="78">
        <v>1.44</v>
      </c>
      <c r="H42" s="78">
        <v>2.19</v>
      </c>
      <c r="I42" s="78">
        <v>1.44</v>
      </c>
      <c r="J42" s="78">
        <v>2.17</v>
      </c>
      <c r="K42" s="78">
        <v>1.38</v>
      </c>
    </row>
    <row r="43" spans="1:11">
      <c r="A43" s="77" t="s">
        <v>126</v>
      </c>
      <c r="B43" s="78">
        <v>3.4</v>
      </c>
      <c r="C43" s="78">
        <v>3.4</v>
      </c>
      <c r="D43" s="78">
        <v>3.4</v>
      </c>
      <c r="E43" s="78">
        <v>3.4</v>
      </c>
      <c r="F43" s="78">
        <v>4.0999999999999996</v>
      </c>
      <c r="G43" s="78">
        <v>4.0999999999999996</v>
      </c>
      <c r="H43" s="78">
        <v>4.0999999999999996</v>
      </c>
      <c r="I43" s="78">
        <v>4.0999999999999996</v>
      </c>
      <c r="J43" s="78">
        <v>4.0999999999999996</v>
      </c>
      <c r="K43" s="78">
        <v>4.0999999999999996</v>
      </c>
    </row>
    <row r="44" spans="1:11">
      <c r="A44" s="77" t="s">
        <v>127</v>
      </c>
      <c r="B44" s="78">
        <v>5.2</v>
      </c>
      <c r="C44" s="78">
        <v>5.2</v>
      </c>
      <c r="D44" s="78">
        <v>5.2</v>
      </c>
      <c r="E44" s="78">
        <v>5.2</v>
      </c>
      <c r="F44" s="78">
        <v>5.5</v>
      </c>
      <c r="G44" s="78">
        <v>5.5</v>
      </c>
      <c r="H44" s="78">
        <v>5.5</v>
      </c>
      <c r="I44" s="78">
        <v>5.5</v>
      </c>
      <c r="J44" s="78">
        <v>5.5</v>
      </c>
      <c r="K44" s="78">
        <v>5.5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E26" sqref="E26"/>
    </sheetView>
  </sheetViews>
  <sheetFormatPr defaultRowHeight="12.75" customHeight="1"/>
  <cols>
    <col min="1" max="1" width="55.7109375" style="18" customWidth="1"/>
    <col min="2" max="16384" width="9.140625" style="18"/>
  </cols>
  <sheetData>
    <row r="1" spans="1:11" ht="15.75" customHeight="1">
      <c r="A1" s="80" t="s">
        <v>77</v>
      </c>
      <c r="B1" s="80"/>
      <c r="C1" s="80"/>
      <c r="D1" s="80"/>
      <c r="E1" s="80"/>
      <c r="F1" s="80"/>
      <c r="G1" s="80"/>
      <c r="H1" s="80"/>
      <c r="I1" s="80"/>
      <c r="J1" s="80"/>
      <c r="K1" s="80"/>
    </row>
    <row r="3" spans="1:11">
      <c r="A3" s="81" t="s">
        <v>78</v>
      </c>
      <c r="B3" s="82" t="s">
        <v>149</v>
      </c>
    </row>
    <row r="4" spans="1:11">
      <c r="A4" s="81" t="s">
        <v>80</v>
      </c>
      <c r="B4" s="82"/>
    </row>
    <row r="5" spans="1:11">
      <c r="A5" s="81" t="s">
        <v>81</v>
      </c>
      <c r="B5" s="82" t="s">
        <v>82</v>
      </c>
    </row>
    <row r="6" spans="1:11">
      <c r="A6" s="81" t="s">
        <v>83</v>
      </c>
      <c r="B6" s="82" t="s">
        <v>150</v>
      </c>
    </row>
    <row r="7" spans="1:11">
      <c r="A7" s="81" t="s">
        <v>84</v>
      </c>
      <c r="B7" s="82" t="s">
        <v>151</v>
      </c>
    </row>
    <row r="10" spans="1:11">
      <c r="A10" s="83" t="s">
        <v>85</v>
      </c>
      <c r="B10" s="83"/>
      <c r="C10" s="83"/>
      <c r="D10" s="83"/>
      <c r="E10" s="83"/>
      <c r="F10" s="83"/>
      <c r="G10" s="83"/>
      <c r="H10" s="83"/>
      <c r="I10" s="83"/>
      <c r="J10" s="83"/>
      <c r="K10" s="83"/>
    </row>
    <row r="12" spans="1:11">
      <c r="A12" s="84"/>
      <c r="B12" s="84">
        <v>2014</v>
      </c>
      <c r="C12" s="84"/>
      <c r="D12" s="84">
        <v>2015</v>
      </c>
      <c r="E12" s="84"/>
      <c r="F12" s="84">
        <v>2016</v>
      </c>
      <c r="G12" s="84"/>
      <c r="H12" s="84">
        <v>2020</v>
      </c>
      <c r="I12" s="84"/>
      <c r="J12" s="84">
        <v>2025</v>
      </c>
      <c r="K12" s="84"/>
    </row>
    <row r="13" spans="1:11">
      <c r="A13" s="84" t="s">
        <v>86</v>
      </c>
      <c r="B13" s="84" t="s">
        <v>87</v>
      </c>
      <c r="C13" s="84" t="s">
        <v>88</v>
      </c>
      <c r="D13" s="84" t="s">
        <v>89</v>
      </c>
      <c r="E13" s="84" t="s">
        <v>90</v>
      </c>
      <c r="F13" s="84" t="s">
        <v>91</v>
      </c>
      <c r="G13" s="84" t="s">
        <v>92</v>
      </c>
      <c r="H13" s="84" t="s">
        <v>93</v>
      </c>
      <c r="I13" s="84" t="s">
        <v>94</v>
      </c>
      <c r="J13" s="84" t="s">
        <v>95</v>
      </c>
      <c r="K13" s="84" t="s">
        <v>96</v>
      </c>
    </row>
    <row r="14" spans="1:11">
      <c r="A14" s="85" t="s">
        <v>97</v>
      </c>
      <c r="B14" s="86">
        <v>12.07</v>
      </c>
      <c r="C14" s="86">
        <v>12.07</v>
      </c>
      <c r="D14" s="86">
        <v>12.07</v>
      </c>
      <c r="E14" s="86">
        <v>12.07</v>
      </c>
      <c r="F14" s="86">
        <v>10.79</v>
      </c>
      <c r="G14" s="86">
        <v>10.79</v>
      </c>
      <c r="H14" s="86">
        <v>8.11</v>
      </c>
      <c r="I14" s="86">
        <v>8.11</v>
      </c>
      <c r="J14" s="87">
        <v>0</v>
      </c>
      <c r="K14" s="87">
        <v>0</v>
      </c>
    </row>
    <row r="15" spans="1:11">
      <c r="A15" s="85" t="s">
        <v>98</v>
      </c>
      <c r="B15" s="86">
        <v>83.15</v>
      </c>
      <c r="C15" s="86">
        <v>83.15</v>
      </c>
      <c r="D15" s="86">
        <v>81.92</v>
      </c>
      <c r="E15" s="86">
        <v>81.92</v>
      </c>
      <c r="F15" s="86">
        <v>80.599999999999994</v>
      </c>
      <c r="G15" s="86">
        <v>80.599999999999994</v>
      </c>
      <c r="H15" s="86">
        <v>71.989999999999995</v>
      </c>
      <c r="I15" s="86">
        <v>71.989999999999995</v>
      </c>
      <c r="J15" s="86">
        <v>66.36</v>
      </c>
      <c r="K15" s="86">
        <v>66.36</v>
      </c>
    </row>
    <row r="16" spans="1:11">
      <c r="A16" s="85" t="s">
        <v>99</v>
      </c>
      <c r="B16" s="86">
        <v>21.24</v>
      </c>
      <c r="C16" s="86">
        <v>21.24</v>
      </c>
      <c r="D16" s="86">
        <v>21.24</v>
      </c>
      <c r="E16" s="86">
        <v>21.24</v>
      </c>
      <c r="F16" s="86">
        <v>21.19</v>
      </c>
      <c r="G16" s="86">
        <v>21.19</v>
      </c>
      <c r="H16" s="86">
        <v>19.12</v>
      </c>
      <c r="I16" s="86">
        <v>19.12</v>
      </c>
      <c r="J16" s="86">
        <v>16.09</v>
      </c>
      <c r="K16" s="86">
        <v>16.09</v>
      </c>
    </row>
    <row r="17" spans="1:11">
      <c r="A17" s="85" t="s">
        <v>100</v>
      </c>
      <c r="B17" s="87">
        <v>30</v>
      </c>
      <c r="C17" s="87">
        <v>30</v>
      </c>
      <c r="D17" s="86">
        <v>28.83</v>
      </c>
      <c r="E17" s="86">
        <v>28.83</v>
      </c>
      <c r="F17" s="86">
        <v>27.89</v>
      </c>
      <c r="G17" s="86">
        <v>27.89</v>
      </c>
      <c r="H17" s="86">
        <v>28.08</v>
      </c>
      <c r="I17" s="86">
        <v>28.08</v>
      </c>
      <c r="J17" s="86">
        <v>26.41</v>
      </c>
      <c r="K17" s="86">
        <v>26.41</v>
      </c>
    </row>
    <row r="18" spans="1:11">
      <c r="A18" s="85" t="s">
        <v>101</v>
      </c>
      <c r="B18" s="86">
        <v>28.46</v>
      </c>
      <c r="C18" s="86">
        <v>28.46</v>
      </c>
      <c r="D18" s="86">
        <v>29.17</v>
      </c>
      <c r="E18" s="86">
        <v>29.17</v>
      </c>
      <c r="F18" s="86">
        <v>29.05</v>
      </c>
      <c r="G18" s="86">
        <v>29.05</v>
      </c>
      <c r="H18" s="86">
        <v>22.38</v>
      </c>
      <c r="I18" s="86">
        <v>22.38</v>
      </c>
      <c r="J18" s="86">
        <v>22.2</v>
      </c>
      <c r="K18" s="86">
        <v>22.2</v>
      </c>
    </row>
    <row r="19" spans="1:11">
      <c r="A19" s="85" t="s">
        <v>102</v>
      </c>
      <c r="B19" s="86">
        <v>3.45</v>
      </c>
      <c r="C19" s="86">
        <v>3.45</v>
      </c>
      <c r="D19" s="86">
        <v>2.68</v>
      </c>
      <c r="E19" s="86">
        <v>2.68</v>
      </c>
      <c r="F19" s="86">
        <v>2.4700000000000002</v>
      </c>
      <c r="G19" s="86">
        <v>2.4700000000000002</v>
      </c>
      <c r="H19" s="86">
        <v>2.41</v>
      </c>
      <c r="I19" s="86">
        <v>2.41</v>
      </c>
      <c r="J19" s="86">
        <v>1.65</v>
      </c>
      <c r="K19" s="86">
        <v>1.65</v>
      </c>
    </row>
    <row r="20" spans="1:11">
      <c r="A20" s="85" t="s">
        <v>103</v>
      </c>
      <c r="B20" s="87">
        <v>0</v>
      </c>
      <c r="C20" s="87">
        <v>0</v>
      </c>
      <c r="D20" s="87">
        <v>0</v>
      </c>
      <c r="E20" s="87">
        <v>0</v>
      </c>
      <c r="F20" s="87">
        <v>0</v>
      </c>
      <c r="G20" s="87">
        <v>0</v>
      </c>
      <c r="H20" s="87">
        <v>0</v>
      </c>
      <c r="I20" s="87">
        <v>0</v>
      </c>
      <c r="J20" s="87">
        <v>0</v>
      </c>
      <c r="K20" s="87">
        <v>0</v>
      </c>
    </row>
    <row r="21" spans="1:11">
      <c r="A21" s="85" t="s">
        <v>104</v>
      </c>
      <c r="B21" s="86">
        <v>76.22</v>
      </c>
      <c r="C21" s="86">
        <v>79.58</v>
      </c>
      <c r="D21" s="86">
        <v>85.45</v>
      </c>
      <c r="E21" s="86">
        <v>87.32</v>
      </c>
      <c r="F21" s="86">
        <v>89.52</v>
      </c>
      <c r="G21" s="86">
        <v>91.25</v>
      </c>
      <c r="H21" s="86">
        <v>105.43</v>
      </c>
      <c r="I21" s="86">
        <v>106.45</v>
      </c>
      <c r="J21" s="86">
        <v>123.6</v>
      </c>
      <c r="K21" s="86">
        <v>124.5</v>
      </c>
    </row>
    <row r="22" spans="1:11">
      <c r="A22" s="85" t="s">
        <v>105</v>
      </c>
      <c r="B22" s="86">
        <v>34.01</v>
      </c>
      <c r="C22" s="86">
        <v>35.6</v>
      </c>
      <c r="D22" s="86">
        <v>38.89</v>
      </c>
      <c r="E22" s="86">
        <v>39.58</v>
      </c>
      <c r="F22" s="86">
        <v>40.65</v>
      </c>
      <c r="G22" s="86">
        <v>41.39</v>
      </c>
      <c r="H22" s="86">
        <v>49.79</v>
      </c>
      <c r="I22" s="86">
        <v>50.22</v>
      </c>
      <c r="J22" s="86">
        <v>60.5</v>
      </c>
      <c r="K22" s="86">
        <v>60.5</v>
      </c>
    </row>
    <row r="23" spans="1:11">
      <c r="A23" s="85" t="s">
        <v>106</v>
      </c>
      <c r="B23" s="86">
        <v>33.39</v>
      </c>
      <c r="C23" s="86">
        <v>34.14</v>
      </c>
      <c r="D23" s="86">
        <v>36.229999999999997</v>
      </c>
      <c r="E23" s="86">
        <v>36.79</v>
      </c>
      <c r="F23" s="86">
        <v>37.71</v>
      </c>
      <c r="G23" s="86">
        <v>38.159999999999997</v>
      </c>
      <c r="H23" s="86">
        <v>42.89</v>
      </c>
      <c r="I23" s="86">
        <v>43.32</v>
      </c>
      <c r="J23" s="87">
        <v>49</v>
      </c>
      <c r="K23" s="87">
        <v>49</v>
      </c>
    </row>
    <row r="24" spans="1:11">
      <c r="A24" s="85" t="s">
        <v>107</v>
      </c>
      <c r="B24" s="86">
        <v>0.62</v>
      </c>
      <c r="C24" s="86">
        <v>1.46</v>
      </c>
      <c r="D24" s="86">
        <v>2.66</v>
      </c>
      <c r="E24" s="86">
        <v>2.79</v>
      </c>
      <c r="F24" s="86">
        <v>2.94</v>
      </c>
      <c r="G24" s="86">
        <v>3.23</v>
      </c>
      <c r="H24" s="86">
        <v>6.9</v>
      </c>
      <c r="I24" s="86">
        <v>6.9</v>
      </c>
      <c r="J24" s="86">
        <v>11.5</v>
      </c>
      <c r="K24" s="86">
        <v>11.5</v>
      </c>
    </row>
    <row r="25" spans="1:11">
      <c r="A25" s="85" t="s">
        <v>108</v>
      </c>
      <c r="B25" s="86">
        <v>36.33</v>
      </c>
      <c r="C25" s="86">
        <v>38.07</v>
      </c>
      <c r="D25" s="86">
        <v>40.47</v>
      </c>
      <c r="E25" s="86">
        <v>41.64</v>
      </c>
      <c r="F25" s="86">
        <v>42.63</v>
      </c>
      <c r="G25" s="86">
        <v>43.59</v>
      </c>
      <c r="H25" s="86">
        <v>48.58</v>
      </c>
      <c r="I25" s="86">
        <v>49.14</v>
      </c>
      <c r="J25" s="86">
        <v>54.8</v>
      </c>
      <c r="K25" s="86">
        <v>54.8</v>
      </c>
    </row>
    <row r="26" spans="1:11">
      <c r="A26" s="85" t="s">
        <v>109</v>
      </c>
      <c r="B26" s="86">
        <v>5.88</v>
      </c>
      <c r="C26" s="86">
        <v>5.91</v>
      </c>
      <c r="D26" s="86">
        <v>6.09</v>
      </c>
      <c r="E26" s="86">
        <v>6.1</v>
      </c>
      <c r="F26" s="86">
        <v>6.24</v>
      </c>
      <c r="G26" s="86">
        <v>6.27</v>
      </c>
      <c r="H26" s="86">
        <v>7.06</v>
      </c>
      <c r="I26" s="86">
        <v>7.09</v>
      </c>
      <c r="J26" s="86">
        <v>8.3000000000000007</v>
      </c>
      <c r="K26" s="86">
        <v>8.3000000000000007</v>
      </c>
    </row>
    <row r="27" spans="1:11">
      <c r="A27" s="85" t="s">
        <v>110</v>
      </c>
      <c r="B27" s="86">
        <v>10.75</v>
      </c>
      <c r="C27" s="86">
        <v>10.75</v>
      </c>
      <c r="D27" s="86">
        <v>10.77</v>
      </c>
      <c r="E27" s="86">
        <v>10.77</v>
      </c>
      <c r="F27" s="86">
        <v>10.78</v>
      </c>
      <c r="G27" s="86">
        <v>10.78</v>
      </c>
      <c r="H27" s="87">
        <v>13</v>
      </c>
      <c r="I27" s="87">
        <v>13</v>
      </c>
      <c r="J27" s="86">
        <v>15.21</v>
      </c>
      <c r="K27" s="86">
        <v>15.21</v>
      </c>
    </row>
    <row r="28" spans="1:11">
      <c r="A28" s="85" t="s">
        <v>111</v>
      </c>
      <c r="B28" s="86">
        <v>4.4000000000000004</v>
      </c>
      <c r="C28" s="86">
        <v>4.4000000000000004</v>
      </c>
      <c r="D28" s="86">
        <v>4.42</v>
      </c>
      <c r="E28" s="86">
        <v>4.42</v>
      </c>
      <c r="F28" s="86">
        <v>4.43</v>
      </c>
      <c r="G28" s="86">
        <v>4.43</v>
      </c>
      <c r="H28" s="86">
        <v>4.46</v>
      </c>
      <c r="I28" s="86">
        <v>4.46</v>
      </c>
      <c r="J28" s="86">
        <v>4.5</v>
      </c>
      <c r="K28" s="86">
        <v>4.5</v>
      </c>
    </row>
    <row r="29" spans="1:11">
      <c r="A29" s="85" t="s">
        <v>112</v>
      </c>
      <c r="B29" s="86">
        <v>5.28</v>
      </c>
      <c r="C29" s="86">
        <v>5.28</v>
      </c>
      <c r="D29" s="86">
        <v>5.33</v>
      </c>
      <c r="E29" s="86">
        <v>5.33</v>
      </c>
      <c r="F29" s="86">
        <v>5.52</v>
      </c>
      <c r="G29" s="86">
        <v>5.52</v>
      </c>
      <c r="H29" s="86">
        <v>4.42</v>
      </c>
      <c r="I29" s="86">
        <v>4.42</v>
      </c>
      <c r="J29" s="86">
        <v>5.31</v>
      </c>
      <c r="K29" s="86">
        <v>5.31</v>
      </c>
    </row>
    <row r="30" spans="1:11">
      <c r="A30" s="85" t="s">
        <v>113</v>
      </c>
      <c r="B30" s="86">
        <v>187.47</v>
      </c>
      <c r="C30" s="86">
        <v>190.83</v>
      </c>
      <c r="D30" s="86">
        <v>195.54</v>
      </c>
      <c r="E30" s="86">
        <v>197.41</v>
      </c>
      <c r="F30" s="86">
        <v>197.21</v>
      </c>
      <c r="G30" s="86">
        <v>198.94</v>
      </c>
      <c r="H30" s="86">
        <v>202.95</v>
      </c>
      <c r="I30" s="86">
        <v>203.97</v>
      </c>
      <c r="J30" s="86">
        <v>210.48</v>
      </c>
      <c r="K30" s="86">
        <v>211.38</v>
      </c>
    </row>
    <row r="31" spans="1:11">
      <c r="A31" s="85" t="s">
        <v>114</v>
      </c>
      <c r="B31" s="86">
        <v>80.709999999999994</v>
      </c>
      <c r="C31" s="86">
        <v>84.02</v>
      </c>
      <c r="D31" s="86">
        <v>90.9</v>
      </c>
      <c r="E31" s="86">
        <v>91.95</v>
      </c>
      <c r="F31" s="86">
        <v>94.06</v>
      </c>
      <c r="G31" s="86">
        <v>95.75</v>
      </c>
      <c r="H31" s="86">
        <v>105.4</v>
      </c>
      <c r="I31" s="86">
        <v>106.4</v>
      </c>
      <c r="J31" s="86">
        <v>123.12</v>
      </c>
      <c r="K31" s="86">
        <v>123.12</v>
      </c>
    </row>
    <row r="32" spans="1:11">
      <c r="A32" s="85" t="s">
        <v>115</v>
      </c>
      <c r="B32" s="86">
        <v>1.42</v>
      </c>
      <c r="C32" s="86">
        <v>11.43</v>
      </c>
      <c r="D32" s="86">
        <v>3.29</v>
      </c>
      <c r="E32" s="86">
        <v>12.97</v>
      </c>
      <c r="F32" s="86">
        <v>3.2</v>
      </c>
      <c r="G32" s="86">
        <v>12.61</v>
      </c>
      <c r="H32" s="86">
        <v>2.8</v>
      </c>
      <c r="I32" s="86">
        <v>11.05</v>
      </c>
      <c r="J32" s="86">
        <v>2.3199999999999998</v>
      </c>
      <c r="K32" s="86">
        <v>9.16</v>
      </c>
    </row>
    <row r="33" spans="1:11">
      <c r="A33" s="85" t="s">
        <v>116</v>
      </c>
      <c r="B33" s="86">
        <v>4.83</v>
      </c>
      <c r="C33" s="86">
        <v>4.83</v>
      </c>
      <c r="D33" s="86">
        <v>4.76</v>
      </c>
      <c r="E33" s="86">
        <v>4.76</v>
      </c>
      <c r="F33" s="86">
        <v>4.68</v>
      </c>
      <c r="G33" s="86">
        <v>4.68</v>
      </c>
      <c r="H33" s="86">
        <v>4.24</v>
      </c>
      <c r="I33" s="86">
        <v>4.24</v>
      </c>
      <c r="J33" s="86">
        <v>3.43</v>
      </c>
      <c r="K33" s="86">
        <v>3.43</v>
      </c>
    </row>
    <row r="34" spans="1:11">
      <c r="A34" s="85" t="s">
        <v>117</v>
      </c>
      <c r="B34" s="86">
        <v>5.03</v>
      </c>
      <c r="C34" s="86">
        <v>4.25</v>
      </c>
      <c r="D34" s="86">
        <v>5.03</v>
      </c>
      <c r="E34" s="86">
        <v>4.25</v>
      </c>
      <c r="F34" s="86">
        <v>5.03</v>
      </c>
      <c r="G34" s="86">
        <v>4.25</v>
      </c>
      <c r="H34" s="86">
        <v>5.03</v>
      </c>
      <c r="I34" s="86">
        <v>4.25</v>
      </c>
      <c r="J34" s="86">
        <v>5.03</v>
      </c>
      <c r="K34" s="86">
        <v>4.25</v>
      </c>
    </row>
    <row r="35" spans="1:11">
      <c r="A35" s="85" t="s">
        <v>118</v>
      </c>
      <c r="B35" s="86">
        <v>91.99</v>
      </c>
      <c r="C35" s="86">
        <v>104.53</v>
      </c>
      <c r="D35" s="86">
        <v>103.98</v>
      </c>
      <c r="E35" s="86">
        <v>113.93</v>
      </c>
      <c r="F35" s="86">
        <v>106.97</v>
      </c>
      <c r="G35" s="86">
        <v>117.29</v>
      </c>
      <c r="H35" s="86">
        <v>117.47</v>
      </c>
      <c r="I35" s="86">
        <v>125.94</v>
      </c>
      <c r="J35" s="86">
        <v>133.9</v>
      </c>
      <c r="K35" s="86">
        <v>139.96</v>
      </c>
    </row>
    <row r="36" spans="1:11">
      <c r="A36" s="85" t="s">
        <v>119</v>
      </c>
      <c r="B36" s="86">
        <v>95.48</v>
      </c>
      <c r="C36" s="86">
        <v>86.3</v>
      </c>
      <c r="D36" s="86">
        <v>91.56</v>
      </c>
      <c r="E36" s="86">
        <v>83.48</v>
      </c>
      <c r="F36" s="86">
        <v>90.24</v>
      </c>
      <c r="G36" s="86">
        <v>81.650000000000006</v>
      </c>
      <c r="H36" s="86">
        <v>85.48</v>
      </c>
      <c r="I36" s="86">
        <v>78.03</v>
      </c>
      <c r="J36" s="86">
        <v>76.58</v>
      </c>
      <c r="K36" s="86">
        <v>71.42</v>
      </c>
    </row>
    <row r="37" spans="1:11">
      <c r="A37" s="85" t="s">
        <v>120</v>
      </c>
      <c r="B37" s="86">
        <v>87.65</v>
      </c>
      <c r="C37" s="86">
        <v>79.400000000000006</v>
      </c>
      <c r="D37" s="86">
        <v>87.65</v>
      </c>
      <c r="E37" s="86">
        <v>79.400000000000006</v>
      </c>
      <c r="F37" s="86">
        <v>87.65</v>
      </c>
      <c r="G37" s="86">
        <v>79.400000000000006</v>
      </c>
      <c r="H37" s="86">
        <v>87.65</v>
      </c>
      <c r="I37" s="86">
        <v>79.400000000000006</v>
      </c>
      <c r="J37" s="86">
        <v>87.65</v>
      </c>
      <c r="K37" s="86">
        <v>79.400000000000006</v>
      </c>
    </row>
    <row r="38" spans="1:11">
      <c r="A38" s="85" t="s">
        <v>121</v>
      </c>
      <c r="B38" s="86">
        <v>0.8</v>
      </c>
      <c r="C38" s="86">
        <v>0.8</v>
      </c>
      <c r="D38" s="86">
        <v>0.8</v>
      </c>
      <c r="E38" s="86">
        <v>0.8</v>
      </c>
      <c r="F38" s="86">
        <v>0.8</v>
      </c>
      <c r="G38" s="86">
        <v>0.8</v>
      </c>
      <c r="H38" s="86">
        <v>0.8</v>
      </c>
      <c r="I38" s="86">
        <v>0.8</v>
      </c>
      <c r="J38" s="86">
        <v>0.8</v>
      </c>
      <c r="K38" s="86">
        <v>0.8</v>
      </c>
    </row>
    <row r="39" spans="1:11">
      <c r="A39" s="85" t="s">
        <v>122</v>
      </c>
      <c r="B39" s="86">
        <v>8.6300000000000008</v>
      </c>
      <c r="C39" s="86">
        <v>7.7</v>
      </c>
      <c r="D39" s="86">
        <v>4.71</v>
      </c>
      <c r="E39" s="86">
        <v>4.88</v>
      </c>
      <c r="F39" s="86">
        <v>3.39</v>
      </c>
      <c r="G39" s="86">
        <v>3.05</v>
      </c>
      <c r="H39" s="86">
        <v>-1.37</v>
      </c>
      <c r="I39" s="86">
        <v>-0.56999999999999995</v>
      </c>
      <c r="J39" s="86">
        <v>-10.27</v>
      </c>
      <c r="K39" s="86">
        <v>-7.18</v>
      </c>
    </row>
    <row r="40" spans="1:11">
      <c r="A40" s="85" t="s">
        <v>123</v>
      </c>
      <c r="B40" s="87">
        <v>0</v>
      </c>
      <c r="C40" s="87">
        <v>0</v>
      </c>
      <c r="D40" s="87">
        <v>0</v>
      </c>
      <c r="E40" s="87">
        <v>0</v>
      </c>
      <c r="F40" s="87">
        <v>0</v>
      </c>
      <c r="G40" s="87">
        <v>0</v>
      </c>
      <c r="H40" s="87">
        <v>0</v>
      </c>
      <c r="I40" s="87">
        <v>0</v>
      </c>
      <c r="J40" s="87">
        <v>0</v>
      </c>
      <c r="K40" s="87">
        <v>0</v>
      </c>
    </row>
    <row r="41" spans="1:11">
      <c r="A41" s="85" t="s">
        <v>124</v>
      </c>
      <c r="B41" s="87">
        <v>0</v>
      </c>
      <c r="C41" s="87">
        <v>0</v>
      </c>
      <c r="D41" s="87">
        <v>0</v>
      </c>
      <c r="E41" s="87">
        <v>0</v>
      </c>
      <c r="F41" s="87">
        <v>0</v>
      </c>
      <c r="G41" s="87">
        <v>0</v>
      </c>
      <c r="H41" s="87">
        <v>0</v>
      </c>
      <c r="I41" s="87">
        <v>0</v>
      </c>
      <c r="J41" s="87">
        <v>0</v>
      </c>
      <c r="K41" s="87">
        <v>0</v>
      </c>
    </row>
    <row r="42" spans="1:11">
      <c r="A42" s="85" t="s">
        <v>125</v>
      </c>
      <c r="B42" s="87">
        <v>0</v>
      </c>
      <c r="C42" s="87">
        <v>0</v>
      </c>
      <c r="D42" s="87">
        <v>0</v>
      </c>
      <c r="E42" s="87">
        <v>0</v>
      </c>
      <c r="F42" s="87">
        <v>0</v>
      </c>
      <c r="G42" s="87">
        <v>0</v>
      </c>
      <c r="H42" s="87">
        <v>0</v>
      </c>
      <c r="I42" s="87">
        <v>0</v>
      </c>
      <c r="J42" s="87">
        <v>0</v>
      </c>
      <c r="K42" s="87">
        <v>0</v>
      </c>
    </row>
    <row r="43" spans="1:11">
      <c r="A43" s="85" t="s">
        <v>126</v>
      </c>
      <c r="B43" s="86">
        <v>17.91</v>
      </c>
      <c r="C43" s="86">
        <v>17.91</v>
      </c>
      <c r="D43" s="86">
        <v>17.91</v>
      </c>
      <c r="E43" s="86">
        <v>17.91</v>
      </c>
      <c r="F43" s="86">
        <v>17.91</v>
      </c>
      <c r="G43" s="86">
        <v>17.91</v>
      </c>
      <c r="H43" s="86">
        <v>27.9</v>
      </c>
      <c r="I43" s="86">
        <v>27.9</v>
      </c>
      <c r="J43" s="86">
        <v>27.9</v>
      </c>
      <c r="K43" s="86">
        <v>27.9</v>
      </c>
    </row>
    <row r="44" spans="1:11">
      <c r="A44" s="85" t="s">
        <v>127</v>
      </c>
      <c r="B44" s="86">
        <v>16.95</v>
      </c>
      <c r="C44" s="86">
        <v>16.95</v>
      </c>
      <c r="D44" s="86">
        <v>16.95</v>
      </c>
      <c r="E44" s="86">
        <v>16.95</v>
      </c>
      <c r="F44" s="86">
        <v>16.95</v>
      </c>
      <c r="G44" s="86">
        <v>16.95</v>
      </c>
      <c r="H44" s="86">
        <v>25.8</v>
      </c>
      <c r="I44" s="86">
        <v>25.8</v>
      </c>
      <c r="J44" s="86">
        <v>25.8</v>
      </c>
      <c r="K44" s="86">
        <v>25.8</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88" t="s">
        <v>77</v>
      </c>
      <c r="B1" s="88"/>
      <c r="C1" s="88"/>
      <c r="D1" s="88"/>
      <c r="E1" s="88"/>
      <c r="F1" s="88"/>
      <c r="G1" s="88"/>
      <c r="H1" s="88"/>
      <c r="I1" s="88"/>
      <c r="J1" s="88"/>
      <c r="K1" s="88"/>
    </row>
    <row r="3" spans="1:11">
      <c r="A3" s="89" t="s">
        <v>78</v>
      </c>
      <c r="B3" s="90" t="s">
        <v>152</v>
      </c>
    </row>
    <row r="4" spans="1:11">
      <c r="A4" s="89" t="s">
        <v>80</v>
      </c>
      <c r="B4" s="90">
        <v>100</v>
      </c>
    </row>
    <row r="5" spans="1:11">
      <c r="A5" s="89" t="s">
        <v>81</v>
      </c>
      <c r="B5" s="90" t="s">
        <v>82</v>
      </c>
    </row>
    <row r="6" spans="1:11">
      <c r="A6" s="89" t="s">
        <v>83</v>
      </c>
      <c r="B6" s="90" t="s">
        <v>153</v>
      </c>
    </row>
    <row r="7" spans="1:11">
      <c r="A7" s="89" t="s">
        <v>84</v>
      </c>
      <c r="B7" s="90" t="s">
        <v>154</v>
      </c>
    </row>
    <row r="10" spans="1:11">
      <c r="A10" s="91" t="s">
        <v>85</v>
      </c>
      <c r="B10" s="91"/>
      <c r="C10" s="91"/>
      <c r="D10" s="91"/>
      <c r="E10" s="91"/>
      <c r="F10" s="91"/>
      <c r="G10" s="91"/>
      <c r="H10" s="91"/>
      <c r="I10" s="91"/>
      <c r="J10" s="91"/>
      <c r="K10" s="91"/>
    </row>
    <row r="12" spans="1:11">
      <c r="A12" s="92"/>
      <c r="B12" s="92">
        <v>2014</v>
      </c>
      <c r="C12" s="92"/>
      <c r="D12" s="92">
        <v>2015</v>
      </c>
      <c r="E12" s="92"/>
      <c r="F12" s="92">
        <v>2016</v>
      </c>
      <c r="G12" s="92"/>
      <c r="H12" s="92">
        <v>2020</v>
      </c>
      <c r="I12" s="92"/>
      <c r="J12" s="92">
        <v>2025</v>
      </c>
      <c r="K12" s="92"/>
    </row>
    <row r="13" spans="1:11">
      <c r="A13" s="92" t="s">
        <v>86</v>
      </c>
      <c r="B13" s="92" t="s">
        <v>87</v>
      </c>
      <c r="C13" s="92" t="s">
        <v>88</v>
      </c>
      <c r="D13" s="92" t="s">
        <v>89</v>
      </c>
      <c r="E13" s="92" t="s">
        <v>90</v>
      </c>
      <c r="F13" s="92" t="s">
        <v>91</v>
      </c>
      <c r="G13" s="92" t="s">
        <v>92</v>
      </c>
      <c r="H13" s="92" t="s">
        <v>93</v>
      </c>
      <c r="I13" s="92" t="s">
        <v>94</v>
      </c>
      <c r="J13" s="92" t="s">
        <v>95</v>
      </c>
      <c r="K13" s="92" t="s">
        <v>96</v>
      </c>
    </row>
    <row r="14" spans="1:11">
      <c r="A14" s="93" t="s">
        <v>97</v>
      </c>
      <c r="B14" s="94">
        <v>0</v>
      </c>
      <c r="C14" s="94">
        <v>0</v>
      </c>
      <c r="D14" s="94">
        <v>0</v>
      </c>
      <c r="E14" s="94">
        <v>0</v>
      </c>
      <c r="F14" s="94">
        <v>0</v>
      </c>
      <c r="G14" s="94">
        <v>0</v>
      </c>
      <c r="H14" s="94">
        <v>0</v>
      </c>
      <c r="I14" s="94">
        <v>0</v>
      </c>
      <c r="J14" s="94">
        <v>0</v>
      </c>
      <c r="K14" s="94">
        <v>0</v>
      </c>
    </row>
    <row r="15" spans="1:11">
      <c r="A15" s="93" t="s">
        <v>98</v>
      </c>
      <c r="B15" s="95">
        <v>4.6500000000000004</v>
      </c>
      <c r="C15" s="95">
        <v>4.6500000000000004</v>
      </c>
      <c r="D15" s="95">
        <v>4.58</v>
      </c>
      <c r="E15" s="95">
        <v>4.58</v>
      </c>
      <c r="F15" s="95">
        <v>4.5999999999999996</v>
      </c>
      <c r="G15" s="95">
        <v>4.5999999999999996</v>
      </c>
      <c r="H15" s="95">
        <v>3.36</v>
      </c>
      <c r="I15" s="95">
        <v>3.36</v>
      </c>
      <c r="J15" s="95">
        <v>3.3</v>
      </c>
      <c r="K15" s="95">
        <v>3.3</v>
      </c>
    </row>
    <row r="16" spans="1:11">
      <c r="A16" s="93" t="s">
        <v>99</v>
      </c>
      <c r="B16" s="94">
        <v>0</v>
      </c>
      <c r="C16" s="94">
        <v>0</v>
      </c>
      <c r="D16" s="94">
        <v>0</v>
      </c>
      <c r="E16" s="94">
        <v>0</v>
      </c>
      <c r="F16" s="94">
        <v>0</v>
      </c>
      <c r="G16" s="94">
        <v>0</v>
      </c>
      <c r="H16" s="94">
        <v>0</v>
      </c>
      <c r="I16" s="94">
        <v>0</v>
      </c>
      <c r="J16" s="94">
        <v>0</v>
      </c>
      <c r="K16" s="94">
        <v>0</v>
      </c>
    </row>
    <row r="17" spans="1:11">
      <c r="A17" s="93" t="s">
        <v>100</v>
      </c>
      <c r="B17" s="95">
        <v>2.41</v>
      </c>
      <c r="C17" s="95">
        <v>2.41</v>
      </c>
      <c r="D17" s="95">
        <v>2.41</v>
      </c>
      <c r="E17" s="95">
        <v>2.41</v>
      </c>
      <c r="F17" s="95">
        <v>2.41</v>
      </c>
      <c r="G17" s="95">
        <v>2.41</v>
      </c>
      <c r="H17" s="95">
        <v>2.0299999999999998</v>
      </c>
      <c r="I17" s="95">
        <v>2.0299999999999998</v>
      </c>
      <c r="J17" s="95">
        <v>1.65</v>
      </c>
      <c r="K17" s="95">
        <v>1.65</v>
      </c>
    </row>
    <row r="18" spans="1:11">
      <c r="A18" s="93" t="s">
        <v>101</v>
      </c>
      <c r="B18" s="95">
        <v>2.19</v>
      </c>
      <c r="C18" s="95">
        <v>2.19</v>
      </c>
      <c r="D18" s="95">
        <v>2.12</v>
      </c>
      <c r="E18" s="95">
        <v>2.12</v>
      </c>
      <c r="F18" s="95">
        <v>2.14</v>
      </c>
      <c r="G18" s="95">
        <v>2.14</v>
      </c>
      <c r="H18" s="95">
        <v>1.31</v>
      </c>
      <c r="I18" s="95">
        <v>1.31</v>
      </c>
      <c r="J18" s="95">
        <v>1.64</v>
      </c>
      <c r="K18" s="95">
        <v>1.64</v>
      </c>
    </row>
    <row r="19" spans="1:11">
      <c r="A19" s="93" t="s">
        <v>102</v>
      </c>
      <c r="B19" s="95">
        <v>0.05</v>
      </c>
      <c r="C19" s="95">
        <v>0.05</v>
      </c>
      <c r="D19" s="95">
        <v>0.05</v>
      </c>
      <c r="E19" s="95">
        <v>0.05</v>
      </c>
      <c r="F19" s="95">
        <v>0.05</v>
      </c>
      <c r="G19" s="95">
        <v>0.05</v>
      </c>
      <c r="H19" s="95">
        <v>0.01</v>
      </c>
      <c r="I19" s="95">
        <v>0.01</v>
      </c>
      <c r="J19" s="95">
        <v>0.01</v>
      </c>
      <c r="K19" s="95">
        <v>0.01</v>
      </c>
    </row>
    <row r="20" spans="1:11">
      <c r="A20" s="93" t="s">
        <v>103</v>
      </c>
      <c r="B20" s="94">
        <v>0</v>
      </c>
      <c r="C20" s="94">
        <v>0</v>
      </c>
      <c r="D20" s="94">
        <v>0</v>
      </c>
      <c r="E20" s="94">
        <v>0</v>
      </c>
      <c r="F20" s="94">
        <v>0</v>
      </c>
      <c r="G20" s="94">
        <v>0</v>
      </c>
      <c r="H20" s="94">
        <v>0</v>
      </c>
      <c r="I20" s="94">
        <v>0</v>
      </c>
      <c r="J20" s="94">
        <v>0</v>
      </c>
      <c r="K20" s="94">
        <v>0</v>
      </c>
    </row>
    <row r="21" spans="1:11">
      <c r="A21" s="93" t="s">
        <v>104</v>
      </c>
      <c r="B21" s="95">
        <v>6.78</v>
      </c>
      <c r="C21" s="95">
        <v>6.78</v>
      </c>
      <c r="D21" s="95">
        <v>6.96</v>
      </c>
      <c r="E21" s="95">
        <v>6.96</v>
      </c>
      <c r="F21" s="95">
        <v>7.05</v>
      </c>
      <c r="G21" s="95">
        <v>7.05</v>
      </c>
      <c r="H21" s="95">
        <v>9.1199999999999992</v>
      </c>
      <c r="I21" s="95">
        <v>9.1199999999999992</v>
      </c>
      <c r="J21" s="95">
        <v>10.63</v>
      </c>
      <c r="K21" s="95">
        <v>10.63</v>
      </c>
    </row>
    <row r="22" spans="1:11">
      <c r="A22" s="93" t="s">
        <v>105</v>
      </c>
      <c r="B22" s="95">
        <v>4.8</v>
      </c>
      <c r="C22" s="95">
        <v>4.8</v>
      </c>
      <c r="D22" s="95">
        <v>4.92</v>
      </c>
      <c r="E22" s="95">
        <v>4.92</v>
      </c>
      <c r="F22" s="95">
        <v>4.9400000000000004</v>
      </c>
      <c r="G22" s="95">
        <v>4.9400000000000004</v>
      </c>
      <c r="H22" s="95">
        <v>6.54</v>
      </c>
      <c r="I22" s="95">
        <v>6.54</v>
      </c>
      <c r="J22" s="95">
        <v>7.07</v>
      </c>
      <c r="K22" s="95">
        <v>7.07</v>
      </c>
    </row>
    <row r="23" spans="1:11">
      <c r="A23" s="93" t="s">
        <v>106</v>
      </c>
      <c r="B23" s="95">
        <v>3.53</v>
      </c>
      <c r="C23" s="95">
        <v>3.53</v>
      </c>
      <c r="D23" s="95">
        <v>3.65</v>
      </c>
      <c r="E23" s="95">
        <v>3.65</v>
      </c>
      <c r="F23" s="95">
        <v>3.67</v>
      </c>
      <c r="G23" s="95">
        <v>3.67</v>
      </c>
      <c r="H23" s="95">
        <v>3.77</v>
      </c>
      <c r="I23" s="95">
        <v>3.77</v>
      </c>
      <c r="J23" s="95">
        <v>3.9</v>
      </c>
      <c r="K23" s="95">
        <v>3.9</v>
      </c>
    </row>
    <row r="24" spans="1:11">
      <c r="A24" s="93" t="s">
        <v>107</v>
      </c>
      <c r="B24" s="95">
        <v>1.27</v>
      </c>
      <c r="C24" s="95">
        <v>1.27</v>
      </c>
      <c r="D24" s="95">
        <v>1.27</v>
      </c>
      <c r="E24" s="95">
        <v>1.27</v>
      </c>
      <c r="F24" s="95">
        <v>1.27</v>
      </c>
      <c r="G24" s="95">
        <v>1.27</v>
      </c>
      <c r="H24" s="95">
        <v>2.77</v>
      </c>
      <c r="I24" s="95">
        <v>2.77</v>
      </c>
      <c r="J24" s="95">
        <v>3.17</v>
      </c>
      <c r="K24" s="95">
        <v>3.17</v>
      </c>
    </row>
    <row r="25" spans="1:11">
      <c r="A25" s="93" t="s">
        <v>108</v>
      </c>
      <c r="B25" s="95">
        <v>0.56000000000000005</v>
      </c>
      <c r="C25" s="95">
        <v>0.56000000000000005</v>
      </c>
      <c r="D25" s="95">
        <v>0.62</v>
      </c>
      <c r="E25" s="95">
        <v>0.62</v>
      </c>
      <c r="F25" s="95">
        <v>0.69</v>
      </c>
      <c r="G25" s="95">
        <v>0.69</v>
      </c>
      <c r="H25" s="95">
        <v>0.94</v>
      </c>
      <c r="I25" s="95">
        <v>0.94</v>
      </c>
      <c r="J25" s="95">
        <v>1.27</v>
      </c>
      <c r="K25" s="95">
        <v>1.27</v>
      </c>
    </row>
    <row r="26" spans="1:11">
      <c r="A26" s="93" t="s">
        <v>109</v>
      </c>
      <c r="B26" s="95">
        <v>1.42</v>
      </c>
      <c r="C26" s="95">
        <v>1.42</v>
      </c>
      <c r="D26" s="95">
        <v>1.42</v>
      </c>
      <c r="E26" s="95">
        <v>1.42</v>
      </c>
      <c r="F26" s="95">
        <v>1.42</v>
      </c>
      <c r="G26" s="95">
        <v>1.42</v>
      </c>
      <c r="H26" s="95">
        <v>1.64</v>
      </c>
      <c r="I26" s="95">
        <v>1.64</v>
      </c>
      <c r="J26" s="95">
        <v>2.29</v>
      </c>
      <c r="K26" s="95">
        <v>2.29</v>
      </c>
    </row>
    <row r="27" spans="1:11">
      <c r="A27" s="93" t="s">
        <v>110</v>
      </c>
      <c r="B27" s="95">
        <v>0.01</v>
      </c>
      <c r="C27" s="95">
        <v>0.01</v>
      </c>
      <c r="D27" s="95">
        <v>0.01</v>
      </c>
      <c r="E27" s="95">
        <v>0.01</v>
      </c>
      <c r="F27" s="95">
        <v>0.01</v>
      </c>
      <c r="G27" s="95">
        <v>0.01</v>
      </c>
      <c r="H27" s="95">
        <v>0.01</v>
      </c>
      <c r="I27" s="95">
        <v>0.01</v>
      </c>
      <c r="J27" s="95">
        <v>0.01</v>
      </c>
      <c r="K27" s="95">
        <v>0.01</v>
      </c>
    </row>
    <row r="28" spans="1:11">
      <c r="A28" s="93" t="s">
        <v>111</v>
      </c>
      <c r="B28" s="95">
        <v>0.01</v>
      </c>
      <c r="C28" s="95">
        <v>0.01</v>
      </c>
      <c r="D28" s="95">
        <v>0.01</v>
      </c>
      <c r="E28" s="95">
        <v>0.01</v>
      </c>
      <c r="F28" s="95">
        <v>0.01</v>
      </c>
      <c r="G28" s="95">
        <v>0.01</v>
      </c>
      <c r="H28" s="95">
        <v>0.01</v>
      </c>
      <c r="I28" s="95">
        <v>0.01</v>
      </c>
      <c r="J28" s="95">
        <v>0.01</v>
      </c>
      <c r="K28" s="95">
        <v>0.01</v>
      </c>
    </row>
    <row r="29" spans="1:11">
      <c r="A29" s="93" t="s">
        <v>112</v>
      </c>
      <c r="B29" s="94">
        <v>0</v>
      </c>
      <c r="C29" s="94">
        <v>0</v>
      </c>
      <c r="D29" s="94">
        <v>0</v>
      </c>
      <c r="E29" s="94">
        <v>0</v>
      </c>
      <c r="F29" s="94">
        <v>0</v>
      </c>
      <c r="G29" s="94">
        <v>0</v>
      </c>
      <c r="H29" s="94">
        <v>0</v>
      </c>
      <c r="I29" s="94">
        <v>0</v>
      </c>
      <c r="J29" s="94">
        <v>0</v>
      </c>
      <c r="K29" s="94">
        <v>0</v>
      </c>
    </row>
    <row r="30" spans="1:11">
      <c r="A30" s="93" t="s">
        <v>113</v>
      </c>
      <c r="B30" s="95">
        <v>11.44</v>
      </c>
      <c r="C30" s="95">
        <v>11.44</v>
      </c>
      <c r="D30" s="95">
        <v>11.55</v>
      </c>
      <c r="E30" s="95">
        <v>11.55</v>
      </c>
      <c r="F30" s="95">
        <v>11.66</v>
      </c>
      <c r="G30" s="95">
        <v>11.66</v>
      </c>
      <c r="H30" s="95">
        <v>12.49</v>
      </c>
      <c r="I30" s="95">
        <v>12.49</v>
      </c>
      <c r="J30" s="95">
        <v>13.94</v>
      </c>
      <c r="K30" s="95">
        <v>13.94</v>
      </c>
    </row>
    <row r="31" spans="1:11">
      <c r="A31" s="93" t="s">
        <v>114</v>
      </c>
      <c r="B31" s="95">
        <v>5.36</v>
      </c>
      <c r="C31" s="95">
        <v>5.36</v>
      </c>
      <c r="D31" s="95">
        <v>5.54</v>
      </c>
      <c r="E31" s="95">
        <v>5.54</v>
      </c>
      <c r="F31" s="95">
        <v>5.63</v>
      </c>
      <c r="G31" s="95">
        <v>5.63</v>
      </c>
      <c r="H31" s="95">
        <v>7.49</v>
      </c>
      <c r="I31" s="95">
        <v>7.49</v>
      </c>
      <c r="J31" s="95">
        <v>8.34</v>
      </c>
      <c r="K31" s="95">
        <v>8.34</v>
      </c>
    </row>
    <row r="32" spans="1:11">
      <c r="A32" s="93" t="s">
        <v>115</v>
      </c>
      <c r="B32" s="94">
        <v>0</v>
      </c>
      <c r="C32" s="95">
        <v>1.52</v>
      </c>
      <c r="D32" s="94">
        <v>0</v>
      </c>
      <c r="E32" s="95">
        <v>1.5</v>
      </c>
      <c r="F32" s="94">
        <v>0</v>
      </c>
      <c r="G32" s="95">
        <v>1.48</v>
      </c>
      <c r="H32" s="94">
        <v>0</v>
      </c>
      <c r="I32" s="95">
        <v>1.22</v>
      </c>
      <c r="J32" s="94">
        <v>0</v>
      </c>
      <c r="K32" s="95">
        <v>1.1200000000000001</v>
      </c>
    </row>
    <row r="33" spans="1:11">
      <c r="A33" s="93" t="s">
        <v>116</v>
      </c>
      <c r="B33" s="95">
        <v>0.61</v>
      </c>
      <c r="C33" s="95">
        <v>0.61</v>
      </c>
      <c r="D33" s="95">
        <v>0.6</v>
      </c>
      <c r="E33" s="95">
        <v>0.6</v>
      </c>
      <c r="F33" s="95">
        <v>0.59</v>
      </c>
      <c r="G33" s="95">
        <v>0.59</v>
      </c>
      <c r="H33" s="95">
        <v>0.49</v>
      </c>
      <c r="I33" s="95">
        <v>0.49</v>
      </c>
      <c r="J33" s="95">
        <v>0.45</v>
      </c>
      <c r="K33" s="95">
        <v>0.45</v>
      </c>
    </row>
    <row r="34" spans="1:11">
      <c r="A34" s="93" t="s">
        <v>117</v>
      </c>
      <c r="B34" s="95">
        <v>0.6</v>
      </c>
      <c r="C34" s="95">
        <v>0.6</v>
      </c>
      <c r="D34" s="95">
        <v>0.6</v>
      </c>
      <c r="E34" s="95">
        <v>0.6</v>
      </c>
      <c r="F34" s="95">
        <v>0.6</v>
      </c>
      <c r="G34" s="95">
        <v>0.6</v>
      </c>
      <c r="H34" s="95">
        <v>0.6</v>
      </c>
      <c r="I34" s="95">
        <v>0.6</v>
      </c>
      <c r="J34" s="95">
        <v>0.6</v>
      </c>
      <c r="K34" s="95">
        <v>0.6</v>
      </c>
    </row>
    <row r="35" spans="1:11">
      <c r="A35" s="93" t="s">
        <v>118</v>
      </c>
      <c r="B35" s="95">
        <v>6.57</v>
      </c>
      <c r="C35" s="95">
        <v>8.09</v>
      </c>
      <c r="D35" s="95">
        <v>6.74</v>
      </c>
      <c r="E35" s="95">
        <v>8.24</v>
      </c>
      <c r="F35" s="95">
        <v>6.82</v>
      </c>
      <c r="G35" s="95">
        <v>8.3000000000000007</v>
      </c>
      <c r="H35" s="95">
        <v>8.58</v>
      </c>
      <c r="I35" s="95">
        <v>9.8000000000000007</v>
      </c>
      <c r="J35" s="95">
        <v>9.39</v>
      </c>
      <c r="K35" s="95">
        <v>10.51</v>
      </c>
    </row>
    <row r="36" spans="1:11">
      <c r="A36" s="93" t="s">
        <v>119</v>
      </c>
      <c r="B36" s="95">
        <v>4.87</v>
      </c>
      <c r="C36" s="95">
        <v>3.35</v>
      </c>
      <c r="D36" s="95">
        <v>4.8099999999999996</v>
      </c>
      <c r="E36" s="95">
        <v>3.31</v>
      </c>
      <c r="F36" s="95">
        <v>4.84</v>
      </c>
      <c r="G36" s="95">
        <v>3.36</v>
      </c>
      <c r="H36" s="95">
        <v>3.91</v>
      </c>
      <c r="I36" s="95">
        <v>2.69</v>
      </c>
      <c r="J36" s="95">
        <v>4.55</v>
      </c>
      <c r="K36" s="95">
        <v>3.43</v>
      </c>
    </row>
    <row r="37" spans="1:11">
      <c r="A37" s="93" t="s">
        <v>120</v>
      </c>
      <c r="B37" s="95">
        <v>4.96</v>
      </c>
      <c r="C37" s="95">
        <v>4.22</v>
      </c>
      <c r="D37" s="95">
        <v>6.13</v>
      </c>
      <c r="E37" s="95">
        <v>4.24</v>
      </c>
      <c r="F37" s="95">
        <v>6.12</v>
      </c>
      <c r="G37" s="95">
        <v>4.3099999999999996</v>
      </c>
      <c r="H37" s="95">
        <v>6.26</v>
      </c>
      <c r="I37" s="95">
        <v>4.37</v>
      </c>
      <c r="J37" s="95">
        <v>6.56</v>
      </c>
      <c r="K37" s="95">
        <v>4.3600000000000003</v>
      </c>
    </row>
    <row r="38" spans="1:11">
      <c r="A38" s="93" t="s">
        <v>121</v>
      </c>
      <c r="B38" s="94">
        <v>0</v>
      </c>
      <c r="C38" s="94">
        <v>0</v>
      </c>
      <c r="D38" s="94">
        <v>0</v>
      </c>
      <c r="E38" s="94">
        <v>0</v>
      </c>
      <c r="F38" s="94">
        <v>0</v>
      </c>
      <c r="G38" s="94">
        <v>0</v>
      </c>
      <c r="H38" s="94">
        <v>0</v>
      </c>
      <c r="I38" s="94">
        <v>0</v>
      </c>
      <c r="J38" s="94">
        <v>0</v>
      </c>
      <c r="K38" s="94">
        <v>0</v>
      </c>
    </row>
    <row r="39" spans="1:11">
      <c r="A39" s="93" t="s">
        <v>122</v>
      </c>
      <c r="B39" s="95">
        <v>-0.09</v>
      </c>
      <c r="C39" s="95">
        <v>-0.87</v>
      </c>
      <c r="D39" s="95">
        <v>-1.32</v>
      </c>
      <c r="E39" s="95">
        <v>-0.93</v>
      </c>
      <c r="F39" s="95">
        <v>-1.28</v>
      </c>
      <c r="G39" s="95">
        <v>-0.95</v>
      </c>
      <c r="H39" s="95">
        <v>-2.35</v>
      </c>
      <c r="I39" s="95">
        <v>-1.68</v>
      </c>
      <c r="J39" s="95">
        <v>-2.0099999999999998</v>
      </c>
      <c r="K39" s="95">
        <v>-0.93</v>
      </c>
    </row>
    <row r="40" spans="1:11">
      <c r="A40" s="93" t="s">
        <v>123</v>
      </c>
      <c r="B40" s="94">
        <v>0</v>
      </c>
      <c r="C40" s="94">
        <v>0</v>
      </c>
      <c r="D40" s="94">
        <v>0</v>
      </c>
      <c r="E40" s="94">
        <v>0</v>
      </c>
      <c r="F40" s="94">
        <v>0</v>
      </c>
      <c r="G40" s="94">
        <v>0</v>
      </c>
      <c r="H40" s="94">
        <v>0</v>
      </c>
      <c r="I40" s="94">
        <v>0</v>
      </c>
      <c r="J40" s="94">
        <v>0</v>
      </c>
      <c r="K40" s="94">
        <v>0</v>
      </c>
    </row>
    <row r="41" spans="1:11">
      <c r="A41" s="93" t="s">
        <v>124</v>
      </c>
      <c r="B41" s="95">
        <v>1.45</v>
      </c>
      <c r="C41" s="95">
        <v>1.1100000000000001</v>
      </c>
      <c r="D41" s="95">
        <v>0.3</v>
      </c>
      <c r="E41" s="95">
        <v>1.1399999999999999</v>
      </c>
      <c r="F41" s="95">
        <v>0.27</v>
      </c>
      <c r="G41" s="95">
        <v>1.0900000000000001</v>
      </c>
      <c r="H41" s="95">
        <v>0.47</v>
      </c>
      <c r="I41" s="95">
        <v>1.17</v>
      </c>
      <c r="J41" s="95">
        <v>0.48</v>
      </c>
      <c r="K41" s="95">
        <v>1.31</v>
      </c>
    </row>
    <row r="42" spans="1:11">
      <c r="A42" s="93" t="s">
        <v>125</v>
      </c>
      <c r="B42" s="95">
        <v>1.45</v>
      </c>
      <c r="C42" s="95">
        <v>1.1100000000000001</v>
      </c>
      <c r="D42" s="95">
        <v>0.3</v>
      </c>
      <c r="E42" s="95">
        <v>1.1399999999999999</v>
      </c>
      <c r="F42" s="95">
        <v>0.27</v>
      </c>
      <c r="G42" s="95">
        <v>1.0900000000000001</v>
      </c>
      <c r="H42" s="95">
        <v>0.47</v>
      </c>
      <c r="I42" s="95">
        <v>1.17</v>
      </c>
      <c r="J42" s="95">
        <v>0.48</v>
      </c>
      <c r="K42" s="95">
        <v>1.31</v>
      </c>
    </row>
    <row r="43" spans="1:11">
      <c r="A43" s="93" t="s">
        <v>126</v>
      </c>
      <c r="B43" s="95">
        <v>5.08</v>
      </c>
      <c r="C43" s="95">
        <v>5.08</v>
      </c>
      <c r="D43" s="95">
        <v>6.12</v>
      </c>
      <c r="E43" s="95">
        <v>6.12</v>
      </c>
      <c r="F43" s="95">
        <v>5.78</v>
      </c>
      <c r="G43" s="95">
        <v>5.78</v>
      </c>
      <c r="H43" s="95">
        <v>7.88</v>
      </c>
      <c r="I43" s="95">
        <v>7.88</v>
      </c>
      <c r="J43" s="95">
        <v>8.3800000000000008</v>
      </c>
      <c r="K43" s="95">
        <v>8.3800000000000008</v>
      </c>
    </row>
    <row r="44" spans="1:11">
      <c r="A44" s="93" t="s">
        <v>127</v>
      </c>
      <c r="B44" s="95">
        <v>5.82</v>
      </c>
      <c r="C44" s="95">
        <v>5.82</v>
      </c>
      <c r="D44" s="95">
        <v>6.52</v>
      </c>
      <c r="E44" s="95">
        <v>6.52</v>
      </c>
      <c r="F44" s="95">
        <v>6.52</v>
      </c>
      <c r="G44" s="95">
        <v>6.52</v>
      </c>
      <c r="H44" s="95">
        <v>8.34</v>
      </c>
      <c r="I44" s="95">
        <v>8.34</v>
      </c>
      <c r="J44" s="95">
        <v>8.84</v>
      </c>
      <c r="K44" s="95">
        <v>8.84</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96" t="s">
        <v>77</v>
      </c>
      <c r="B1" s="96"/>
      <c r="C1" s="96"/>
      <c r="D1" s="96"/>
      <c r="E1" s="96"/>
      <c r="F1" s="96"/>
      <c r="G1" s="96"/>
      <c r="H1" s="96"/>
      <c r="I1" s="96"/>
      <c r="J1" s="96"/>
      <c r="K1" s="96"/>
    </row>
    <row r="3" spans="1:11">
      <c r="A3" s="97" t="s">
        <v>78</v>
      </c>
      <c r="B3" s="98" t="s">
        <v>155</v>
      </c>
    </row>
    <row r="4" spans="1:11">
      <c r="A4" s="97" t="s">
        <v>80</v>
      </c>
      <c r="B4" s="98"/>
    </row>
    <row r="5" spans="1:11">
      <c r="A5" s="97" t="s">
        <v>81</v>
      </c>
      <c r="B5" s="98" t="s">
        <v>82</v>
      </c>
    </row>
    <row r="6" spans="1:11">
      <c r="A6" s="97" t="s">
        <v>83</v>
      </c>
      <c r="B6" s="98" t="s">
        <v>156</v>
      </c>
    </row>
    <row r="7" spans="1:11">
      <c r="A7" s="97" t="s">
        <v>84</v>
      </c>
      <c r="B7" s="98" t="s">
        <v>157</v>
      </c>
    </row>
    <row r="10" spans="1:11">
      <c r="A10" s="99" t="s">
        <v>85</v>
      </c>
      <c r="B10" s="99"/>
      <c r="C10" s="99"/>
      <c r="D10" s="99"/>
      <c r="E10" s="99"/>
      <c r="F10" s="99"/>
      <c r="G10" s="99"/>
      <c r="H10" s="99"/>
      <c r="I10" s="99"/>
      <c r="J10" s="99"/>
      <c r="K10" s="99"/>
    </row>
    <row r="12" spans="1:11">
      <c r="A12" s="100"/>
      <c r="B12" s="100">
        <v>2014</v>
      </c>
      <c r="C12" s="100"/>
      <c r="D12" s="100">
        <v>2015</v>
      </c>
      <c r="E12" s="100"/>
      <c r="F12" s="100">
        <v>2016</v>
      </c>
      <c r="G12" s="100"/>
      <c r="H12" s="100">
        <v>2020</v>
      </c>
      <c r="I12" s="100"/>
      <c r="J12" s="100">
        <v>2025</v>
      </c>
      <c r="K12" s="100"/>
    </row>
    <row r="13" spans="1:11">
      <c r="A13" s="100" t="s">
        <v>86</v>
      </c>
      <c r="B13" s="100" t="s">
        <v>87</v>
      </c>
      <c r="C13" s="100" t="s">
        <v>88</v>
      </c>
      <c r="D13" s="100" t="s">
        <v>89</v>
      </c>
      <c r="E13" s="100" t="s">
        <v>90</v>
      </c>
      <c r="F13" s="100" t="s">
        <v>91</v>
      </c>
      <c r="G13" s="100" t="s">
        <v>92</v>
      </c>
      <c r="H13" s="100" t="s">
        <v>93</v>
      </c>
      <c r="I13" s="100" t="s">
        <v>94</v>
      </c>
      <c r="J13" s="100" t="s">
        <v>95</v>
      </c>
      <c r="K13" s="100" t="s">
        <v>96</v>
      </c>
    </row>
    <row r="14" spans="1:11">
      <c r="A14" s="101" t="s">
        <v>97</v>
      </c>
      <c r="B14" s="102">
        <v>0</v>
      </c>
      <c r="C14" s="102">
        <v>0</v>
      </c>
      <c r="D14" s="102">
        <v>0</v>
      </c>
      <c r="E14" s="102">
        <v>0</v>
      </c>
      <c r="F14" s="102">
        <v>0</v>
      </c>
      <c r="G14" s="102">
        <v>0</v>
      </c>
      <c r="H14" s="102">
        <v>0</v>
      </c>
      <c r="I14" s="102">
        <v>0</v>
      </c>
      <c r="J14" s="102">
        <v>0</v>
      </c>
      <c r="K14" s="102">
        <v>0</v>
      </c>
    </row>
    <row r="15" spans="1:11">
      <c r="A15" s="101" t="s">
        <v>98</v>
      </c>
      <c r="B15" s="103">
        <v>2.4</v>
      </c>
      <c r="C15" s="103">
        <v>2.4</v>
      </c>
      <c r="D15" s="103">
        <v>2.4300000000000002</v>
      </c>
      <c r="E15" s="103">
        <v>2.4300000000000002</v>
      </c>
      <c r="F15" s="103">
        <v>2.2200000000000002</v>
      </c>
      <c r="G15" s="103">
        <v>2.2200000000000002</v>
      </c>
      <c r="H15" s="103">
        <v>2.2200000000000002</v>
      </c>
      <c r="I15" s="103">
        <v>2.2200000000000002</v>
      </c>
      <c r="J15" s="103">
        <v>2.2200000000000002</v>
      </c>
      <c r="K15" s="103">
        <v>2.2200000000000002</v>
      </c>
    </row>
    <row r="16" spans="1:11">
      <c r="A16" s="101" t="s">
        <v>99</v>
      </c>
      <c r="B16" s="102">
        <v>0</v>
      </c>
      <c r="C16" s="102">
        <v>0</v>
      </c>
      <c r="D16" s="102">
        <v>0</v>
      </c>
      <c r="E16" s="102">
        <v>0</v>
      </c>
      <c r="F16" s="102">
        <v>0</v>
      </c>
      <c r="G16" s="102">
        <v>0</v>
      </c>
      <c r="H16" s="102">
        <v>0</v>
      </c>
      <c r="I16" s="102">
        <v>0</v>
      </c>
      <c r="J16" s="102">
        <v>0</v>
      </c>
      <c r="K16" s="102">
        <v>0</v>
      </c>
    </row>
    <row r="17" spans="1:11">
      <c r="A17" s="101" t="s">
        <v>100</v>
      </c>
      <c r="B17" s="102">
        <v>2</v>
      </c>
      <c r="C17" s="102">
        <v>2</v>
      </c>
      <c r="D17" s="102">
        <v>2</v>
      </c>
      <c r="E17" s="102">
        <v>2</v>
      </c>
      <c r="F17" s="103">
        <v>1.85</v>
      </c>
      <c r="G17" s="103">
        <v>1.85</v>
      </c>
      <c r="H17" s="103">
        <v>1.85</v>
      </c>
      <c r="I17" s="103">
        <v>1.85</v>
      </c>
      <c r="J17" s="103">
        <v>1.85</v>
      </c>
      <c r="K17" s="103">
        <v>1.85</v>
      </c>
    </row>
    <row r="18" spans="1:11">
      <c r="A18" s="101" t="s">
        <v>101</v>
      </c>
      <c r="B18" s="103">
        <v>0.4</v>
      </c>
      <c r="C18" s="103">
        <v>0.4</v>
      </c>
      <c r="D18" s="103">
        <v>0.43</v>
      </c>
      <c r="E18" s="103">
        <v>0.43</v>
      </c>
      <c r="F18" s="103">
        <v>0.37</v>
      </c>
      <c r="G18" s="103">
        <v>0.37</v>
      </c>
      <c r="H18" s="103">
        <v>0.37</v>
      </c>
      <c r="I18" s="103">
        <v>0.37</v>
      </c>
      <c r="J18" s="103">
        <v>0.37</v>
      </c>
      <c r="K18" s="103">
        <v>0.37</v>
      </c>
    </row>
    <row r="19" spans="1:11">
      <c r="A19" s="101" t="s">
        <v>102</v>
      </c>
      <c r="B19" s="102">
        <v>0</v>
      </c>
      <c r="C19" s="102">
        <v>0</v>
      </c>
      <c r="D19" s="102">
        <v>0</v>
      </c>
      <c r="E19" s="102">
        <v>0</v>
      </c>
      <c r="F19" s="102">
        <v>0</v>
      </c>
      <c r="G19" s="102">
        <v>0</v>
      </c>
      <c r="H19" s="102">
        <v>0</v>
      </c>
      <c r="I19" s="102">
        <v>0</v>
      </c>
      <c r="J19" s="102">
        <v>0</v>
      </c>
      <c r="K19" s="102">
        <v>0</v>
      </c>
    </row>
    <row r="20" spans="1:11">
      <c r="A20" s="101" t="s">
        <v>103</v>
      </c>
      <c r="B20" s="102">
        <v>0</v>
      </c>
      <c r="C20" s="102">
        <v>0</v>
      </c>
      <c r="D20" s="102">
        <v>0</v>
      </c>
      <c r="E20" s="102">
        <v>0</v>
      </c>
      <c r="F20" s="102">
        <v>0</v>
      </c>
      <c r="G20" s="102">
        <v>0</v>
      </c>
      <c r="H20" s="102">
        <v>0</v>
      </c>
      <c r="I20" s="102">
        <v>0</v>
      </c>
      <c r="J20" s="102">
        <v>0</v>
      </c>
      <c r="K20" s="102">
        <v>0</v>
      </c>
    </row>
    <row r="21" spans="1:11">
      <c r="A21" s="101" t="s">
        <v>104</v>
      </c>
      <c r="B21" s="103">
        <v>0.44</v>
      </c>
      <c r="C21" s="103">
        <v>0.44</v>
      </c>
      <c r="D21" s="103">
        <v>0.44</v>
      </c>
      <c r="E21" s="103">
        <v>0.44</v>
      </c>
      <c r="F21" s="103">
        <v>0.44</v>
      </c>
      <c r="G21" s="103">
        <v>0.44</v>
      </c>
      <c r="H21" s="103">
        <v>0.45</v>
      </c>
      <c r="I21" s="103">
        <v>0.45</v>
      </c>
      <c r="J21" s="103">
        <v>0.45</v>
      </c>
      <c r="K21" s="103">
        <v>0.45</v>
      </c>
    </row>
    <row r="22" spans="1:11">
      <c r="A22" s="101" t="s">
        <v>105</v>
      </c>
      <c r="B22" s="103">
        <v>0.34</v>
      </c>
      <c r="C22" s="103">
        <v>0.34</v>
      </c>
      <c r="D22" s="103">
        <v>0.34</v>
      </c>
      <c r="E22" s="103">
        <v>0.34</v>
      </c>
      <c r="F22" s="103">
        <v>0.34</v>
      </c>
      <c r="G22" s="103">
        <v>0.34</v>
      </c>
      <c r="H22" s="103">
        <v>0.35</v>
      </c>
      <c r="I22" s="103">
        <v>0.35</v>
      </c>
      <c r="J22" s="103">
        <v>0.35</v>
      </c>
      <c r="K22" s="103">
        <v>0.35</v>
      </c>
    </row>
    <row r="23" spans="1:11">
      <c r="A23" s="101" t="s">
        <v>106</v>
      </c>
      <c r="B23" s="103">
        <v>0.34</v>
      </c>
      <c r="C23" s="103">
        <v>0.34</v>
      </c>
      <c r="D23" s="103">
        <v>0.34</v>
      </c>
      <c r="E23" s="103">
        <v>0.34</v>
      </c>
      <c r="F23" s="103">
        <v>0.34</v>
      </c>
      <c r="G23" s="103">
        <v>0.34</v>
      </c>
      <c r="H23" s="103">
        <v>0.35</v>
      </c>
      <c r="I23" s="103">
        <v>0.35</v>
      </c>
      <c r="J23" s="103">
        <v>0.35</v>
      </c>
      <c r="K23" s="103">
        <v>0.35</v>
      </c>
    </row>
    <row r="24" spans="1:11">
      <c r="A24" s="101" t="s">
        <v>107</v>
      </c>
      <c r="B24" s="102">
        <v>0</v>
      </c>
      <c r="C24" s="102">
        <v>0</v>
      </c>
      <c r="D24" s="102">
        <v>0</v>
      </c>
      <c r="E24" s="102">
        <v>0</v>
      </c>
      <c r="F24" s="102">
        <v>0</v>
      </c>
      <c r="G24" s="102">
        <v>0</v>
      </c>
      <c r="H24" s="102">
        <v>0</v>
      </c>
      <c r="I24" s="102">
        <v>0</v>
      </c>
      <c r="J24" s="102">
        <v>0</v>
      </c>
      <c r="K24" s="102">
        <v>0</v>
      </c>
    </row>
    <row r="25" spans="1:11">
      <c r="A25" s="101" t="s">
        <v>108</v>
      </c>
      <c r="B25" s="102">
        <v>0</v>
      </c>
      <c r="C25" s="102">
        <v>0</v>
      </c>
      <c r="D25" s="102">
        <v>0</v>
      </c>
      <c r="E25" s="102">
        <v>0</v>
      </c>
      <c r="F25" s="102">
        <v>0</v>
      </c>
      <c r="G25" s="102">
        <v>0</v>
      </c>
      <c r="H25" s="102">
        <v>0</v>
      </c>
      <c r="I25" s="102">
        <v>0</v>
      </c>
      <c r="J25" s="102">
        <v>0</v>
      </c>
      <c r="K25" s="102">
        <v>0</v>
      </c>
    </row>
    <row r="26" spans="1:11">
      <c r="A26" s="101" t="s">
        <v>109</v>
      </c>
      <c r="B26" s="103">
        <v>7.0000000000000007E-2</v>
      </c>
      <c r="C26" s="103">
        <v>7.0000000000000007E-2</v>
      </c>
      <c r="D26" s="103">
        <v>0.1</v>
      </c>
      <c r="E26" s="103">
        <v>0.1</v>
      </c>
      <c r="F26" s="103">
        <v>0.1</v>
      </c>
      <c r="G26" s="103">
        <v>0.1</v>
      </c>
      <c r="H26" s="103">
        <v>0.1</v>
      </c>
      <c r="I26" s="103">
        <v>0.1</v>
      </c>
      <c r="J26" s="103">
        <v>0.1</v>
      </c>
      <c r="K26" s="103">
        <v>0.1</v>
      </c>
    </row>
    <row r="27" spans="1:11">
      <c r="A27" s="101" t="s">
        <v>110</v>
      </c>
      <c r="B27" s="103">
        <v>0.01</v>
      </c>
      <c r="C27" s="103">
        <v>0.01</v>
      </c>
      <c r="D27" s="103">
        <v>0.01</v>
      </c>
      <c r="E27" s="103">
        <v>0.01</v>
      </c>
      <c r="F27" s="103">
        <v>0.01</v>
      </c>
      <c r="G27" s="103">
        <v>0.01</v>
      </c>
      <c r="H27" s="103">
        <v>0.01</v>
      </c>
      <c r="I27" s="103">
        <v>0.01</v>
      </c>
      <c r="J27" s="103">
        <v>0.01</v>
      </c>
      <c r="K27" s="103">
        <v>0.01</v>
      </c>
    </row>
    <row r="28" spans="1:11">
      <c r="A28" s="101" t="s">
        <v>111</v>
      </c>
      <c r="B28" s="103">
        <v>0.01</v>
      </c>
      <c r="C28" s="103">
        <v>0.01</v>
      </c>
      <c r="D28" s="103">
        <v>0.01</v>
      </c>
      <c r="E28" s="103">
        <v>0.01</v>
      </c>
      <c r="F28" s="103">
        <v>0.01</v>
      </c>
      <c r="G28" s="103">
        <v>0.01</v>
      </c>
      <c r="H28" s="103">
        <v>0.01</v>
      </c>
      <c r="I28" s="103">
        <v>0.01</v>
      </c>
      <c r="J28" s="103">
        <v>0.01</v>
      </c>
      <c r="K28" s="103">
        <v>0.01</v>
      </c>
    </row>
    <row r="29" spans="1:11">
      <c r="A29" s="101" t="s">
        <v>112</v>
      </c>
      <c r="B29" s="103">
        <v>0.1</v>
      </c>
      <c r="C29" s="103">
        <v>0.1</v>
      </c>
      <c r="D29" s="103">
        <v>0.1</v>
      </c>
      <c r="E29" s="103">
        <v>0.1</v>
      </c>
      <c r="F29" s="103">
        <v>0.1</v>
      </c>
      <c r="G29" s="103">
        <v>0.1</v>
      </c>
      <c r="H29" s="103">
        <v>0.1</v>
      </c>
      <c r="I29" s="103">
        <v>0.1</v>
      </c>
      <c r="J29" s="103">
        <v>0.1</v>
      </c>
      <c r="K29" s="103">
        <v>0.1</v>
      </c>
    </row>
    <row r="30" spans="1:11">
      <c r="A30" s="101" t="s">
        <v>113</v>
      </c>
      <c r="B30" s="103">
        <v>2.95</v>
      </c>
      <c r="C30" s="103">
        <v>2.95</v>
      </c>
      <c r="D30" s="103">
        <v>2.98</v>
      </c>
      <c r="E30" s="103">
        <v>2.98</v>
      </c>
      <c r="F30" s="103">
        <v>2.77</v>
      </c>
      <c r="G30" s="103">
        <v>2.77</v>
      </c>
      <c r="H30" s="103">
        <v>2.78</v>
      </c>
      <c r="I30" s="103">
        <v>2.78</v>
      </c>
      <c r="J30" s="103">
        <v>2.78</v>
      </c>
      <c r="K30" s="103">
        <v>2.78</v>
      </c>
    </row>
    <row r="31" spans="1:11">
      <c r="A31" s="101" t="s">
        <v>114</v>
      </c>
      <c r="B31" s="103">
        <v>0.56999999999999995</v>
      </c>
      <c r="C31" s="103">
        <v>0.51</v>
      </c>
      <c r="D31" s="103">
        <v>0.56999999999999995</v>
      </c>
      <c r="E31" s="103">
        <v>0.51</v>
      </c>
      <c r="F31" s="103">
        <v>0.37</v>
      </c>
      <c r="G31" s="103">
        <v>0.37</v>
      </c>
      <c r="H31" s="103">
        <v>1.55</v>
      </c>
      <c r="I31" s="103">
        <v>1.56</v>
      </c>
      <c r="J31" s="103">
        <v>1.56</v>
      </c>
      <c r="K31" s="103">
        <v>1.56</v>
      </c>
    </row>
    <row r="32" spans="1:11">
      <c r="A32" s="101" t="s">
        <v>115</v>
      </c>
      <c r="B32" s="102">
        <v>0</v>
      </c>
      <c r="C32" s="103">
        <v>0.37</v>
      </c>
      <c r="D32" s="103">
        <v>0.3</v>
      </c>
      <c r="E32" s="103">
        <v>0.34</v>
      </c>
      <c r="F32" s="103">
        <v>0.3</v>
      </c>
      <c r="G32" s="103">
        <v>0.34</v>
      </c>
      <c r="H32" s="102">
        <v>0</v>
      </c>
      <c r="I32" s="103">
        <v>0.19</v>
      </c>
      <c r="J32" s="102">
        <v>0</v>
      </c>
      <c r="K32" s="103">
        <v>0.19</v>
      </c>
    </row>
    <row r="33" spans="1:11">
      <c r="A33" s="101" t="s">
        <v>116</v>
      </c>
      <c r="B33" s="103">
        <v>0.1</v>
      </c>
      <c r="C33" s="103">
        <v>0.1</v>
      </c>
      <c r="D33" s="103">
        <v>0.1</v>
      </c>
      <c r="E33" s="103">
        <v>0.1</v>
      </c>
      <c r="F33" s="103">
        <v>0.08</v>
      </c>
      <c r="G33" s="103">
        <v>0.08</v>
      </c>
      <c r="H33" s="103">
        <v>0.01</v>
      </c>
      <c r="I33" s="102">
        <v>0</v>
      </c>
      <c r="J33" s="103">
        <v>0.01</v>
      </c>
      <c r="K33" s="102">
        <v>0</v>
      </c>
    </row>
    <row r="34" spans="1:11">
      <c r="A34" s="101" t="s">
        <v>117</v>
      </c>
      <c r="B34" s="103">
        <v>0.25</v>
      </c>
      <c r="C34" s="103">
        <v>0.25</v>
      </c>
      <c r="D34" s="103">
        <v>0.25</v>
      </c>
      <c r="E34" s="103">
        <v>0.25</v>
      </c>
      <c r="F34" s="103">
        <v>0.25</v>
      </c>
      <c r="G34" s="103">
        <v>0.25</v>
      </c>
      <c r="H34" s="103">
        <v>0.25</v>
      </c>
      <c r="I34" s="103">
        <v>0.25</v>
      </c>
      <c r="J34" s="103">
        <v>0.25</v>
      </c>
      <c r="K34" s="103">
        <v>0.25</v>
      </c>
    </row>
    <row r="35" spans="1:11">
      <c r="A35" s="101" t="s">
        <v>118</v>
      </c>
      <c r="B35" s="103">
        <v>0.92</v>
      </c>
      <c r="C35" s="103">
        <v>1.23</v>
      </c>
      <c r="D35" s="103">
        <v>1.22</v>
      </c>
      <c r="E35" s="103">
        <v>1.2</v>
      </c>
      <c r="F35" s="102">
        <v>1</v>
      </c>
      <c r="G35" s="103">
        <v>1.04</v>
      </c>
      <c r="H35" s="103">
        <v>1.81</v>
      </c>
      <c r="I35" s="102">
        <v>2</v>
      </c>
      <c r="J35" s="103">
        <v>1.82</v>
      </c>
      <c r="K35" s="102">
        <v>2</v>
      </c>
    </row>
    <row r="36" spans="1:11">
      <c r="A36" s="101" t="s">
        <v>119</v>
      </c>
      <c r="B36" s="103">
        <v>2.0299999999999998</v>
      </c>
      <c r="C36" s="103">
        <v>1.72</v>
      </c>
      <c r="D36" s="103">
        <v>1.76</v>
      </c>
      <c r="E36" s="103">
        <v>1.78</v>
      </c>
      <c r="F36" s="103">
        <v>1.77</v>
      </c>
      <c r="G36" s="103">
        <v>1.73</v>
      </c>
      <c r="H36" s="103">
        <v>0.97</v>
      </c>
      <c r="I36" s="103">
        <v>0.78</v>
      </c>
      <c r="J36" s="103">
        <v>0.96</v>
      </c>
      <c r="K36" s="103">
        <v>0.78</v>
      </c>
    </row>
    <row r="37" spans="1:11">
      <c r="A37" s="101" t="s">
        <v>120</v>
      </c>
      <c r="B37" s="103">
        <v>1.47</v>
      </c>
      <c r="C37" s="103">
        <v>0.89</v>
      </c>
      <c r="D37" s="103">
        <v>1.51</v>
      </c>
      <c r="E37" s="103">
        <v>0.91</v>
      </c>
      <c r="F37" s="103">
        <v>1.52</v>
      </c>
      <c r="G37" s="103">
        <v>0.92</v>
      </c>
      <c r="H37" s="103">
        <v>1.64</v>
      </c>
      <c r="I37" s="103">
        <v>0.99</v>
      </c>
      <c r="J37" s="103">
        <v>1.79</v>
      </c>
      <c r="K37" s="103">
        <v>1.08</v>
      </c>
    </row>
    <row r="38" spans="1:11">
      <c r="A38" s="101" t="s">
        <v>121</v>
      </c>
      <c r="B38" s="101"/>
      <c r="C38" s="101"/>
      <c r="D38" s="101"/>
      <c r="E38" s="101"/>
      <c r="F38" s="101"/>
      <c r="G38" s="101"/>
      <c r="H38" s="101"/>
      <c r="I38" s="101"/>
      <c r="J38" s="101"/>
      <c r="K38" s="101"/>
    </row>
    <row r="39" spans="1:11">
      <c r="A39" s="101" t="s">
        <v>122</v>
      </c>
      <c r="B39" s="103">
        <v>0.56000000000000005</v>
      </c>
      <c r="C39" s="103">
        <v>0.83</v>
      </c>
      <c r="D39" s="103">
        <v>0.25</v>
      </c>
      <c r="E39" s="103">
        <v>0.87</v>
      </c>
      <c r="F39" s="103">
        <v>0.25</v>
      </c>
      <c r="G39" s="103">
        <v>0.81</v>
      </c>
      <c r="H39" s="103">
        <v>-0.67</v>
      </c>
      <c r="I39" s="103">
        <v>-0.21</v>
      </c>
      <c r="J39" s="103">
        <v>-0.83</v>
      </c>
      <c r="K39" s="103">
        <v>-0.3</v>
      </c>
    </row>
    <row r="40" spans="1:11">
      <c r="A40" s="101" t="s">
        <v>123</v>
      </c>
      <c r="B40" s="103">
        <v>0.15</v>
      </c>
      <c r="C40" s="103">
        <v>0.15</v>
      </c>
      <c r="D40" s="103">
        <v>0.15</v>
      </c>
      <c r="E40" s="103">
        <v>0.16</v>
      </c>
      <c r="F40" s="103">
        <v>0.14000000000000001</v>
      </c>
      <c r="G40" s="103">
        <v>0.14000000000000001</v>
      </c>
      <c r="H40" s="103">
        <v>0.14000000000000001</v>
      </c>
      <c r="I40" s="103">
        <v>0.14000000000000001</v>
      </c>
      <c r="J40" s="103">
        <v>0.14000000000000001</v>
      </c>
      <c r="K40" s="103">
        <v>0.14000000000000001</v>
      </c>
    </row>
    <row r="41" spans="1:11">
      <c r="A41" s="101" t="s">
        <v>124</v>
      </c>
      <c r="B41" s="103">
        <v>0.05</v>
      </c>
      <c r="C41" s="103">
        <v>0.1</v>
      </c>
      <c r="D41" s="103">
        <v>0.04</v>
      </c>
      <c r="E41" s="103">
        <v>0.1</v>
      </c>
      <c r="F41" s="103">
        <v>0.04</v>
      </c>
      <c r="G41" s="103">
        <v>0.11</v>
      </c>
      <c r="H41" s="103">
        <v>0.01</v>
      </c>
      <c r="I41" s="103">
        <v>0.11</v>
      </c>
      <c r="J41" s="103">
        <v>0.24</v>
      </c>
      <c r="K41" s="103">
        <v>0.14000000000000001</v>
      </c>
    </row>
    <row r="42" spans="1:11">
      <c r="A42" s="101" t="s">
        <v>125</v>
      </c>
      <c r="B42" s="103">
        <v>0.2</v>
      </c>
      <c r="C42" s="103">
        <v>0.25</v>
      </c>
      <c r="D42" s="103">
        <v>0.19</v>
      </c>
      <c r="E42" s="103">
        <v>0.26</v>
      </c>
      <c r="F42" s="103">
        <v>0.18</v>
      </c>
      <c r="G42" s="103">
        <v>0.25</v>
      </c>
      <c r="H42" s="103">
        <v>0.15</v>
      </c>
      <c r="I42" s="103">
        <v>0.25</v>
      </c>
      <c r="J42" s="103">
        <v>0.38</v>
      </c>
      <c r="K42" s="103">
        <v>0.28000000000000003</v>
      </c>
    </row>
    <row r="43" spans="1:11">
      <c r="A43" s="101" t="s">
        <v>126</v>
      </c>
      <c r="B43" s="103">
        <v>1.3</v>
      </c>
      <c r="C43" s="103">
        <v>1.25</v>
      </c>
      <c r="D43" s="103">
        <v>1.3</v>
      </c>
      <c r="E43" s="103">
        <v>1.25</v>
      </c>
      <c r="F43" s="103">
        <v>1.3</v>
      </c>
      <c r="G43" s="103">
        <v>1.25</v>
      </c>
      <c r="H43" s="103">
        <v>1.3</v>
      </c>
      <c r="I43" s="103">
        <v>1.25</v>
      </c>
      <c r="J43" s="103">
        <v>1.3</v>
      </c>
      <c r="K43" s="103">
        <v>1.25</v>
      </c>
    </row>
    <row r="44" spans="1:11">
      <c r="A44" s="101" t="s">
        <v>127</v>
      </c>
      <c r="B44" s="103">
        <v>1.3</v>
      </c>
      <c r="C44" s="103">
        <v>1.25</v>
      </c>
      <c r="D44" s="103">
        <v>1.3</v>
      </c>
      <c r="E44" s="103">
        <v>1.25</v>
      </c>
      <c r="F44" s="103">
        <v>1.3</v>
      </c>
      <c r="G44" s="103">
        <v>1.25</v>
      </c>
      <c r="H44" s="103">
        <v>1.3</v>
      </c>
      <c r="I44" s="103">
        <v>1.25</v>
      </c>
      <c r="J44" s="103">
        <v>1.3</v>
      </c>
      <c r="K44" s="103">
        <v>1.25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6"/>
  <sheetViews>
    <sheetView topLeftCell="A4" workbookViewId="0">
      <selection activeCell="A47" sqref="A47"/>
    </sheetView>
  </sheetViews>
  <sheetFormatPr defaultRowHeight="12.75" customHeight="1"/>
  <cols>
    <col min="1" max="1" width="55.7109375" style="18" customWidth="1"/>
    <col min="2" max="16384" width="9.140625" style="18"/>
  </cols>
  <sheetData>
    <row r="1" spans="1:11" ht="15.75" customHeight="1">
      <c r="A1" s="104" t="s">
        <v>77</v>
      </c>
      <c r="B1" s="104"/>
      <c r="C1" s="104"/>
      <c r="D1" s="104"/>
      <c r="E1" s="104"/>
      <c r="F1" s="104"/>
      <c r="G1" s="104"/>
      <c r="H1" s="104"/>
      <c r="I1" s="104"/>
      <c r="J1" s="104"/>
      <c r="K1" s="104"/>
    </row>
    <row r="3" spans="1:11">
      <c r="A3" s="105" t="s">
        <v>78</v>
      </c>
      <c r="B3" s="106" t="s">
        <v>158</v>
      </c>
    </row>
    <row r="4" spans="1:11">
      <c r="A4" s="105" t="s">
        <v>80</v>
      </c>
      <c r="B4" s="106">
        <v>94</v>
      </c>
    </row>
    <row r="5" spans="1:11">
      <c r="A5" s="105" t="s">
        <v>81</v>
      </c>
      <c r="B5" s="106" t="s">
        <v>82</v>
      </c>
    </row>
    <row r="6" spans="1:11">
      <c r="A6" s="105" t="s">
        <v>83</v>
      </c>
      <c r="B6" s="106" t="s">
        <v>159</v>
      </c>
    </row>
    <row r="7" spans="1:11">
      <c r="A7" s="105" t="s">
        <v>84</v>
      </c>
      <c r="B7" s="106" t="s">
        <v>160</v>
      </c>
    </row>
    <row r="10" spans="1:11">
      <c r="A10" s="107" t="s">
        <v>85</v>
      </c>
      <c r="B10" s="107"/>
      <c r="C10" s="107"/>
      <c r="D10" s="107"/>
      <c r="E10" s="107"/>
      <c r="F10" s="107"/>
      <c r="G10" s="107"/>
      <c r="H10" s="107"/>
      <c r="I10" s="107"/>
      <c r="J10" s="107"/>
      <c r="K10" s="107"/>
    </row>
    <row r="12" spans="1:11">
      <c r="A12" s="108"/>
      <c r="B12" s="108">
        <v>2014</v>
      </c>
      <c r="C12" s="108"/>
      <c r="D12" s="108">
        <v>2015</v>
      </c>
      <c r="E12" s="108"/>
      <c r="F12" s="108">
        <v>2016</v>
      </c>
      <c r="G12" s="108"/>
      <c r="H12" s="108">
        <v>2020</v>
      </c>
      <c r="I12" s="108"/>
      <c r="J12" s="108">
        <v>2025</v>
      </c>
      <c r="K12" s="108"/>
    </row>
    <row r="13" spans="1:11">
      <c r="A13" s="108" t="s">
        <v>86</v>
      </c>
      <c r="B13" s="108" t="s">
        <v>87</v>
      </c>
      <c r="C13" s="108" t="s">
        <v>88</v>
      </c>
      <c r="D13" s="108" t="s">
        <v>89</v>
      </c>
      <c r="E13" s="108" t="s">
        <v>90</v>
      </c>
      <c r="F13" s="108" t="s">
        <v>91</v>
      </c>
      <c r="G13" s="108" t="s">
        <v>92</v>
      </c>
      <c r="H13" s="108" t="s">
        <v>93</v>
      </c>
      <c r="I13" s="108" t="s">
        <v>94</v>
      </c>
      <c r="J13" s="108" t="s">
        <v>95</v>
      </c>
      <c r="K13" s="108" t="s">
        <v>96</v>
      </c>
    </row>
    <row r="14" spans="1:11">
      <c r="A14" s="109" t="s">
        <v>97</v>
      </c>
      <c r="B14" s="110">
        <v>7.58</v>
      </c>
      <c r="C14" s="110">
        <v>7.58</v>
      </c>
      <c r="D14" s="110">
        <v>7.58</v>
      </c>
      <c r="E14" s="110">
        <v>7.58</v>
      </c>
      <c r="F14" s="110">
        <v>7.58</v>
      </c>
      <c r="G14" s="110">
        <v>7.58</v>
      </c>
      <c r="H14" s="110">
        <v>7.58</v>
      </c>
      <c r="I14" s="110">
        <v>7.58</v>
      </c>
      <c r="J14" s="110">
        <v>7.13</v>
      </c>
      <c r="K14" s="110">
        <v>7.13</v>
      </c>
    </row>
    <row r="15" spans="1:11">
      <c r="A15" s="109" t="s">
        <v>98</v>
      </c>
      <c r="B15" s="110">
        <v>42.81</v>
      </c>
      <c r="C15" s="110">
        <v>42.84</v>
      </c>
      <c r="D15" s="110">
        <v>42.87</v>
      </c>
      <c r="E15" s="110">
        <v>42.63</v>
      </c>
      <c r="F15" s="110">
        <v>42.4</v>
      </c>
      <c r="G15" s="110">
        <v>42.2</v>
      </c>
      <c r="H15" s="110">
        <v>41.9</v>
      </c>
      <c r="I15" s="110">
        <v>41.91</v>
      </c>
      <c r="J15" s="110">
        <v>37.44</v>
      </c>
      <c r="K15" s="110">
        <v>37.75</v>
      </c>
    </row>
    <row r="16" spans="1:11">
      <c r="A16" s="109" t="s">
        <v>99</v>
      </c>
      <c r="B16" s="111">
        <v>3</v>
      </c>
      <c r="C16" s="111">
        <v>3</v>
      </c>
      <c r="D16" s="111">
        <v>3</v>
      </c>
      <c r="E16" s="111">
        <v>3</v>
      </c>
      <c r="F16" s="111">
        <v>3</v>
      </c>
      <c r="G16" s="111">
        <v>3</v>
      </c>
      <c r="H16" s="111">
        <v>3</v>
      </c>
      <c r="I16" s="111">
        <v>3</v>
      </c>
      <c r="J16" s="110">
        <v>1.6</v>
      </c>
      <c r="K16" s="110">
        <v>1.6</v>
      </c>
    </row>
    <row r="17" spans="1:11">
      <c r="A17" s="109" t="s">
        <v>100</v>
      </c>
      <c r="B17" s="110">
        <v>7.51</v>
      </c>
      <c r="C17" s="110">
        <v>7.51</v>
      </c>
      <c r="D17" s="110">
        <v>7.51</v>
      </c>
      <c r="E17" s="110">
        <v>7.51</v>
      </c>
      <c r="F17" s="110">
        <v>7.51</v>
      </c>
      <c r="G17" s="110">
        <v>7.29</v>
      </c>
      <c r="H17" s="110">
        <v>6.86</v>
      </c>
      <c r="I17" s="110">
        <v>6.86</v>
      </c>
      <c r="J17" s="110">
        <v>2.6</v>
      </c>
      <c r="K17" s="110">
        <v>2.76</v>
      </c>
    </row>
    <row r="18" spans="1:11">
      <c r="A18" s="109" t="s">
        <v>101</v>
      </c>
      <c r="B18" s="110">
        <v>31.72</v>
      </c>
      <c r="C18" s="110">
        <v>31.75</v>
      </c>
      <c r="D18" s="110">
        <v>31.78</v>
      </c>
      <c r="E18" s="110">
        <v>31.8</v>
      </c>
      <c r="F18" s="110">
        <v>31.82</v>
      </c>
      <c r="G18" s="110">
        <v>31.84</v>
      </c>
      <c r="H18" s="110">
        <v>31.97</v>
      </c>
      <c r="I18" s="110">
        <v>31.98</v>
      </c>
      <c r="J18" s="110">
        <v>33.24</v>
      </c>
      <c r="K18" s="110">
        <v>33.39</v>
      </c>
    </row>
    <row r="19" spans="1:11">
      <c r="A19" s="109" t="s">
        <v>102</v>
      </c>
      <c r="B19" s="111">
        <v>0</v>
      </c>
      <c r="C19" s="111">
        <v>0</v>
      </c>
      <c r="D19" s="111">
        <v>0</v>
      </c>
      <c r="E19" s="111">
        <v>0</v>
      </c>
      <c r="F19" s="111">
        <v>0</v>
      </c>
      <c r="G19" s="111">
        <v>0</v>
      </c>
      <c r="H19" s="111">
        <v>0</v>
      </c>
      <c r="I19" s="111">
        <v>0</v>
      </c>
      <c r="J19" s="111">
        <v>0</v>
      </c>
      <c r="K19" s="111">
        <v>0</v>
      </c>
    </row>
    <row r="20" spans="1:11">
      <c r="A20" s="109" t="s">
        <v>103</v>
      </c>
      <c r="B20" s="110">
        <v>0.56999999999999995</v>
      </c>
      <c r="C20" s="110">
        <v>0.56999999999999995</v>
      </c>
      <c r="D20" s="110">
        <v>0.56999999999999995</v>
      </c>
      <c r="E20" s="110">
        <v>0.32</v>
      </c>
      <c r="F20" s="110">
        <v>7.0000000000000007E-2</v>
      </c>
      <c r="G20" s="110">
        <v>7.0000000000000007E-2</v>
      </c>
      <c r="H20" s="110">
        <v>7.0000000000000007E-2</v>
      </c>
      <c r="I20" s="110">
        <v>7.0000000000000007E-2</v>
      </c>
      <c r="J20" s="111">
        <v>0</v>
      </c>
      <c r="K20" s="111">
        <v>0</v>
      </c>
    </row>
    <row r="21" spans="1:11">
      <c r="A21" s="109" t="s">
        <v>104</v>
      </c>
      <c r="B21" s="111">
        <v>31</v>
      </c>
      <c r="C21" s="110">
        <v>31.23</v>
      </c>
      <c r="D21" s="110">
        <v>31.46</v>
      </c>
      <c r="E21" s="110">
        <v>31.82</v>
      </c>
      <c r="F21" s="110">
        <v>32.18</v>
      </c>
      <c r="G21" s="110">
        <v>32.54</v>
      </c>
      <c r="H21" s="110">
        <v>35.049999999999997</v>
      </c>
      <c r="I21" s="110">
        <v>35.409999999999997</v>
      </c>
      <c r="J21" s="110">
        <v>43.35</v>
      </c>
      <c r="K21" s="110">
        <v>44.33</v>
      </c>
    </row>
    <row r="22" spans="1:11">
      <c r="A22" s="109" t="s">
        <v>105</v>
      </c>
      <c r="B22" s="111">
        <v>23</v>
      </c>
      <c r="C22" s="110">
        <v>23.25</v>
      </c>
      <c r="D22" s="110">
        <v>23.51</v>
      </c>
      <c r="E22" s="110">
        <v>23.76</v>
      </c>
      <c r="F22" s="110">
        <v>24.02</v>
      </c>
      <c r="G22" s="110">
        <v>24.27</v>
      </c>
      <c r="H22" s="110">
        <v>26.05</v>
      </c>
      <c r="I22" s="110">
        <v>26.31</v>
      </c>
      <c r="J22" s="110">
        <v>30.14</v>
      </c>
      <c r="K22" s="110">
        <v>30.61</v>
      </c>
    </row>
    <row r="23" spans="1:11">
      <c r="A23" s="109" t="s">
        <v>106</v>
      </c>
      <c r="B23" s="111">
        <v>23</v>
      </c>
      <c r="C23" s="110">
        <v>23.25</v>
      </c>
      <c r="D23" s="110">
        <v>23.51</v>
      </c>
      <c r="E23" s="110">
        <v>23.76</v>
      </c>
      <c r="F23" s="110">
        <v>24.02</v>
      </c>
      <c r="G23" s="110">
        <v>24.27</v>
      </c>
      <c r="H23" s="110">
        <v>26.05</v>
      </c>
      <c r="I23" s="110">
        <v>26.31</v>
      </c>
      <c r="J23" s="110">
        <v>29.94</v>
      </c>
      <c r="K23" s="110">
        <v>30.36</v>
      </c>
    </row>
    <row r="24" spans="1:11">
      <c r="A24" s="109" t="s">
        <v>107</v>
      </c>
      <c r="B24" s="111">
        <v>0</v>
      </c>
      <c r="C24" s="111">
        <v>0</v>
      </c>
      <c r="D24" s="111">
        <v>0</v>
      </c>
      <c r="E24" s="111">
        <v>0</v>
      </c>
      <c r="F24" s="111">
        <v>0</v>
      </c>
      <c r="G24" s="111">
        <v>0</v>
      </c>
      <c r="H24" s="111">
        <v>0</v>
      </c>
      <c r="I24" s="111">
        <v>0</v>
      </c>
      <c r="J24" s="110">
        <v>0.2</v>
      </c>
      <c r="K24" s="110">
        <v>0.25</v>
      </c>
    </row>
    <row r="25" spans="1:11">
      <c r="A25" s="109" t="s">
        <v>108</v>
      </c>
      <c r="B25" s="110">
        <v>6.95</v>
      </c>
      <c r="C25" s="110">
        <v>6.91</v>
      </c>
      <c r="D25" s="110">
        <v>6.88</v>
      </c>
      <c r="E25" s="110">
        <v>6.97</v>
      </c>
      <c r="F25" s="110">
        <v>7.06</v>
      </c>
      <c r="G25" s="110">
        <v>7.16</v>
      </c>
      <c r="H25" s="110">
        <v>7.8</v>
      </c>
      <c r="I25" s="110">
        <v>7.9</v>
      </c>
      <c r="J25" s="110">
        <v>11.51</v>
      </c>
      <c r="K25" s="110">
        <v>11.95</v>
      </c>
    </row>
    <row r="26" spans="1:11">
      <c r="A26" s="109" t="s">
        <v>109</v>
      </c>
      <c r="B26" s="110">
        <v>0.94</v>
      </c>
      <c r="C26" s="110">
        <v>0.95</v>
      </c>
      <c r="D26" s="110">
        <v>0.97</v>
      </c>
      <c r="E26" s="110">
        <v>0.98</v>
      </c>
      <c r="F26" s="110">
        <v>0.99</v>
      </c>
      <c r="G26" s="111">
        <v>1</v>
      </c>
      <c r="H26" s="110">
        <v>1.0900000000000001</v>
      </c>
      <c r="I26" s="110">
        <v>1.1000000000000001</v>
      </c>
      <c r="J26" s="110">
        <v>1.57</v>
      </c>
      <c r="K26" s="110">
        <v>1.62</v>
      </c>
    </row>
    <row r="27" spans="1:11">
      <c r="A27" s="109" t="s">
        <v>110</v>
      </c>
      <c r="B27" s="110">
        <v>19.37</v>
      </c>
      <c r="C27" s="110">
        <v>19.8</v>
      </c>
      <c r="D27" s="110">
        <v>20.239999999999998</v>
      </c>
      <c r="E27" s="110">
        <v>20.25</v>
      </c>
      <c r="F27" s="110">
        <v>20.27</v>
      </c>
      <c r="G27" s="110">
        <v>20.3</v>
      </c>
      <c r="H27" s="110">
        <v>20.83</v>
      </c>
      <c r="I27" s="110">
        <v>20.85</v>
      </c>
      <c r="J27" s="110">
        <v>23.73</v>
      </c>
      <c r="K27" s="110">
        <v>23.74</v>
      </c>
    </row>
    <row r="28" spans="1:11">
      <c r="A28" s="109" t="s">
        <v>111</v>
      </c>
      <c r="B28" s="110">
        <v>14.23</v>
      </c>
      <c r="C28" s="110">
        <v>14.24</v>
      </c>
      <c r="D28" s="110">
        <v>14.25</v>
      </c>
      <c r="E28" s="110">
        <v>14.27</v>
      </c>
      <c r="F28" s="110">
        <v>14.29</v>
      </c>
      <c r="G28" s="110">
        <v>14.31</v>
      </c>
      <c r="H28" s="110">
        <v>14.45</v>
      </c>
      <c r="I28" s="110">
        <v>14.47</v>
      </c>
      <c r="J28" s="110">
        <v>14.58</v>
      </c>
      <c r="K28" s="110">
        <v>14.6</v>
      </c>
    </row>
    <row r="29" spans="1:11">
      <c r="A29" s="109" t="s">
        <v>112</v>
      </c>
      <c r="B29" s="110">
        <v>0.34</v>
      </c>
      <c r="C29" s="110">
        <v>0.34</v>
      </c>
      <c r="D29" s="110">
        <v>0.34</v>
      </c>
      <c r="E29" s="110">
        <v>0.34</v>
      </c>
      <c r="F29" s="110">
        <v>0.34</v>
      </c>
      <c r="G29" s="110">
        <v>0.34</v>
      </c>
      <c r="H29" s="110">
        <v>0.34</v>
      </c>
      <c r="I29" s="110">
        <v>0.34</v>
      </c>
      <c r="J29" s="110">
        <v>0.28999999999999998</v>
      </c>
      <c r="K29" s="110">
        <v>0.28000000000000003</v>
      </c>
    </row>
    <row r="30" spans="1:11">
      <c r="A30" s="109" t="s">
        <v>113</v>
      </c>
      <c r="B30" s="110">
        <v>101.1</v>
      </c>
      <c r="C30" s="110">
        <v>101.79</v>
      </c>
      <c r="D30" s="110">
        <v>102.49</v>
      </c>
      <c r="E30" s="110">
        <v>102.62</v>
      </c>
      <c r="F30" s="110">
        <v>102.77</v>
      </c>
      <c r="G30" s="110">
        <v>102.96</v>
      </c>
      <c r="H30" s="110">
        <v>105.7</v>
      </c>
      <c r="I30" s="110">
        <v>106.09</v>
      </c>
      <c r="J30" s="110">
        <v>111.94</v>
      </c>
      <c r="K30" s="110">
        <v>113.23</v>
      </c>
    </row>
    <row r="31" spans="1:11">
      <c r="A31" s="109" t="s">
        <v>114</v>
      </c>
      <c r="B31" s="110">
        <v>40.24</v>
      </c>
      <c r="C31" s="110">
        <v>38.840000000000003</v>
      </c>
      <c r="D31" s="110">
        <v>40.840000000000003</v>
      </c>
      <c r="E31" s="110">
        <v>39.47</v>
      </c>
      <c r="F31" s="110">
        <v>41.54</v>
      </c>
      <c r="G31" s="110">
        <v>40.07</v>
      </c>
      <c r="H31" s="110">
        <v>44.42</v>
      </c>
      <c r="I31" s="110">
        <v>42.55</v>
      </c>
      <c r="J31" s="110">
        <v>52.86</v>
      </c>
      <c r="K31" s="110">
        <v>49.49</v>
      </c>
    </row>
    <row r="32" spans="1:11">
      <c r="A32" s="109" t="s">
        <v>115</v>
      </c>
      <c r="B32" s="110">
        <v>1.6</v>
      </c>
      <c r="C32" s="110">
        <v>2.4</v>
      </c>
      <c r="D32" s="110">
        <v>1.6</v>
      </c>
      <c r="E32" s="110">
        <v>2.4</v>
      </c>
      <c r="F32" s="110">
        <v>1.6</v>
      </c>
      <c r="G32" s="110">
        <v>2.4</v>
      </c>
      <c r="H32" s="110">
        <v>1.6</v>
      </c>
      <c r="I32" s="110">
        <v>2.4</v>
      </c>
      <c r="J32" s="110">
        <v>1.6</v>
      </c>
      <c r="K32" s="110">
        <v>2.4</v>
      </c>
    </row>
    <row r="33" spans="1:11">
      <c r="A33" s="109" t="s">
        <v>116</v>
      </c>
      <c r="B33" s="110">
        <v>3.8</v>
      </c>
      <c r="C33" s="110">
        <v>3.8</v>
      </c>
      <c r="D33" s="110">
        <v>3.8</v>
      </c>
      <c r="E33" s="110">
        <v>3.8</v>
      </c>
      <c r="F33" s="110">
        <v>3.8</v>
      </c>
      <c r="G33" s="110">
        <v>3.8</v>
      </c>
      <c r="H33" s="110">
        <v>3.8</v>
      </c>
      <c r="I33" s="110">
        <v>3.8</v>
      </c>
      <c r="J33" s="110">
        <v>3.8</v>
      </c>
      <c r="K33" s="110">
        <v>3.8</v>
      </c>
    </row>
    <row r="34" spans="1:11">
      <c r="A34" s="109" t="s">
        <v>117</v>
      </c>
      <c r="B34" s="110">
        <v>3.1</v>
      </c>
      <c r="C34" s="111">
        <v>3</v>
      </c>
      <c r="D34" s="110">
        <v>3.1</v>
      </c>
      <c r="E34" s="111">
        <v>3</v>
      </c>
      <c r="F34" s="110">
        <v>3.1</v>
      </c>
      <c r="G34" s="111">
        <v>3</v>
      </c>
      <c r="H34" s="110">
        <v>3.2</v>
      </c>
      <c r="I34" s="110">
        <v>3.1</v>
      </c>
      <c r="J34" s="110">
        <v>3.3</v>
      </c>
      <c r="K34" s="110">
        <v>3.2</v>
      </c>
    </row>
    <row r="35" spans="1:11">
      <c r="A35" s="109" t="s">
        <v>118</v>
      </c>
      <c r="B35" s="110">
        <v>48.74</v>
      </c>
      <c r="C35" s="110">
        <v>48.04</v>
      </c>
      <c r="D35" s="110">
        <v>49.34</v>
      </c>
      <c r="E35" s="110">
        <v>48.67</v>
      </c>
      <c r="F35" s="110">
        <v>50.04</v>
      </c>
      <c r="G35" s="110">
        <v>49.27</v>
      </c>
      <c r="H35" s="110">
        <v>53.02</v>
      </c>
      <c r="I35" s="110">
        <v>51.85</v>
      </c>
      <c r="J35" s="110">
        <v>61.56</v>
      </c>
      <c r="K35" s="110">
        <v>58.89</v>
      </c>
    </row>
    <row r="36" spans="1:11">
      <c r="A36" s="109" t="s">
        <v>119</v>
      </c>
      <c r="B36" s="110">
        <v>52.36</v>
      </c>
      <c r="C36" s="110">
        <v>53.75</v>
      </c>
      <c r="D36" s="110">
        <v>53.15</v>
      </c>
      <c r="E36" s="110">
        <v>53.95</v>
      </c>
      <c r="F36" s="110">
        <v>52.73</v>
      </c>
      <c r="G36" s="110">
        <v>53.69</v>
      </c>
      <c r="H36" s="110">
        <v>52.68</v>
      </c>
      <c r="I36" s="110">
        <v>54.24</v>
      </c>
      <c r="J36" s="110">
        <v>50.38</v>
      </c>
      <c r="K36" s="110">
        <v>54.34</v>
      </c>
    </row>
    <row r="37" spans="1:11">
      <c r="A37" s="109" t="s">
        <v>120</v>
      </c>
      <c r="B37" s="110">
        <v>38.409999999999997</v>
      </c>
      <c r="C37" s="110">
        <v>33.44</v>
      </c>
      <c r="D37" s="110">
        <v>38.85</v>
      </c>
      <c r="E37" s="110">
        <v>34.020000000000003</v>
      </c>
      <c r="F37" s="110">
        <v>39.549999999999997</v>
      </c>
      <c r="G37" s="110">
        <v>34.69</v>
      </c>
      <c r="H37" s="110">
        <v>43.09</v>
      </c>
      <c r="I37" s="110">
        <v>38.369999999999997</v>
      </c>
      <c r="J37" s="110">
        <v>48.47</v>
      </c>
      <c r="K37" s="110">
        <v>42.72</v>
      </c>
    </row>
    <row r="38" spans="1:11">
      <c r="A38" s="109" t="s">
        <v>121</v>
      </c>
      <c r="B38" s="111">
        <v>2</v>
      </c>
      <c r="C38" s="111">
        <v>2</v>
      </c>
      <c r="D38" s="111">
        <v>2</v>
      </c>
      <c r="E38" s="111">
        <v>2</v>
      </c>
      <c r="F38" s="111">
        <v>2</v>
      </c>
      <c r="G38" s="111">
        <v>2</v>
      </c>
      <c r="H38" s="110">
        <v>2.2000000000000002</v>
      </c>
      <c r="I38" s="110">
        <v>2.2000000000000002</v>
      </c>
      <c r="J38" s="110">
        <v>2.5</v>
      </c>
      <c r="K38" s="110">
        <v>2.5</v>
      </c>
    </row>
    <row r="39" spans="1:11">
      <c r="A39" s="109" t="s">
        <v>122</v>
      </c>
      <c r="B39" s="110">
        <v>15.95</v>
      </c>
      <c r="C39" s="110">
        <v>22.31</v>
      </c>
      <c r="D39" s="110">
        <v>16.3</v>
      </c>
      <c r="E39" s="110">
        <v>21.93</v>
      </c>
      <c r="F39" s="110">
        <v>15.18</v>
      </c>
      <c r="G39" s="111">
        <v>21</v>
      </c>
      <c r="H39" s="110">
        <v>11.79</v>
      </c>
      <c r="I39" s="110">
        <v>18.07</v>
      </c>
      <c r="J39" s="110">
        <v>4.41</v>
      </c>
      <c r="K39" s="110">
        <v>14.12</v>
      </c>
    </row>
    <row r="40" spans="1:11">
      <c r="A40" s="109" t="s">
        <v>123</v>
      </c>
      <c r="B40" s="110">
        <v>2.1800000000000002</v>
      </c>
      <c r="C40" s="111">
        <v>2</v>
      </c>
      <c r="D40" s="110">
        <v>2.2000000000000002</v>
      </c>
      <c r="E40" s="110">
        <v>2.04</v>
      </c>
      <c r="F40" s="110">
        <v>2.2400000000000002</v>
      </c>
      <c r="G40" s="110">
        <v>2.08</v>
      </c>
      <c r="H40" s="110">
        <v>2.44</v>
      </c>
      <c r="I40" s="110">
        <v>2.2999999999999998</v>
      </c>
      <c r="J40" s="110">
        <v>2.75</v>
      </c>
      <c r="K40" s="110">
        <v>2.56</v>
      </c>
    </row>
    <row r="41" spans="1:11">
      <c r="A41" s="109" t="s">
        <v>124</v>
      </c>
      <c r="B41" s="110">
        <v>5.09</v>
      </c>
      <c r="C41" s="110">
        <v>6.56</v>
      </c>
      <c r="D41" s="110">
        <v>5.15</v>
      </c>
      <c r="E41" s="110">
        <v>6.68</v>
      </c>
      <c r="F41" s="110">
        <v>5.25</v>
      </c>
      <c r="G41" s="110">
        <v>6.81</v>
      </c>
      <c r="H41" s="110">
        <v>5.71</v>
      </c>
      <c r="I41" s="110">
        <v>7.53</v>
      </c>
      <c r="J41" s="110">
        <v>6.43</v>
      </c>
      <c r="K41" s="110">
        <v>8.3800000000000008</v>
      </c>
    </row>
    <row r="42" spans="1:11">
      <c r="A42" s="109" t="s">
        <v>125</v>
      </c>
      <c r="B42" s="110">
        <v>7.27</v>
      </c>
      <c r="C42" s="110">
        <v>8.56</v>
      </c>
      <c r="D42" s="110">
        <v>7.35</v>
      </c>
      <c r="E42" s="110">
        <v>8.7200000000000006</v>
      </c>
      <c r="F42" s="110">
        <v>7.49</v>
      </c>
      <c r="G42" s="110">
        <v>8.89</v>
      </c>
      <c r="H42" s="110">
        <v>8.15</v>
      </c>
      <c r="I42" s="110">
        <v>9.83</v>
      </c>
      <c r="J42" s="110">
        <v>9.18</v>
      </c>
      <c r="K42" s="110">
        <v>10.94</v>
      </c>
    </row>
    <row r="43" spans="1:11">
      <c r="A43" s="109" t="s">
        <v>126</v>
      </c>
      <c r="B43" s="110">
        <v>2.9</v>
      </c>
      <c r="C43" s="110">
        <v>2.6</v>
      </c>
      <c r="D43" s="110">
        <v>4.2</v>
      </c>
      <c r="E43" s="110">
        <v>4.2</v>
      </c>
      <c r="F43" s="110">
        <v>4.2</v>
      </c>
      <c r="G43" s="110">
        <v>4.2</v>
      </c>
      <c r="H43" s="110">
        <v>4.5999999999999996</v>
      </c>
      <c r="I43" s="110">
        <v>4.5999999999999996</v>
      </c>
      <c r="J43" s="110">
        <v>5.6</v>
      </c>
      <c r="K43" s="110">
        <v>5.6</v>
      </c>
    </row>
    <row r="44" spans="1:11">
      <c r="A44" s="109" t="s">
        <v>127</v>
      </c>
      <c r="B44" s="110">
        <v>2.5</v>
      </c>
      <c r="C44" s="110">
        <v>2.2999999999999998</v>
      </c>
      <c r="D44" s="110">
        <v>3.7</v>
      </c>
      <c r="E44" s="110">
        <v>3.5</v>
      </c>
      <c r="F44" s="110">
        <v>3.7</v>
      </c>
      <c r="G44" s="110">
        <v>3.5</v>
      </c>
      <c r="H44" s="110">
        <v>4.5999999999999996</v>
      </c>
      <c r="I44" s="110">
        <v>4.5999999999999996</v>
      </c>
      <c r="J44" s="110">
        <v>5.6</v>
      </c>
      <c r="K44" s="110">
        <v>5.6</v>
      </c>
    </row>
    <row r="46" spans="1:11" ht="12.75" customHeight="1">
      <c r="B46" s="18">
        <f>B43/B30</f>
        <v>2.8684470820969338E-2</v>
      </c>
      <c r="C46" s="18">
        <f t="shared" ref="C46:K46" si="0">C43/C30</f>
        <v>2.5542784163473817E-2</v>
      </c>
      <c r="D46" s="18">
        <f t="shared" si="0"/>
        <v>4.097960776661138E-2</v>
      </c>
      <c r="E46" s="18">
        <f t="shared" si="0"/>
        <v>4.0927694406548434E-2</v>
      </c>
      <c r="F46" s="18">
        <f t="shared" si="0"/>
        <v>4.0867957575167854E-2</v>
      </c>
      <c r="G46" s="18">
        <f t="shared" si="0"/>
        <v>4.0792540792540799E-2</v>
      </c>
      <c r="H46" s="18">
        <f t="shared" si="0"/>
        <v>4.3519394512771994E-2</v>
      </c>
      <c r="I46" s="18">
        <f t="shared" si="0"/>
        <v>4.3359411820152696E-2</v>
      </c>
      <c r="J46" s="18">
        <f t="shared" si="0"/>
        <v>5.0026800071466856E-2</v>
      </c>
      <c r="K46" s="18">
        <f t="shared" si="0"/>
        <v>4.9456857723218221E-2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12" t="s">
        <v>77</v>
      </c>
      <c r="B1" s="112"/>
      <c r="C1" s="112"/>
      <c r="D1" s="112"/>
      <c r="E1" s="112"/>
      <c r="F1" s="112"/>
      <c r="G1" s="112"/>
      <c r="H1" s="112"/>
      <c r="I1" s="112"/>
      <c r="J1" s="112"/>
      <c r="K1" s="112"/>
    </row>
    <row r="3" spans="1:11">
      <c r="A3" s="113" t="s">
        <v>78</v>
      </c>
      <c r="B3" s="114" t="s">
        <v>161</v>
      </c>
    </row>
    <row r="4" spans="1:11">
      <c r="A4" s="113" t="s">
        <v>80</v>
      </c>
      <c r="B4" s="114">
        <v>100</v>
      </c>
    </row>
    <row r="5" spans="1:11">
      <c r="A5" s="113" t="s">
        <v>81</v>
      </c>
      <c r="B5" s="114" t="s">
        <v>82</v>
      </c>
    </row>
    <row r="6" spans="1:11">
      <c r="A6" s="113" t="s">
        <v>83</v>
      </c>
      <c r="B6" s="114" t="s">
        <v>162</v>
      </c>
    </row>
    <row r="7" spans="1:11">
      <c r="A7" s="113" t="s">
        <v>84</v>
      </c>
      <c r="B7" s="114" t="s">
        <v>163</v>
      </c>
    </row>
    <row r="10" spans="1:11">
      <c r="A10" s="115" t="s">
        <v>85</v>
      </c>
      <c r="B10" s="115"/>
      <c r="C10" s="115"/>
      <c r="D10" s="115"/>
      <c r="E10" s="115"/>
      <c r="F10" s="115"/>
      <c r="G10" s="115"/>
      <c r="H10" s="115"/>
      <c r="I10" s="115"/>
      <c r="J10" s="115"/>
      <c r="K10" s="115"/>
    </row>
    <row r="12" spans="1:11">
      <c r="A12" s="116"/>
      <c r="B12" s="116">
        <v>2014</v>
      </c>
      <c r="C12" s="116"/>
      <c r="D12" s="116">
        <v>2015</v>
      </c>
      <c r="E12" s="116"/>
      <c r="F12" s="116">
        <v>2016</v>
      </c>
      <c r="G12" s="116"/>
      <c r="H12" s="116">
        <v>2020</v>
      </c>
      <c r="I12" s="116"/>
      <c r="J12" s="116">
        <v>2025</v>
      </c>
      <c r="K12" s="116"/>
    </row>
    <row r="13" spans="1:11">
      <c r="A13" s="116" t="s">
        <v>86</v>
      </c>
      <c r="B13" s="116" t="s">
        <v>87</v>
      </c>
      <c r="C13" s="116" t="s">
        <v>88</v>
      </c>
      <c r="D13" s="116" t="s">
        <v>89</v>
      </c>
      <c r="E13" s="116" t="s">
        <v>90</v>
      </c>
      <c r="F13" s="116" t="s">
        <v>91</v>
      </c>
      <c r="G13" s="116" t="s">
        <v>92</v>
      </c>
      <c r="H13" s="116" t="s">
        <v>93</v>
      </c>
      <c r="I13" s="116" t="s">
        <v>94</v>
      </c>
      <c r="J13" s="116" t="s">
        <v>95</v>
      </c>
      <c r="K13" s="116" t="s">
        <v>96</v>
      </c>
    </row>
    <row r="14" spans="1:11">
      <c r="A14" s="117" t="s">
        <v>97</v>
      </c>
      <c r="B14" s="118">
        <v>2.75</v>
      </c>
      <c r="C14" s="118">
        <v>2.75</v>
      </c>
      <c r="D14" s="118">
        <v>2.75</v>
      </c>
      <c r="E14" s="118">
        <v>2.75</v>
      </c>
      <c r="F14" s="118">
        <v>4.3499999999999996</v>
      </c>
      <c r="G14" s="118">
        <v>4.3499999999999996</v>
      </c>
      <c r="H14" s="118">
        <v>4.3499999999999996</v>
      </c>
      <c r="I14" s="118">
        <v>4.3499999999999996</v>
      </c>
      <c r="J14" s="118">
        <v>4.3499999999999996</v>
      </c>
      <c r="K14" s="118">
        <v>4.3499999999999996</v>
      </c>
    </row>
    <row r="15" spans="1:11">
      <c r="A15" s="117" t="s">
        <v>98</v>
      </c>
      <c r="B15" s="118">
        <v>9.31</v>
      </c>
      <c r="C15" s="118">
        <v>9.31</v>
      </c>
      <c r="D15" s="118">
        <v>9.31</v>
      </c>
      <c r="E15" s="118">
        <v>9.31</v>
      </c>
      <c r="F15" s="118">
        <v>9.18</v>
      </c>
      <c r="G15" s="118">
        <v>9.18</v>
      </c>
      <c r="H15" s="118">
        <v>9.18</v>
      </c>
      <c r="I15" s="118">
        <v>9.18</v>
      </c>
      <c r="J15" s="118">
        <v>9.18</v>
      </c>
      <c r="K15" s="118">
        <v>9.18</v>
      </c>
    </row>
    <row r="16" spans="1:11">
      <c r="A16" s="117" t="s">
        <v>99</v>
      </c>
      <c r="B16" s="119">
        <v>0</v>
      </c>
      <c r="C16" s="119">
        <v>0</v>
      </c>
      <c r="D16" s="119">
        <v>0</v>
      </c>
      <c r="E16" s="119">
        <v>0</v>
      </c>
      <c r="F16" s="119">
        <v>0</v>
      </c>
      <c r="G16" s="119">
        <v>0</v>
      </c>
      <c r="H16" s="119">
        <v>0</v>
      </c>
      <c r="I16" s="119">
        <v>0</v>
      </c>
      <c r="J16" s="119">
        <v>0</v>
      </c>
      <c r="K16" s="119">
        <v>0</v>
      </c>
    </row>
    <row r="17" spans="1:11">
      <c r="A17" s="117" t="s">
        <v>100</v>
      </c>
      <c r="B17" s="118">
        <v>3.57</v>
      </c>
      <c r="C17" s="118">
        <v>3.57</v>
      </c>
      <c r="D17" s="118">
        <v>3.57</v>
      </c>
      <c r="E17" s="118">
        <v>3.57</v>
      </c>
      <c r="F17" s="118">
        <v>3.5</v>
      </c>
      <c r="G17" s="118">
        <v>3.5</v>
      </c>
      <c r="H17" s="118">
        <v>3.5</v>
      </c>
      <c r="I17" s="118">
        <v>3.5</v>
      </c>
      <c r="J17" s="118">
        <v>3.5</v>
      </c>
      <c r="K17" s="118">
        <v>3.5</v>
      </c>
    </row>
    <row r="18" spans="1:11">
      <c r="A18" s="117" t="s">
        <v>101</v>
      </c>
      <c r="B18" s="118">
        <v>1.94</v>
      </c>
      <c r="C18" s="118">
        <v>1.94</v>
      </c>
      <c r="D18" s="118">
        <v>1.94</v>
      </c>
      <c r="E18" s="118">
        <v>1.94</v>
      </c>
      <c r="F18" s="118">
        <v>1.88</v>
      </c>
      <c r="G18" s="118">
        <v>1.88</v>
      </c>
      <c r="H18" s="118">
        <v>1.88</v>
      </c>
      <c r="I18" s="118">
        <v>1.88</v>
      </c>
      <c r="J18" s="118">
        <v>1.88</v>
      </c>
      <c r="K18" s="118">
        <v>1.88</v>
      </c>
    </row>
    <row r="19" spans="1:11">
      <c r="A19" s="117" t="s">
        <v>102</v>
      </c>
      <c r="B19" s="118">
        <v>1.74</v>
      </c>
      <c r="C19" s="118">
        <v>1.74</v>
      </c>
      <c r="D19" s="118">
        <v>1.74</v>
      </c>
      <c r="E19" s="118">
        <v>1.74</v>
      </c>
      <c r="F19" s="118">
        <v>1.74</v>
      </c>
      <c r="G19" s="118">
        <v>1.74</v>
      </c>
      <c r="H19" s="118">
        <v>1.74</v>
      </c>
      <c r="I19" s="118">
        <v>1.74</v>
      </c>
      <c r="J19" s="118">
        <v>1.74</v>
      </c>
      <c r="K19" s="118">
        <v>1.74</v>
      </c>
    </row>
    <row r="20" spans="1:11">
      <c r="A20" s="117" t="s">
        <v>103</v>
      </c>
      <c r="B20" s="118">
        <v>2.06</v>
      </c>
      <c r="C20" s="118">
        <v>2.06</v>
      </c>
      <c r="D20" s="118">
        <v>2.06</v>
      </c>
      <c r="E20" s="118">
        <v>2.06</v>
      </c>
      <c r="F20" s="118">
        <v>2.06</v>
      </c>
      <c r="G20" s="118">
        <v>2.06</v>
      </c>
      <c r="H20" s="118">
        <v>2.06</v>
      </c>
      <c r="I20" s="118">
        <v>2.06</v>
      </c>
      <c r="J20" s="118">
        <v>2.06</v>
      </c>
      <c r="K20" s="118">
        <v>2.06</v>
      </c>
    </row>
    <row r="21" spans="1:11">
      <c r="A21" s="117" t="s">
        <v>104</v>
      </c>
      <c r="B21" s="118">
        <v>2.48</v>
      </c>
      <c r="C21" s="118">
        <v>2.48</v>
      </c>
      <c r="D21" s="118">
        <v>2.68</v>
      </c>
      <c r="E21" s="118">
        <v>2.68</v>
      </c>
      <c r="F21" s="118">
        <v>2.71</v>
      </c>
      <c r="G21" s="118">
        <v>2.71</v>
      </c>
      <c r="H21" s="118">
        <v>2.71</v>
      </c>
      <c r="I21" s="118">
        <v>2.71</v>
      </c>
      <c r="J21" s="118">
        <v>2.71</v>
      </c>
      <c r="K21" s="118">
        <v>2.71</v>
      </c>
    </row>
    <row r="22" spans="1:11">
      <c r="A22" s="117" t="s">
        <v>105</v>
      </c>
      <c r="B22" s="118">
        <v>0.45</v>
      </c>
      <c r="C22" s="118">
        <v>0.45</v>
      </c>
      <c r="D22" s="118">
        <v>0.65</v>
      </c>
      <c r="E22" s="118">
        <v>0.65</v>
      </c>
      <c r="F22" s="118">
        <v>0.68</v>
      </c>
      <c r="G22" s="118">
        <v>0.68</v>
      </c>
      <c r="H22" s="118">
        <v>0.68</v>
      </c>
      <c r="I22" s="118">
        <v>0.68</v>
      </c>
      <c r="J22" s="118">
        <v>0.68</v>
      </c>
      <c r="K22" s="118">
        <v>0.68</v>
      </c>
    </row>
    <row r="23" spans="1:11">
      <c r="A23" s="117" t="s">
        <v>106</v>
      </c>
      <c r="B23" s="118">
        <v>0.45</v>
      </c>
      <c r="C23" s="118">
        <v>0.45</v>
      </c>
      <c r="D23" s="118">
        <v>0.65</v>
      </c>
      <c r="E23" s="118">
        <v>0.65</v>
      </c>
      <c r="F23" s="118">
        <v>0.68</v>
      </c>
      <c r="G23" s="118">
        <v>0.68</v>
      </c>
      <c r="H23" s="118">
        <v>0.68</v>
      </c>
      <c r="I23" s="118">
        <v>0.68</v>
      </c>
      <c r="J23" s="118">
        <v>0.68</v>
      </c>
      <c r="K23" s="118">
        <v>0.68</v>
      </c>
    </row>
    <row r="24" spans="1:11">
      <c r="A24" s="117" t="s">
        <v>107</v>
      </c>
      <c r="B24" s="119">
        <v>0</v>
      </c>
      <c r="C24" s="119">
        <v>0</v>
      </c>
      <c r="D24" s="119">
        <v>0</v>
      </c>
      <c r="E24" s="119">
        <v>0</v>
      </c>
      <c r="F24" s="119">
        <v>0</v>
      </c>
      <c r="G24" s="119">
        <v>0</v>
      </c>
      <c r="H24" s="119">
        <v>0</v>
      </c>
      <c r="I24" s="119">
        <v>0</v>
      </c>
      <c r="J24" s="119">
        <v>0</v>
      </c>
      <c r="K24" s="119">
        <v>0</v>
      </c>
    </row>
    <row r="25" spans="1:11">
      <c r="A25" s="117" t="s">
        <v>108</v>
      </c>
      <c r="B25" s="119">
        <v>0</v>
      </c>
      <c r="C25" s="119">
        <v>0</v>
      </c>
      <c r="D25" s="119">
        <v>0</v>
      </c>
      <c r="E25" s="119">
        <v>0</v>
      </c>
      <c r="F25" s="119">
        <v>0</v>
      </c>
      <c r="G25" s="119">
        <v>0</v>
      </c>
      <c r="H25" s="119">
        <v>0</v>
      </c>
      <c r="I25" s="119">
        <v>0</v>
      </c>
      <c r="J25" s="119">
        <v>0</v>
      </c>
      <c r="K25" s="119">
        <v>0</v>
      </c>
    </row>
    <row r="26" spans="1:11">
      <c r="A26" s="117" t="s">
        <v>109</v>
      </c>
      <c r="B26" s="118">
        <v>2.0299999999999998</v>
      </c>
      <c r="C26" s="118">
        <v>2.0299999999999998</v>
      </c>
      <c r="D26" s="118">
        <v>2.0299999999999998</v>
      </c>
      <c r="E26" s="118">
        <v>2.0299999999999998</v>
      </c>
      <c r="F26" s="118">
        <v>2.0299999999999998</v>
      </c>
      <c r="G26" s="118">
        <v>2.0299999999999998</v>
      </c>
      <c r="H26" s="118">
        <v>2.0299999999999998</v>
      </c>
      <c r="I26" s="118">
        <v>2.0299999999999998</v>
      </c>
      <c r="J26" s="118">
        <v>2.0299999999999998</v>
      </c>
      <c r="K26" s="118">
        <v>2.0299999999999998</v>
      </c>
    </row>
    <row r="27" spans="1:11">
      <c r="A27" s="117" t="s">
        <v>110</v>
      </c>
      <c r="B27" s="118">
        <v>3.17</v>
      </c>
      <c r="C27" s="118">
        <v>3.17</v>
      </c>
      <c r="D27" s="118">
        <v>3.19</v>
      </c>
      <c r="E27" s="118">
        <v>3.19</v>
      </c>
      <c r="F27" s="118">
        <v>3.2</v>
      </c>
      <c r="G27" s="118">
        <v>3.2</v>
      </c>
      <c r="H27" s="118">
        <v>3.2</v>
      </c>
      <c r="I27" s="118">
        <v>3.2</v>
      </c>
      <c r="J27" s="118">
        <v>3.21</v>
      </c>
      <c r="K27" s="118">
        <v>3.21</v>
      </c>
    </row>
    <row r="28" spans="1:11">
      <c r="A28" s="117" t="s">
        <v>111</v>
      </c>
      <c r="B28" s="118">
        <v>3.17</v>
      </c>
      <c r="C28" s="118">
        <v>3.17</v>
      </c>
      <c r="D28" s="118">
        <v>3.19</v>
      </c>
      <c r="E28" s="118">
        <v>3.19</v>
      </c>
      <c r="F28" s="118">
        <v>3.2</v>
      </c>
      <c r="G28" s="118">
        <v>3.2</v>
      </c>
      <c r="H28" s="118">
        <v>3.2</v>
      </c>
      <c r="I28" s="118">
        <v>3.2</v>
      </c>
      <c r="J28" s="118">
        <v>3.21</v>
      </c>
      <c r="K28" s="118">
        <v>3.21</v>
      </c>
    </row>
    <row r="29" spans="1:11">
      <c r="A29" s="117" t="s">
        <v>112</v>
      </c>
      <c r="B29" s="118">
        <v>0.02</v>
      </c>
      <c r="C29" s="118">
        <v>0.02</v>
      </c>
      <c r="D29" s="118">
        <v>0.08</v>
      </c>
      <c r="E29" s="118">
        <v>0.08</v>
      </c>
      <c r="F29" s="118">
        <v>0.08</v>
      </c>
      <c r="G29" s="118">
        <v>0.08</v>
      </c>
      <c r="H29" s="118">
        <v>0.1</v>
      </c>
      <c r="I29" s="118">
        <v>0.1</v>
      </c>
      <c r="J29" s="118">
        <v>0.1</v>
      </c>
      <c r="K29" s="118">
        <v>0.1</v>
      </c>
    </row>
    <row r="30" spans="1:11">
      <c r="A30" s="117" t="s">
        <v>113</v>
      </c>
      <c r="B30" s="118">
        <v>17.73</v>
      </c>
      <c r="C30" s="118">
        <v>17.73</v>
      </c>
      <c r="D30" s="118">
        <v>18.010000000000002</v>
      </c>
      <c r="E30" s="118">
        <v>18.010000000000002</v>
      </c>
      <c r="F30" s="118">
        <v>19.52</v>
      </c>
      <c r="G30" s="118">
        <v>19.52</v>
      </c>
      <c r="H30" s="118">
        <v>19.54</v>
      </c>
      <c r="I30" s="118">
        <v>19.54</v>
      </c>
      <c r="J30" s="118">
        <v>19.55</v>
      </c>
      <c r="K30" s="118">
        <v>19.55</v>
      </c>
    </row>
    <row r="31" spans="1:11">
      <c r="A31" s="117" t="s">
        <v>114</v>
      </c>
      <c r="B31" s="118">
        <v>3.5</v>
      </c>
      <c r="C31" s="118">
        <v>5.35</v>
      </c>
      <c r="D31" s="118">
        <v>3.8</v>
      </c>
      <c r="E31" s="118">
        <v>5.35</v>
      </c>
      <c r="F31" s="118">
        <v>3.8</v>
      </c>
      <c r="G31" s="118">
        <v>5.35</v>
      </c>
      <c r="H31" s="118">
        <v>3.8</v>
      </c>
      <c r="I31" s="118">
        <v>5.35</v>
      </c>
      <c r="J31" s="118">
        <v>3.8</v>
      </c>
      <c r="K31" s="118">
        <v>5.35</v>
      </c>
    </row>
    <row r="32" spans="1:11">
      <c r="A32" s="117" t="s">
        <v>115</v>
      </c>
      <c r="B32" s="117"/>
      <c r="C32" s="118">
        <v>1.1000000000000001</v>
      </c>
      <c r="D32" s="117"/>
      <c r="E32" s="118">
        <v>1.1000000000000001</v>
      </c>
      <c r="F32" s="119">
        <v>0</v>
      </c>
      <c r="G32" s="118">
        <v>1.1000000000000001</v>
      </c>
      <c r="H32" s="119">
        <v>0</v>
      </c>
      <c r="I32" s="118">
        <v>1.1000000000000001</v>
      </c>
      <c r="J32" s="119">
        <v>0</v>
      </c>
      <c r="K32" s="118">
        <v>1.1000000000000001</v>
      </c>
    </row>
    <row r="33" spans="1:11">
      <c r="A33" s="117" t="s">
        <v>116</v>
      </c>
      <c r="B33" s="117"/>
      <c r="C33" s="117"/>
      <c r="D33" s="117"/>
      <c r="E33" s="117"/>
      <c r="F33" s="117"/>
      <c r="G33" s="117"/>
      <c r="H33" s="117"/>
      <c r="I33" s="117"/>
      <c r="J33" s="117"/>
      <c r="K33" s="117"/>
    </row>
    <row r="34" spans="1:11">
      <c r="A34" s="117" t="s">
        <v>117</v>
      </c>
      <c r="B34" s="118">
        <v>1.5</v>
      </c>
      <c r="C34" s="118">
        <v>1.5</v>
      </c>
      <c r="D34" s="118">
        <v>1.5</v>
      </c>
      <c r="E34" s="118">
        <v>1.5</v>
      </c>
      <c r="F34" s="118">
        <v>1.5</v>
      </c>
      <c r="G34" s="118">
        <v>1.5</v>
      </c>
      <c r="H34" s="118">
        <v>1.5</v>
      </c>
      <c r="I34" s="118">
        <v>1.5</v>
      </c>
      <c r="J34" s="118">
        <v>1.5</v>
      </c>
      <c r="K34" s="118">
        <v>1.5</v>
      </c>
    </row>
    <row r="35" spans="1:11">
      <c r="A35" s="117" t="s">
        <v>118</v>
      </c>
      <c r="B35" s="119">
        <v>5</v>
      </c>
      <c r="C35" s="118">
        <v>7.95</v>
      </c>
      <c r="D35" s="118">
        <v>5.3</v>
      </c>
      <c r="E35" s="118">
        <v>7.95</v>
      </c>
      <c r="F35" s="118">
        <v>5.3</v>
      </c>
      <c r="G35" s="118">
        <v>7.95</v>
      </c>
      <c r="H35" s="118">
        <v>5.3</v>
      </c>
      <c r="I35" s="118">
        <v>7.95</v>
      </c>
      <c r="J35" s="118">
        <v>5.3</v>
      </c>
      <c r="K35" s="118">
        <v>7.95</v>
      </c>
    </row>
    <row r="36" spans="1:11">
      <c r="A36" s="117" t="s">
        <v>119</v>
      </c>
      <c r="B36" s="118">
        <v>12.73</v>
      </c>
      <c r="C36" s="118">
        <v>9.7799999999999994</v>
      </c>
      <c r="D36" s="118">
        <v>12.71</v>
      </c>
      <c r="E36" s="118">
        <v>10.06</v>
      </c>
      <c r="F36" s="118">
        <v>14.22</v>
      </c>
      <c r="G36" s="118">
        <v>11.57</v>
      </c>
      <c r="H36" s="118">
        <v>14.24</v>
      </c>
      <c r="I36" s="118">
        <v>11.59</v>
      </c>
      <c r="J36" s="118">
        <v>14.25</v>
      </c>
      <c r="K36" s="118">
        <v>11.6</v>
      </c>
    </row>
    <row r="37" spans="1:11">
      <c r="A37" s="117" t="s">
        <v>120</v>
      </c>
      <c r="B37" s="118">
        <v>13.4</v>
      </c>
      <c r="C37" s="118">
        <v>9.1</v>
      </c>
      <c r="D37" s="118">
        <v>13.6</v>
      </c>
      <c r="E37" s="118">
        <v>9.1999999999999993</v>
      </c>
      <c r="F37" s="118">
        <v>13.8</v>
      </c>
      <c r="G37" s="118">
        <v>9.35</v>
      </c>
      <c r="H37" s="118">
        <v>14.55</v>
      </c>
      <c r="I37" s="118">
        <v>9.85</v>
      </c>
      <c r="J37" s="118">
        <v>15.2</v>
      </c>
      <c r="K37" s="118">
        <v>10.3</v>
      </c>
    </row>
    <row r="38" spans="1:11">
      <c r="A38" s="117" t="s">
        <v>121</v>
      </c>
      <c r="B38" s="117"/>
      <c r="C38" s="117"/>
      <c r="D38" s="117"/>
      <c r="E38" s="117"/>
      <c r="F38" s="117"/>
      <c r="G38" s="117"/>
      <c r="H38" s="117"/>
      <c r="I38" s="117"/>
      <c r="J38" s="117"/>
      <c r="K38" s="117"/>
    </row>
    <row r="39" spans="1:11">
      <c r="A39" s="117" t="s">
        <v>122</v>
      </c>
      <c r="B39" s="118">
        <v>-0.67</v>
      </c>
      <c r="C39" s="118">
        <v>0.68</v>
      </c>
      <c r="D39" s="118">
        <v>-0.89</v>
      </c>
      <c r="E39" s="118">
        <v>0.86</v>
      </c>
      <c r="F39" s="118">
        <v>0.42</v>
      </c>
      <c r="G39" s="118">
        <v>2.2200000000000002</v>
      </c>
      <c r="H39" s="118">
        <v>-0.31</v>
      </c>
      <c r="I39" s="118">
        <v>1.74</v>
      </c>
      <c r="J39" s="118">
        <v>-0.95</v>
      </c>
      <c r="K39" s="118">
        <v>1.3</v>
      </c>
    </row>
    <row r="40" spans="1:11">
      <c r="A40" s="117" t="s">
        <v>123</v>
      </c>
      <c r="B40" s="117"/>
      <c r="C40" s="117"/>
      <c r="D40" s="117"/>
      <c r="E40" s="117"/>
      <c r="F40" s="117"/>
      <c r="G40" s="117"/>
      <c r="H40" s="117"/>
      <c r="I40" s="117"/>
      <c r="J40" s="117"/>
      <c r="K40" s="117"/>
    </row>
    <row r="41" spans="1:11">
      <c r="A41" s="117" t="s">
        <v>124</v>
      </c>
      <c r="B41" s="118">
        <v>1.6</v>
      </c>
      <c r="C41" s="118">
        <v>1.1000000000000001</v>
      </c>
      <c r="D41" s="118">
        <v>1.6</v>
      </c>
      <c r="E41" s="118">
        <v>1.1499999999999999</v>
      </c>
      <c r="F41" s="118">
        <v>1.6</v>
      </c>
      <c r="G41" s="118">
        <v>1.1499999999999999</v>
      </c>
      <c r="H41" s="118">
        <v>1.75</v>
      </c>
      <c r="I41" s="118">
        <v>1.25</v>
      </c>
      <c r="J41" s="118">
        <v>1.8</v>
      </c>
      <c r="K41" s="118">
        <v>1.25</v>
      </c>
    </row>
    <row r="42" spans="1:11">
      <c r="A42" s="117" t="s">
        <v>125</v>
      </c>
      <c r="B42" s="118">
        <v>1.6</v>
      </c>
      <c r="C42" s="118">
        <v>1.1000000000000001</v>
      </c>
      <c r="D42" s="118">
        <v>1.6</v>
      </c>
      <c r="E42" s="118">
        <v>1.1499999999999999</v>
      </c>
      <c r="F42" s="118">
        <v>1.6</v>
      </c>
      <c r="G42" s="118">
        <v>1.1499999999999999</v>
      </c>
      <c r="H42" s="118">
        <v>1.75</v>
      </c>
      <c r="I42" s="118">
        <v>1.25</v>
      </c>
      <c r="J42" s="118">
        <v>1.8</v>
      </c>
      <c r="K42" s="118">
        <v>1.25</v>
      </c>
    </row>
    <row r="43" spans="1:11">
      <c r="A43" s="117" t="s">
        <v>126</v>
      </c>
      <c r="B43" s="118">
        <v>5.3</v>
      </c>
      <c r="C43" s="118">
        <v>4.3</v>
      </c>
      <c r="D43" s="118">
        <v>5.3</v>
      </c>
      <c r="E43" s="118">
        <v>4.3</v>
      </c>
      <c r="F43" s="119">
        <v>5</v>
      </c>
      <c r="G43" s="119">
        <v>4</v>
      </c>
      <c r="H43" s="119">
        <v>5</v>
      </c>
      <c r="I43" s="119">
        <v>4</v>
      </c>
      <c r="J43" s="119">
        <v>5</v>
      </c>
      <c r="K43" s="119">
        <v>4</v>
      </c>
    </row>
    <row r="44" spans="1:11">
      <c r="A44" s="117" t="s">
        <v>127</v>
      </c>
      <c r="B44" s="118">
        <v>3.3</v>
      </c>
      <c r="C44" s="118">
        <v>3.2</v>
      </c>
      <c r="D44" s="118">
        <v>3.4</v>
      </c>
      <c r="E44" s="118">
        <v>3.4</v>
      </c>
      <c r="F44" s="118">
        <v>3.4</v>
      </c>
      <c r="G44" s="118">
        <v>3.4</v>
      </c>
      <c r="H44" s="118">
        <v>3.4</v>
      </c>
      <c r="I44" s="118">
        <v>3.4</v>
      </c>
      <c r="J44" s="118">
        <v>3.4</v>
      </c>
      <c r="K44" s="118">
        <v>3.4</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topLeftCell="A10" zoomScaleNormal="100" workbookViewId="0">
      <selection activeCell="A30" sqref="A30:K30"/>
    </sheetView>
  </sheetViews>
  <sheetFormatPr defaultRowHeight="12.75" customHeight="1"/>
  <cols>
    <col min="1" max="1" width="55.7109375" style="18" customWidth="1"/>
    <col min="2" max="16384" width="9.140625" style="18"/>
  </cols>
  <sheetData>
    <row r="1" spans="1:11" ht="15.75" customHeight="1">
      <c r="A1" s="120" t="s">
        <v>77</v>
      </c>
      <c r="B1" s="120"/>
      <c r="C1" s="120"/>
      <c r="D1" s="120"/>
      <c r="E1" s="120"/>
      <c r="F1" s="120"/>
      <c r="G1" s="120"/>
      <c r="H1" s="120"/>
      <c r="I1" s="120"/>
      <c r="J1" s="120"/>
      <c r="K1" s="120"/>
    </row>
    <row r="3" spans="1:11">
      <c r="A3" s="121" t="s">
        <v>78</v>
      </c>
      <c r="B3" s="122" t="s">
        <v>164</v>
      </c>
    </row>
    <row r="4" spans="1:11">
      <c r="A4" s="121" t="s">
        <v>80</v>
      </c>
      <c r="B4" s="122">
        <v>100</v>
      </c>
    </row>
    <row r="5" spans="1:11">
      <c r="A5" s="121" t="s">
        <v>81</v>
      </c>
      <c r="B5" s="122" t="s">
        <v>82</v>
      </c>
    </row>
    <row r="6" spans="1:11">
      <c r="A6" s="121" t="s">
        <v>83</v>
      </c>
      <c r="B6" s="122" t="s">
        <v>165</v>
      </c>
    </row>
    <row r="7" spans="1:11">
      <c r="A7" s="121" t="s">
        <v>84</v>
      </c>
      <c r="B7" s="122" t="s">
        <v>166</v>
      </c>
    </row>
    <row r="10" spans="1:11">
      <c r="A10" s="123" t="s">
        <v>85</v>
      </c>
      <c r="B10" s="123"/>
      <c r="C10" s="123"/>
      <c r="D10" s="123"/>
      <c r="E10" s="123"/>
      <c r="F10" s="123"/>
      <c r="G10" s="123"/>
      <c r="H10" s="123"/>
      <c r="I10" s="123"/>
      <c r="J10" s="123"/>
      <c r="K10" s="123"/>
    </row>
    <row r="12" spans="1:11">
      <c r="A12" s="124"/>
      <c r="B12" s="124">
        <v>2014</v>
      </c>
      <c r="C12" s="124"/>
      <c r="D12" s="124">
        <v>2015</v>
      </c>
      <c r="E12" s="124"/>
      <c r="F12" s="124">
        <v>2016</v>
      </c>
      <c r="G12" s="124"/>
      <c r="H12" s="124">
        <v>2020</v>
      </c>
      <c r="I12" s="124"/>
      <c r="J12" s="124">
        <v>2025</v>
      </c>
      <c r="K12" s="124"/>
    </row>
    <row r="13" spans="1:11">
      <c r="A13" s="124" t="s">
        <v>86</v>
      </c>
      <c r="B13" s="124" t="s">
        <v>87</v>
      </c>
      <c r="C13" s="124" t="s">
        <v>88</v>
      </c>
      <c r="D13" s="124" t="s">
        <v>89</v>
      </c>
      <c r="E13" s="124" t="s">
        <v>90</v>
      </c>
      <c r="F13" s="124" t="s">
        <v>91</v>
      </c>
      <c r="G13" s="124" t="s">
        <v>92</v>
      </c>
      <c r="H13" s="124" t="s">
        <v>93</v>
      </c>
      <c r="I13" s="124" t="s">
        <v>94</v>
      </c>
      <c r="J13" s="124" t="s">
        <v>95</v>
      </c>
      <c r="K13" s="124" t="s">
        <v>96</v>
      </c>
    </row>
    <row r="14" spans="1:11">
      <c r="A14" s="125" t="s">
        <v>97</v>
      </c>
      <c r="B14" s="126">
        <v>63.1</v>
      </c>
      <c r="C14" s="126">
        <v>63.1</v>
      </c>
      <c r="D14" s="126">
        <v>63.1</v>
      </c>
      <c r="E14" s="126">
        <v>63.1</v>
      </c>
      <c r="F14" s="126">
        <v>64.7</v>
      </c>
      <c r="G14" s="126">
        <v>64.7</v>
      </c>
      <c r="H14" s="127">
        <v>63</v>
      </c>
      <c r="I14" s="127">
        <v>63</v>
      </c>
      <c r="J14" s="127">
        <v>60</v>
      </c>
      <c r="K14" s="127">
        <v>60</v>
      </c>
    </row>
    <row r="15" spans="1:11">
      <c r="A15" s="125" t="s">
        <v>98</v>
      </c>
      <c r="B15" s="127">
        <v>23</v>
      </c>
      <c r="C15" s="127">
        <v>23</v>
      </c>
      <c r="D15" s="126">
        <v>22.3</v>
      </c>
      <c r="E15" s="126">
        <v>22.3</v>
      </c>
      <c r="F15" s="126">
        <v>17.399999999999999</v>
      </c>
      <c r="G15" s="126">
        <v>17.399999999999999</v>
      </c>
      <c r="H15" s="126">
        <v>17.399999999999999</v>
      </c>
      <c r="I15" s="126">
        <v>17.399999999999999</v>
      </c>
      <c r="J15" s="126">
        <v>14.6</v>
      </c>
      <c r="K15" s="126">
        <v>14.6</v>
      </c>
    </row>
    <row r="16" spans="1:11">
      <c r="A16" s="125" t="s">
        <v>99</v>
      </c>
      <c r="B16" s="127">
        <v>0</v>
      </c>
      <c r="C16" s="127">
        <v>0</v>
      </c>
      <c r="D16" s="127">
        <v>0</v>
      </c>
      <c r="E16" s="127">
        <v>0</v>
      </c>
      <c r="F16" s="127">
        <v>0</v>
      </c>
      <c r="G16" s="127">
        <v>0</v>
      </c>
      <c r="H16" s="127">
        <v>0</v>
      </c>
      <c r="I16" s="127">
        <v>0</v>
      </c>
      <c r="J16" s="127">
        <v>0</v>
      </c>
      <c r="K16" s="127">
        <v>0</v>
      </c>
    </row>
    <row r="17" spans="1:11">
      <c r="A17" s="125" t="s">
        <v>100</v>
      </c>
      <c r="B17" s="126">
        <v>5.2</v>
      </c>
      <c r="C17" s="126">
        <v>5.2</v>
      </c>
      <c r="D17" s="126">
        <v>4.5</v>
      </c>
      <c r="E17" s="126">
        <v>4.5</v>
      </c>
      <c r="F17" s="126">
        <v>2.9</v>
      </c>
      <c r="G17" s="126">
        <v>2.9</v>
      </c>
      <c r="H17" s="126">
        <v>2.9</v>
      </c>
      <c r="I17" s="126">
        <v>2.9</v>
      </c>
      <c r="J17" s="126">
        <v>1.7</v>
      </c>
      <c r="K17" s="126">
        <v>1.7</v>
      </c>
    </row>
    <row r="18" spans="1:11">
      <c r="A18" s="125" t="s">
        <v>101</v>
      </c>
      <c r="B18" s="126">
        <v>5.8</v>
      </c>
      <c r="C18" s="126">
        <v>5.8</v>
      </c>
      <c r="D18" s="126">
        <v>5.8</v>
      </c>
      <c r="E18" s="126">
        <v>5.8</v>
      </c>
      <c r="F18" s="126">
        <v>6.3</v>
      </c>
      <c r="G18" s="126">
        <v>6.3</v>
      </c>
      <c r="H18" s="126">
        <v>6.3</v>
      </c>
      <c r="I18" s="126">
        <v>6.3</v>
      </c>
      <c r="J18" s="126">
        <v>6.3</v>
      </c>
      <c r="K18" s="126">
        <v>6.3</v>
      </c>
    </row>
    <row r="19" spans="1:11">
      <c r="A19" s="125" t="s">
        <v>102</v>
      </c>
      <c r="B19" s="126">
        <v>6.7</v>
      </c>
      <c r="C19" s="126">
        <v>6.7</v>
      </c>
      <c r="D19" s="126">
        <v>6.7</v>
      </c>
      <c r="E19" s="126">
        <v>6.7</v>
      </c>
      <c r="F19" s="126">
        <v>2.9</v>
      </c>
      <c r="G19" s="126">
        <v>2.9</v>
      </c>
      <c r="H19" s="126">
        <v>2.9</v>
      </c>
      <c r="I19" s="126">
        <v>2.9</v>
      </c>
      <c r="J19" s="126">
        <v>1.3</v>
      </c>
      <c r="K19" s="126">
        <v>1.3</v>
      </c>
    </row>
    <row r="20" spans="1:11">
      <c r="A20" s="125" t="s">
        <v>103</v>
      </c>
      <c r="B20" s="126">
        <v>5.3</v>
      </c>
      <c r="C20" s="126">
        <v>5.3</v>
      </c>
      <c r="D20" s="126">
        <v>5.3</v>
      </c>
      <c r="E20" s="126">
        <v>5.3</v>
      </c>
      <c r="F20" s="126">
        <v>5.3</v>
      </c>
      <c r="G20" s="126">
        <v>5.3</v>
      </c>
      <c r="H20" s="126">
        <v>5.3</v>
      </c>
      <c r="I20" s="126">
        <v>5.3</v>
      </c>
      <c r="J20" s="126">
        <v>5.3</v>
      </c>
      <c r="K20" s="126">
        <v>5.3</v>
      </c>
    </row>
    <row r="21" spans="1:11">
      <c r="A21" s="125" t="s">
        <v>104</v>
      </c>
      <c r="B21" s="126">
        <v>13.1</v>
      </c>
      <c r="C21" s="126">
        <v>13.1</v>
      </c>
      <c r="D21" s="126">
        <v>13.1</v>
      </c>
      <c r="E21" s="126">
        <v>13.1</v>
      </c>
      <c r="F21" s="126">
        <v>13.1</v>
      </c>
      <c r="G21" s="126">
        <v>13.1</v>
      </c>
      <c r="H21" s="126">
        <v>13.1</v>
      </c>
      <c r="I21" s="126">
        <v>13.1</v>
      </c>
      <c r="J21" s="126">
        <v>13.1</v>
      </c>
      <c r="K21" s="126">
        <v>13.1</v>
      </c>
    </row>
    <row r="22" spans="1:11">
      <c r="A22" s="125" t="s">
        <v>105</v>
      </c>
      <c r="B22" s="126">
        <v>7.7</v>
      </c>
      <c r="C22" s="126">
        <v>7.7</v>
      </c>
      <c r="D22" s="126">
        <v>7.7</v>
      </c>
      <c r="E22" s="126">
        <v>7.7</v>
      </c>
      <c r="F22" s="126">
        <v>7.7</v>
      </c>
      <c r="G22" s="126">
        <v>7.7</v>
      </c>
      <c r="H22" s="126">
        <v>7.7</v>
      </c>
      <c r="I22" s="126">
        <v>7.7</v>
      </c>
      <c r="J22" s="126">
        <v>7.7</v>
      </c>
      <c r="K22" s="126">
        <v>7.7</v>
      </c>
    </row>
    <row r="23" spans="1:11">
      <c r="A23" s="125" t="s">
        <v>106</v>
      </c>
      <c r="B23" s="126">
        <v>7.7</v>
      </c>
      <c r="C23" s="126">
        <v>7.7</v>
      </c>
      <c r="D23" s="126">
        <v>7.7</v>
      </c>
      <c r="E23" s="126">
        <v>7.7</v>
      </c>
      <c r="F23" s="126">
        <v>7.7</v>
      </c>
      <c r="G23" s="126">
        <v>7.7</v>
      </c>
      <c r="H23" s="126">
        <v>7.7</v>
      </c>
      <c r="I23" s="126">
        <v>7.7</v>
      </c>
      <c r="J23" s="126">
        <v>7.7</v>
      </c>
      <c r="K23" s="126">
        <v>7.7</v>
      </c>
    </row>
    <row r="24" spans="1:11">
      <c r="A24" s="125" t="s">
        <v>107</v>
      </c>
      <c r="B24" s="127">
        <v>0</v>
      </c>
      <c r="C24" s="127">
        <v>0</v>
      </c>
      <c r="D24" s="127">
        <v>0</v>
      </c>
      <c r="E24" s="127">
        <v>0</v>
      </c>
      <c r="F24" s="127">
        <v>0</v>
      </c>
      <c r="G24" s="127">
        <v>0</v>
      </c>
      <c r="H24" s="127">
        <v>0</v>
      </c>
      <c r="I24" s="127">
        <v>0</v>
      </c>
      <c r="J24" s="127">
        <v>0</v>
      </c>
      <c r="K24" s="127">
        <v>0</v>
      </c>
    </row>
    <row r="25" spans="1:11">
      <c r="A25" s="125" t="s">
        <v>108</v>
      </c>
      <c r="B25" s="127">
        <v>4</v>
      </c>
      <c r="C25" s="127">
        <v>4</v>
      </c>
      <c r="D25" s="127">
        <v>4</v>
      </c>
      <c r="E25" s="127">
        <v>4</v>
      </c>
      <c r="F25" s="127">
        <v>4</v>
      </c>
      <c r="G25" s="127">
        <v>4</v>
      </c>
      <c r="H25" s="127">
        <v>4</v>
      </c>
      <c r="I25" s="127">
        <v>4</v>
      </c>
      <c r="J25" s="127">
        <v>4</v>
      </c>
      <c r="K25" s="127">
        <v>4</v>
      </c>
    </row>
    <row r="26" spans="1:11">
      <c r="A26" s="125" t="s">
        <v>109</v>
      </c>
      <c r="B26" s="126">
        <v>1.4</v>
      </c>
      <c r="C26" s="126">
        <v>1.4</v>
      </c>
      <c r="D26" s="126">
        <v>1.4</v>
      </c>
      <c r="E26" s="126">
        <v>1.4</v>
      </c>
      <c r="F26" s="126">
        <v>1.4</v>
      </c>
      <c r="G26" s="126">
        <v>1.4</v>
      </c>
      <c r="H26" s="126">
        <v>1.4</v>
      </c>
      <c r="I26" s="126">
        <v>1.4</v>
      </c>
      <c r="J26" s="126">
        <v>1.4</v>
      </c>
      <c r="K26" s="126">
        <v>1.4</v>
      </c>
    </row>
    <row r="27" spans="1:11">
      <c r="A27" s="125" t="s">
        <v>110</v>
      </c>
      <c r="B27" s="126">
        <v>25.2</v>
      </c>
      <c r="C27" s="126">
        <v>25.2</v>
      </c>
      <c r="D27" s="126">
        <v>25.2</v>
      </c>
      <c r="E27" s="126">
        <v>25.2</v>
      </c>
      <c r="F27" s="126">
        <v>25.2</v>
      </c>
      <c r="G27" s="126">
        <v>25.2</v>
      </c>
      <c r="H27" s="126">
        <v>25.2</v>
      </c>
      <c r="I27" s="126">
        <v>25.2</v>
      </c>
      <c r="J27" s="126">
        <v>25.2</v>
      </c>
      <c r="K27" s="126">
        <v>25.2</v>
      </c>
    </row>
    <row r="28" spans="1:11">
      <c r="A28" s="125" t="s">
        <v>111</v>
      </c>
      <c r="B28" s="126">
        <v>21.1</v>
      </c>
      <c r="C28" s="126">
        <v>21.1</v>
      </c>
      <c r="D28" s="126">
        <v>21.1</v>
      </c>
      <c r="E28" s="126">
        <v>21.1</v>
      </c>
      <c r="F28" s="126">
        <v>21.1</v>
      </c>
      <c r="G28" s="126">
        <v>21.1</v>
      </c>
      <c r="H28" s="126">
        <v>21.1</v>
      </c>
      <c r="I28" s="126">
        <v>21.1</v>
      </c>
      <c r="J28" s="126">
        <v>21.1</v>
      </c>
      <c r="K28" s="126">
        <v>21.1</v>
      </c>
    </row>
    <row r="29" spans="1:11">
      <c r="A29" s="125" t="s">
        <v>112</v>
      </c>
      <c r="B29" s="127">
        <v>0</v>
      </c>
      <c r="C29" s="127">
        <v>0</v>
      </c>
      <c r="D29" s="127">
        <v>0</v>
      </c>
      <c r="E29" s="127">
        <v>0</v>
      </c>
      <c r="F29" s="127">
        <v>0</v>
      </c>
      <c r="G29" s="127">
        <v>0</v>
      </c>
      <c r="H29" s="127">
        <v>0</v>
      </c>
      <c r="I29" s="127">
        <v>0</v>
      </c>
      <c r="J29" s="127">
        <v>0</v>
      </c>
      <c r="K29" s="127">
        <v>0</v>
      </c>
    </row>
    <row r="30" spans="1:11">
      <c r="A30" s="125" t="s">
        <v>113</v>
      </c>
      <c r="B30" s="126">
        <v>124.4</v>
      </c>
      <c r="C30" s="126">
        <v>124.4</v>
      </c>
      <c r="D30" s="126">
        <v>123.7</v>
      </c>
      <c r="E30" s="126">
        <v>123.7</v>
      </c>
      <c r="F30" s="126">
        <v>120.4</v>
      </c>
      <c r="G30" s="126">
        <v>120.4</v>
      </c>
      <c r="H30" s="126">
        <v>118.7</v>
      </c>
      <c r="I30" s="126">
        <v>118.7</v>
      </c>
      <c r="J30" s="126">
        <v>112.9</v>
      </c>
      <c r="K30" s="126">
        <v>112.9</v>
      </c>
    </row>
    <row r="31" spans="1:11">
      <c r="A31" s="125" t="s">
        <v>114</v>
      </c>
      <c r="B31" s="126">
        <v>22.4</v>
      </c>
      <c r="C31" s="126">
        <v>29.1</v>
      </c>
      <c r="D31" s="126">
        <v>22.4</v>
      </c>
      <c r="E31" s="126">
        <v>29.1</v>
      </c>
      <c r="F31" s="126">
        <v>22.4</v>
      </c>
      <c r="G31" s="126">
        <v>29.1</v>
      </c>
      <c r="H31" s="126">
        <v>22.4</v>
      </c>
      <c r="I31" s="126">
        <v>29.1</v>
      </c>
      <c r="J31" s="126">
        <v>22.4</v>
      </c>
      <c r="K31" s="126">
        <v>29.1</v>
      </c>
    </row>
    <row r="32" spans="1:11">
      <c r="A32" s="125" t="s">
        <v>115</v>
      </c>
      <c r="B32" s="127">
        <v>2</v>
      </c>
      <c r="C32" s="126">
        <v>12.9</v>
      </c>
      <c r="D32" s="127">
        <v>2</v>
      </c>
      <c r="E32" s="126">
        <v>12.8</v>
      </c>
      <c r="F32" s="127">
        <v>2</v>
      </c>
      <c r="G32" s="127">
        <v>12</v>
      </c>
      <c r="H32" s="127">
        <v>2</v>
      </c>
      <c r="I32" s="126">
        <v>11.7</v>
      </c>
      <c r="J32" s="127">
        <v>2</v>
      </c>
      <c r="K32" s="126">
        <v>10.7</v>
      </c>
    </row>
    <row r="33" spans="1:11">
      <c r="A33" s="125" t="s">
        <v>116</v>
      </c>
      <c r="B33" s="126">
        <v>4.9000000000000004</v>
      </c>
      <c r="C33" s="126">
        <v>4.9000000000000004</v>
      </c>
      <c r="D33" s="126">
        <v>4.9000000000000004</v>
      </c>
      <c r="E33" s="126">
        <v>4.9000000000000004</v>
      </c>
      <c r="F33" s="126">
        <v>4.4000000000000004</v>
      </c>
      <c r="G33" s="126">
        <v>4.4000000000000004</v>
      </c>
      <c r="H33" s="126">
        <v>4.4000000000000004</v>
      </c>
      <c r="I33" s="126">
        <v>4.4000000000000004</v>
      </c>
      <c r="J33" s="126">
        <v>3.9</v>
      </c>
      <c r="K33" s="126">
        <v>3.9</v>
      </c>
    </row>
    <row r="34" spans="1:11">
      <c r="A34" s="125" t="s">
        <v>117</v>
      </c>
      <c r="B34" s="126">
        <v>2.2999999999999998</v>
      </c>
      <c r="C34" s="126">
        <v>2.2999999999999998</v>
      </c>
      <c r="D34" s="126">
        <v>2.2999999999999998</v>
      </c>
      <c r="E34" s="126">
        <v>2.2999999999999998</v>
      </c>
      <c r="F34" s="126">
        <v>2.2999999999999998</v>
      </c>
      <c r="G34" s="126">
        <v>2.2999999999999998</v>
      </c>
      <c r="H34" s="126">
        <v>2.2999999999999998</v>
      </c>
      <c r="I34" s="126">
        <v>2.2999999999999998</v>
      </c>
      <c r="J34" s="126">
        <v>2.2999999999999998</v>
      </c>
      <c r="K34" s="126">
        <v>2.2999999999999998</v>
      </c>
    </row>
    <row r="35" spans="1:11">
      <c r="A35" s="125" t="s">
        <v>118</v>
      </c>
      <c r="B35" s="126">
        <v>31.6</v>
      </c>
      <c r="C35" s="126">
        <v>49.2</v>
      </c>
      <c r="D35" s="126">
        <v>31.6</v>
      </c>
      <c r="E35" s="126">
        <v>49.1</v>
      </c>
      <c r="F35" s="126">
        <v>31.1</v>
      </c>
      <c r="G35" s="126">
        <v>47.8</v>
      </c>
      <c r="H35" s="126">
        <v>31.1</v>
      </c>
      <c r="I35" s="126">
        <v>47.5</v>
      </c>
      <c r="J35" s="126">
        <v>30.6</v>
      </c>
      <c r="K35" s="127">
        <v>46</v>
      </c>
    </row>
    <row r="36" spans="1:11">
      <c r="A36" s="125" t="s">
        <v>119</v>
      </c>
      <c r="B36" s="126">
        <v>92.8</v>
      </c>
      <c r="C36" s="126">
        <v>75.2</v>
      </c>
      <c r="D36" s="126">
        <v>92.1</v>
      </c>
      <c r="E36" s="126">
        <v>74.599999999999994</v>
      </c>
      <c r="F36" s="126">
        <v>89.3</v>
      </c>
      <c r="G36" s="126">
        <v>72.599999999999994</v>
      </c>
      <c r="H36" s="126">
        <v>87.6</v>
      </c>
      <c r="I36" s="126">
        <v>71.2</v>
      </c>
      <c r="J36" s="126">
        <v>82.3</v>
      </c>
      <c r="K36" s="126">
        <v>66.900000000000006</v>
      </c>
    </row>
    <row r="37" spans="1:11">
      <c r="A37" s="125" t="s">
        <v>120</v>
      </c>
      <c r="B37" s="126">
        <v>83.3</v>
      </c>
      <c r="C37" s="126">
        <v>55.8</v>
      </c>
      <c r="D37" s="126">
        <v>83.7</v>
      </c>
      <c r="E37" s="126">
        <v>56.1</v>
      </c>
      <c r="F37" s="126">
        <v>84.2</v>
      </c>
      <c r="G37" s="126">
        <v>56.7</v>
      </c>
      <c r="H37" s="126">
        <v>86.2</v>
      </c>
      <c r="I37" s="127">
        <v>59</v>
      </c>
      <c r="J37" s="126">
        <v>88.5</v>
      </c>
      <c r="K37" s="126">
        <v>61.4</v>
      </c>
    </row>
    <row r="38" spans="1:11">
      <c r="A38" s="125" t="s">
        <v>121</v>
      </c>
      <c r="B38" s="127">
        <v>3</v>
      </c>
      <c r="C38" s="127">
        <v>3</v>
      </c>
      <c r="D38" s="127">
        <v>3</v>
      </c>
      <c r="E38" s="127">
        <v>3</v>
      </c>
      <c r="F38" s="127">
        <v>3</v>
      </c>
      <c r="G38" s="127">
        <v>3</v>
      </c>
      <c r="H38" s="127">
        <v>3</v>
      </c>
      <c r="I38" s="127">
        <v>3</v>
      </c>
      <c r="J38" s="127">
        <v>3</v>
      </c>
      <c r="K38" s="127">
        <v>3</v>
      </c>
    </row>
    <row r="39" spans="1:11">
      <c r="A39" s="125" t="s">
        <v>122</v>
      </c>
      <c r="B39" s="126">
        <v>12.5</v>
      </c>
      <c r="C39" s="126">
        <v>22.4</v>
      </c>
      <c r="D39" s="126">
        <v>11.4</v>
      </c>
      <c r="E39" s="126">
        <v>21.5</v>
      </c>
      <c r="F39" s="126">
        <v>8.1</v>
      </c>
      <c r="G39" s="126">
        <v>18.899999999999999</v>
      </c>
      <c r="H39" s="126">
        <v>4.4000000000000004</v>
      </c>
      <c r="I39" s="126">
        <v>15.2</v>
      </c>
      <c r="J39" s="126">
        <v>-3.2</v>
      </c>
      <c r="K39" s="126">
        <v>8.5</v>
      </c>
    </row>
    <row r="40" spans="1:11">
      <c r="A40" s="125" t="s">
        <v>123</v>
      </c>
      <c r="B40" s="126">
        <v>9.3000000000000007</v>
      </c>
      <c r="C40" s="126">
        <v>9.3000000000000007</v>
      </c>
      <c r="D40" s="126">
        <v>9.3000000000000007</v>
      </c>
      <c r="E40" s="126">
        <v>9.3000000000000007</v>
      </c>
      <c r="F40" s="127">
        <v>9</v>
      </c>
      <c r="G40" s="127">
        <v>9</v>
      </c>
      <c r="H40" s="126">
        <v>8.9</v>
      </c>
      <c r="I40" s="126">
        <v>8.9</v>
      </c>
      <c r="J40" s="126">
        <v>8.5</v>
      </c>
      <c r="K40" s="126">
        <v>8.5</v>
      </c>
    </row>
    <row r="41" spans="1:11">
      <c r="A41" s="125" t="s">
        <v>124</v>
      </c>
      <c r="B41" s="126">
        <v>0.2</v>
      </c>
      <c r="C41" s="126">
        <v>10.4</v>
      </c>
      <c r="D41" s="126">
        <v>0.3</v>
      </c>
      <c r="E41" s="126">
        <v>10.4</v>
      </c>
      <c r="F41" s="126">
        <v>0.3</v>
      </c>
      <c r="G41" s="126">
        <v>10.4</v>
      </c>
      <c r="H41" s="126">
        <v>0.3</v>
      </c>
      <c r="I41" s="126">
        <v>10.4</v>
      </c>
      <c r="J41" s="126">
        <v>0.3</v>
      </c>
      <c r="K41" s="126">
        <v>10.4</v>
      </c>
    </row>
    <row r="42" spans="1:11">
      <c r="A42" s="125" t="s">
        <v>125</v>
      </c>
      <c r="B42" s="126">
        <v>9.5</v>
      </c>
      <c r="C42" s="126">
        <v>19.7</v>
      </c>
      <c r="D42" s="126">
        <v>9.6</v>
      </c>
      <c r="E42" s="126">
        <v>19.7</v>
      </c>
      <c r="F42" s="126">
        <v>9.3000000000000007</v>
      </c>
      <c r="G42" s="126">
        <v>19.399999999999999</v>
      </c>
      <c r="H42" s="126">
        <v>9.1999999999999993</v>
      </c>
      <c r="I42" s="126">
        <v>19.3</v>
      </c>
      <c r="J42" s="126">
        <v>8.8000000000000007</v>
      </c>
      <c r="K42" s="126">
        <v>18.899999999999999</v>
      </c>
    </row>
    <row r="43" spans="1:11">
      <c r="A43" s="125" t="s">
        <v>126</v>
      </c>
      <c r="B43" s="127">
        <v>8</v>
      </c>
      <c r="C43" s="127">
        <v>8</v>
      </c>
      <c r="D43" s="127">
        <v>8</v>
      </c>
      <c r="E43" s="127">
        <v>8</v>
      </c>
      <c r="F43" s="127">
        <v>8</v>
      </c>
      <c r="G43" s="127">
        <v>8</v>
      </c>
      <c r="H43" s="127">
        <v>8</v>
      </c>
      <c r="I43" s="127">
        <v>8</v>
      </c>
      <c r="J43" s="127">
        <v>8</v>
      </c>
      <c r="K43" s="127">
        <v>8</v>
      </c>
    </row>
    <row r="44" spans="1:11">
      <c r="A44" s="125" t="s">
        <v>127</v>
      </c>
      <c r="B44" s="127">
        <v>14</v>
      </c>
      <c r="C44" s="127">
        <v>14</v>
      </c>
      <c r="D44" s="127">
        <v>14</v>
      </c>
      <c r="E44" s="127">
        <v>14</v>
      </c>
      <c r="F44" s="127">
        <v>14</v>
      </c>
      <c r="G44" s="127">
        <v>14</v>
      </c>
      <c r="H44" s="127">
        <v>14</v>
      </c>
      <c r="I44" s="127">
        <v>14</v>
      </c>
      <c r="J44" s="127">
        <v>14</v>
      </c>
      <c r="K44" s="127">
        <v>14</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28" t="s">
        <v>77</v>
      </c>
      <c r="B1" s="128"/>
      <c r="C1" s="128"/>
      <c r="D1" s="128"/>
      <c r="E1" s="128"/>
      <c r="F1" s="128"/>
      <c r="G1" s="128"/>
      <c r="H1" s="128"/>
      <c r="I1" s="128"/>
      <c r="J1" s="128"/>
      <c r="K1" s="128"/>
    </row>
    <row r="3" spans="1:11">
      <c r="A3" s="129" t="s">
        <v>78</v>
      </c>
      <c r="B3" s="130" t="s">
        <v>167</v>
      </c>
    </row>
    <row r="4" spans="1:11">
      <c r="A4" s="129" t="s">
        <v>80</v>
      </c>
      <c r="B4" s="130">
        <v>93</v>
      </c>
    </row>
    <row r="5" spans="1:11">
      <c r="A5" s="129" t="s">
        <v>81</v>
      </c>
      <c r="B5" s="130" t="s">
        <v>82</v>
      </c>
    </row>
    <row r="6" spans="1:11">
      <c r="A6" s="129" t="s">
        <v>83</v>
      </c>
      <c r="B6" s="130" t="s">
        <v>168</v>
      </c>
    </row>
    <row r="7" spans="1:11">
      <c r="A7" s="129" t="s">
        <v>84</v>
      </c>
      <c r="B7" s="130" t="s">
        <v>169</v>
      </c>
    </row>
    <row r="10" spans="1:11">
      <c r="A10" s="131" t="s">
        <v>85</v>
      </c>
      <c r="B10" s="131"/>
      <c r="C10" s="131"/>
      <c r="D10" s="131"/>
      <c r="E10" s="131"/>
      <c r="F10" s="131"/>
      <c r="G10" s="131"/>
      <c r="H10" s="131"/>
      <c r="I10" s="131"/>
      <c r="J10" s="131"/>
      <c r="K10" s="131"/>
    </row>
    <row r="12" spans="1:11">
      <c r="A12" s="132"/>
      <c r="B12" s="132">
        <v>2014</v>
      </c>
      <c r="C12" s="132"/>
      <c r="D12" s="132">
        <v>2015</v>
      </c>
      <c r="E12" s="132"/>
      <c r="F12" s="132">
        <v>2016</v>
      </c>
      <c r="G12" s="132"/>
      <c r="H12" s="132">
        <v>2020</v>
      </c>
      <c r="I12" s="132"/>
      <c r="J12" s="132">
        <v>2025</v>
      </c>
      <c r="K12" s="132"/>
    </row>
    <row r="13" spans="1:11">
      <c r="A13" s="132" t="s">
        <v>86</v>
      </c>
      <c r="B13" s="132" t="s">
        <v>87</v>
      </c>
      <c r="C13" s="132" t="s">
        <v>88</v>
      </c>
      <c r="D13" s="132" t="s">
        <v>89</v>
      </c>
      <c r="E13" s="132" t="s">
        <v>90</v>
      </c>
      <c r="F13" s="132" t="s">
        <v>91</v>
      </c>
      <c r="G13" s="132" t="s">
        <v>92</v>
      </c>
      <c r="H13" s="132" t="s">
        <v>93</v>
      </c>
      <c r="I13" s="132" t="s">
        <v>94</v>
      </c>
      <c r="J13" s="132" t="s">
        <v>95</v>
      </c>
      <c r="K13" s="132" t="s">
        <v>96</v>
      </c>
    </row>
    <row r="14" spans="1:11">
      <c r="A14" s="133" t="s">
        <v>97</v>
      </c>
      <c r="B14" s="134">
        <v>8.89</v>
      </c>
      <c r="C14" s="134">
        <v>8.89</v>
      </c>
      <c r="D14" s="134">
        <v>8.89</v>
      </c>
      <c r="E14" s="134">
        <v>8.89</v>
      </c>
      <c r="F14" s="134">
        <v>8.89</v>
      </c>
      <c r="G14" s="134">
        <v>8.89</v>
      </c>
      <c r="H14" s="134">
        <v>8.89</v>
      </c>
      <c r="I14" s="134">
        <v>8.89</v>
      </c>
      <c r="J14" s="134">
        <v>7.12</v>
      </c>
      <c r="K14" s="134">
        <v>7.12</v>
      </c>
    </row>
    <row r="15" spans="1:11">
      <c r="A15" s="133" t="s">
        <v>98</v>
      </c>
      <c r="B15" s="134">
        <v>51.67</v>
      </c>
      <c r="C15" s="134">
        <v>51.67</v>
      </c>
      <c r="D15" s="134">
        <v>49.57</v>
      </c>
      <c r="E15" s="134">
        <v>49.57</v>
      </c>
      <c r="F15" s="134">
        <v>49.58</v>
      </c>
      <c r="G15" s="134">
        <v>49.58</v>
      </c>
      <c r="H15" s="134">
        <v>44.11</v>
      </c>
      <c r="I15" s="134">
        <v>44.11</v>
      </c>
      <c r="J15" s="134">
        <v>30.5</v>
      </c>
      <c r="K15" s="134">
        <v>30.5</v>
      </c>
    </row>
    <row r="16" spans="1:11">
      <c r="A16" s="133" t="s">
        <v>99</v>
      </c>
      <c r="B16" s="135">
        <v>0</v>
      </c>
      <c r="C16" s="135">
        <v>0</v>
      </c>
      <c r="D16" s="135">
        <v>0</v>
      </c>
      <c r="E16" s="135">
        <v>0</v>
      </c>
      <c r="F16" s="135">
        <v>0</v>
      </c>
      <c r="G16" s="135">
        <v>0</v>
      </c>
      <c r="H16" s="135">
        <v>0</v>
      </c>
      <c r="I16" s="135">
        <v>0</v>
      </c>
      <c r="J16" s="134">
        <v>1.99</v>
      </c>
      <c r="K16" s="134">
        <v>1.99</v>
      </c>
    </row>
    <row r="17" spans="1:11">
      <c r="A17" s="133" t="s">
        <v>100</v>
      </c>
      <c r="B17" s="134">
        <v>18.600000000000001</v>
      </c>
      <c r="C17" s="134">
        <v>18.600000000000001</v>
      </c>
      <c r="D17" s="134">
        <v>18.18</v>
      </c>
      <c r="E17" s="134">
        <v>18.18</v>
      </c>
      <c r="F17" s="134">
        <v>16.57</v>
      </c>
      <c r="G17" s="134">
        <v>16.57</v>
      </c>
      <c r="H17" s="134">
        <v>13.65</v>
      </c>
      <c r="I17" s="134">
        <v>13.65</v>
      </c>
      <c r="J17" s="134">
        <v>27.73</v>
      </c>
      <c r="K17" s="134">
        <v>27.73</v>
      </c>
    </row>
    <row r="18" spans="1:11">
      <c r="A18" s="133" t="s">
        <v>101</v>
      </c>
      <c r="B18" s="134">
        <v>30.33</v>
      </c>
      <c r="C18" s="134">
        <v>30.33</v>
      </c>
      <c r="D18" s="134">
        <v>30.4</v>
      </c>
      <c r="E18" s="134">
        <v>30.4</v>
      </c>
      <c r="F18" s="134">
        <v>32.020000000000003</v>
      </c>
      <c r="G18" s="134">
        <v>32.020000000000003</v>
      </c>
      <c r="H18" s="134">
        <v>29.54</v>
      </c>
      <c r="I18" s="134">
        <v>29.54</v>
      </c>
      <c r="J18" s="134">
        <v>0.78</v>
      </c>
      <c r="K18" s="134">
        <v>0.78</v>
      </c>
    </row>
    <row r="19" spans="1:11">
      <c r="A19" s="133" t="s">
        <v>102</v>
      </c>
      <c r="B19" s="134">
        <v>2.74</v>
      </c>
      <c r="C19" s="134">
        <v>2.74</v>
      </c>
      <c r="D19" s="134">
        <v>0.99</v>
      </c>
      <c r="E19" s="134">
        <v>0.99</v>
      </c>
      <c r="F19" s="134">
        <v>0.99</v>
      </c>
      <c r="G19" s="134">
        <v>0.99</v>
      </c>
      <c r="H19" s="134">
        <v>0.92</v>
      </c>
      <c r="I19" s="134">
        <v>0.92</v>
      </c>
      <c r="J19" s="135">
        <v>0</v>
      </c>
      <c r="K19" s="135">
        <v>0</v>
      </c>
    </row>
    <row r="20" spans="1:11">
      <c r="A20" s="133" t="s">
        <v>103</v>
      </c>
      <c r="B20" s="135">
        <v>0</v>
      </c>
      <c r="C20" s="135">
        <v>0</v>
      </c>
      <c r="D20" s="135">
        <v>0</v>
      </c>
      <c r="E20" s="135">
        <v>0</v>
      </c>
      <c r="F20" s="135">
        <v>0</v>
      </c>
      <c r="G20" s="135">
        <v>0</v>
      </c>
      <c r="H20" s="135">
        <v>0</v>
      </c>
      <c r="I20" s="135">
        <v>0</v>
      </c>
      <c r="J20" s="135">
        <v>0</v>
      </c>
      <c r="K20" s="135">
        <v>0</v>
      </c>
    </row>
    <row r="21" spans="1:11">
      <c r="A21" s="133" t="s">
        <v>104</v>
      </c>
      <c r="B21" s="134">
        <v>9.6999999999999993</v>
      </c>
      <c r="C21" s="134">
        <v>9.6999999999999993</v>
      </c>
      <c r="D21" s="134">
        <v>9.76</v>
      </c>
      <c r="E21" s="134">
        <v>9.76</v>
      </c>
      <c r="F21" s="134">
        <v>9.76</v>
      </c>
      <c r="G21" s="134">
        <v>9.76</v>
      </c>
      <c r="H21" s="134">
        <v>9.76</v>
      </c>
      <c r="I21" s="134">
        <v>9.76</v>
      </c>
      <c r="J21" s="134">
        <v>9.76</v>
      </c>
      <c r="K21" s="134">
        <v>9.76</v>
      </c>
    </row>
    <row r="22" spans="1:11">
      <c r="A22" s="133" t="s">
        <v>105</v>
      </c>
      <c r="B22" s="134">
        <v>7.7</v>
      </c>
      <c r="C22" s="134">
        <v>7.7</v>
      </c>
      <c r="D22" s="134">
        <v>8.15</v>
      </c>
      <c r="E22" s="134">
        <v>8.15</v>
      </c>
      <c r="F22" s="134">
        <v>8.15</v>
      </c>
      <c r="G22" s="134">
        <v>8.15</v>
      </c>
      <c r="H22" s="134">
        <v>8.15</v>
      </c>
      <c r="I22" s="134">
        <v>8.15</v>
      </c>
      <c r="J22" s="134">
        <v>8.15</v>
      </c>
      <c r="K22" s="134">
        <v>8.15</v>
      </c>
    </row>
    <row r="23" spans="1:11">
      <c r="A23" s="133" t="s">
        <v>106</v>
      </c>
      <c r="B23" s="134">
        <v>3.7</v>
      </c>
      <c r="C23" s="134">
        <v>3.7</v>
      </c>
      <c r="D23" s="134">
        <v>3.93</v>
      </c>
      <c r="E23" s="134">
        <v>3.93</v>
      </c>
      <c r="F23" s="134">
        <v>3.93</v>
      </c>
      <c r="G23" s="134">
        <v>3.93</v>
      </c>
      <c r="H23" s="134">
        <v>3.93</v>
      </c>
      <c r="I23" s="134">
        <v>3.93</v>
      </c>
      <c r="J23" s="134">
        <v>3.93</v>
      </c>
      <c r="K23" s="134">
        <v>3.93</v>
      </c>
    </row>
    <row r="24" spans="1:11">
      <c r="A24" s="133" t="s">
        <v>107</v>
      </c>
      <c r="B24" s="135">
        <v>4</v>
      </c>
      <c r="C24" s="135">
        <v>4</v>
      </c>
      <c r="D24" s="134">
        <v>4.22</v>
      </c>
      <c r="E24" s="134">
        <v>4.22</v>
      </c>
      <c r="F24" s="134">
        <v>4.22</v>
      </c>
      <c r="G24" s="134">
        <v>4.22</v>
      </c>
      <c r="H24" s="134">
        <v>4.22</v>
      </c>
      <c r="I24" s="134">
        <v>4.22</v>
      </c>
      <c r="J24" s="134">
        <v>4.22</v>
      </c>
      <c r="K24" s="134">
        <v>4.22</v>
      </c>
    </row>
    <row r="25" spans="1:11">
      <c r="A25" s="133" t="s">
        <v>108</v>
      </c>
      <c r="B25" s="135">
        <v>0</v>
      </c>
      <c r="C25" s="135">
        <v>0</v>
      </c>
      <c r="D25" s="135">
        <v>0</v>
      </c>
      <c r="E25" s="135">
        <v>0</v>
      </c>
      <c r="F25" s="135">
        <v>0</v>
      </c>
      <c r="G25" s="135">
        <v>0</v>
      </c>
      <c r="H25" s="135">
        <v>0</v>
      </c>
      <c r="I25" s="135">
        <v>0</v>
      </c>
      <c r="J25" s="135">
        <v>0</v>
      </c>
      <c r="K25" s="135">
        <v>0</v>
      </c>
    </row>
    <row r="26" spans="1:11">
      <c r="A26" s="133" t="s">
        <v>109</v>
      </c>
      <c r="B26" s="134">
        <v>1.99</v>
      </c>
      <c r="C26" s="134">
        <v>1.99</v>
      </c>
      <c r="D26" s="134">
        <v>1.61</v>
      </c>
      <c r="E26" s="134">
        <v>1.61</v>
      </c>
      <c r="F26" s="134">
        <v>1.61</v>
      </c>
      <c r="G26" s="134">
        <v>1.61</v>
      </c>
      <c r="H26" s="134">
        <v>1.61</v>
      </c>
      <c r="I26" s="134">
        <v>1.1599999999999999</v>
      </c>
      <c r="J26" s="134">
        <v>1.61</v>
      </c>
      <c r="K26" s="134">
        <v>1.61</v>
      </c>
    </row>
    <row r="27" spans="1:11">
      <c r="A27" s="133" t="s">
        <v>110</v>
      </c>
      <c r="B27" s="134">
        <v>3.86</v>
      </c>
      <c r="C27" s="134">
        <v>3.86</v>
      </c>
      <c r="D27" s="134">
        <v>3.86</v>
      </c>
      <c r="E27" s="134">
        <v>3.86</v>
      </c>
      <c r="F27" s="134">
        <v>3.86</v>
      </c>
      <c r="G27" s="134">
        <v>3.86</v>
      </c>
      <c r="H27" s="134">
        <v>3.86</v>
      </c>
      <c r="I27" s="134">
        <v>3.86</v>
      </c>
      <c r="J27" s="134">
        <v>3.86</v>
      </c>
      <c r="K27" s="134">
        <v>3.86</v>
      </c>
    </row>
    <row r="28" spans="1:11">
      <c r="A28" s="133" t="s">
        <v>111</v>
      </c>
      <c r="B28" s="134">
        <v>1.1200000000000001</v>
      </c>
      <c r="C28" s="134">
        <v>1.1200000000000001</v>
      </c>
      <c r="D28" s="134">
        <v>1.1200000000000001</v>
      </c>
      <c r="E28" s="134">
        <v>1.1200000000000001</v>
      </c>
      <c r="F28" s="134">
        <v>1.1200000000000001</v>
      </c>
      <c r="G28" s="134">
        <v>1.1200000000000001</v>
      </c>
      <c r="H28" s="134">
        <v>1.1200000000000001</v>
      </c>
      <c r="I28" s="134">
        <v>1.1200000000000001</v>
      </c>
      <c r="J28" s="134">
        <v>1.1200000000000001</v>
      </c>
      <c r="K28" s="134">
        <v>1.1200000000000001</v>
      </c>
    </row>
    <row r="29" spans="1:11">
      <c r="A29" s="133" t="s">
        <v>112</v>
      </c>
      <c r="B29" s="135">
        <v>0</v>
      </c>
      <c r="C29" s="135">
        <v>0</v>
      </c>
      <c r="D29" s="135">
        <v>0</v>
      </c>
      <c r="E29" s="135">
        <v>0</v>
      </c>
      <c r="F29" s="135">
        <v>0</v>
      </c>
      <c r="G29" s="135">
        <v>0</v>
      </c>
      <c r="H29" s="135">
        <v>0</v>
      </c>
      <c r="I29" s="135">
        <v>0</v>
      </c>
      <c r="J29" s="135">
        <v>0</v>
      </c>
      <c r="K29" s="135">
        <v>0</v>
      </c>
    </row>
    <row r="30" spans="1:11">
      <c r="A30" s="133" t="s">
        <v>113</v>
      </c>
      <c r="B30" s="134">
        <v>74.12</v>
      </c>
      <c r="C30" s="134">
        <v>74.12</v>
      </c>
      <c r="D30" s="134">
        <v>72.08</v>
      </c>
      <c r="E30" s="134">
        <v>72.08</v>
      </c>
      <c r="F30" s="134">
        <v>72.09</v>
      </c>
      <c r="G30" s="134">
        <v>72.09</v>
      </c>
      <c r="H30" s="134">
        <v>66.62</v>
      </c>
      <c r="I30" s="134">
        <v>66.62</v>
      </c>
      <c r="J30" s="134">
        <v>51.24</v>
      </c>
      <c r="K30" s="134">
        <v>51.24</v>
      </c>
    </row>
    <row r="31" spans="1:11">
      <c r="A31" s="133" t="s">
        <v>114</v>
      </c>
      <c r="B31" s="134">
        <v>5.7</v>
      </c>
      <c r="C31" s="134">
        <v>7.3</v>
      </c>
      <c r="D31" s="134">
        <v>6.01</v>
      </c>
      <c r="E31" s="134">
        <v>7.68</v>
      </c>
      <c r="F31" s="134">
        <v>6.01</v>
      </c>
      <c r="G31" s="134">
        <v>7.68</v>
      </c>
      <c r="H31" s="134">
        <v>6.01</v>
      </c>
      <c r="I31" s="134">
        <v>7.68</v>
      </c>
      <c r="J31" s="134">
        <v>6.01</v>
      </c>
      <c r="K31" s="134">
        <v>7.68</v>
      </c>
    </row>
    <row r="32" spans="1:11">
      <c r="A32" s="133" t="s">
        <v>115</v>
      </c>
      <c r="B32" s="134">
        <v>2.61</v>
      </c>
      <c r="C32" s="134">
        <v>13.71</v>
      </c>
      <c r="D32" s="134">
        <v>2.5099999999999998</v>
      </c>
      <c r="E32" s="134">
        <v>13.19</v>
      </c>
      <c r="F32" s="134">
        <v>2.5099999999999998</v>
      </c>
      <c r="G32" s="134">
        <v>13.19</v>
      </c>
      <c r="H32" s="134">
        <v>2.29</v>
      </c>
      <c r="I32" s="134">
        <v>12.04</v>
      </c>
      <c r="J32" s="134">
        <v>1.68</v>
      </c>
      <c r="K32" s="134">
        <v>8.82</v>
      </c>
    </row>
    <row r="33" spans="1:11">
      <c r="A33" s="133" t="s">
        <v>116</v>
      </c>
      <c r="B33" s="134">
        <v>6.53</v>
      </c>
      <c r="C33" s="134">
        <v>9.14</v>
      </c>
      <c r="D33" s="134">
        <v>6.28</v>
      </c>
      <c r="E33" s="134">
        <v>8.7899999999999991</v>
      </c>
      <c r="F33" s="134">
        <v>6.28</v>
      </c>
      <c r="G33" s="134">
        <v>8.8000000000000007</v>
      </c>
      <c r="H33" s="134">
        <v>5.74</v>
      </c>
      <c r="I33" s="134">
        <v>8.0299999999999994</v>
      </c>
      <c r="J33" s="134">
        <v>4.2</v>
      </c>
      <c r="K33" s="134">
        <v>5.88</v>
      </c>
    </row>
    <row r="34" spans="1:11">
      <c r="A34" s="133" t="s">
        <v>117</v>
      </c>
      <c r="B34" s="134">
        <v>4.07</v>
      </c>
      <c r="C34" s="134">
        <v>3.96</v>
      </c>
      <c r="D34" s="134">
        <v>4.93</v>
      </c>
      <c r="E34" s="134">
        <v>5.0199999999999996</v>
      </c>
      <c r="F34" s="134">
        <v>4.93</v>
      </c>
      <c r="G34" s="134">
        <v>5.0199999999999996</v>
      </c>
      <c r="H34" s="134">
        <v>4.93</v>
      </c>
      <c r="I34" s="134">
        <v>5.0199999999999996</v>
      </c>
      <c r="J34" s="134">
        <v>4.93</v>
      </c>
      <c r="K34" s="134">
        <v>5.0199999999999996</v>
      </c>
    </row>
    <row r="35" spans="1:11">
      <c r="A35" s="133" t="s">
        <v>118</v>
      </c>
      <c r="B35" s="134">
        <v>18.91</v>
      </c>
      <c r="C35" s="134">
        <v>34.11</v>
      </c>
      <c r="D35" s="134">
        <v>19.73</v>
      </c>
      <c r="E35" s="134">
        <v>34.68</v>
      </c>
      <c r="F35" s="134">
        <v>19.73</v>
      </c>
      <c r="G35" s="134">
        <v>34.69</v>
      </c>
      <c r="H35" s="134">
        <v>18.97</v>
      </c>
      <c r="I35" s="134">
        <v>32.770000000000003</v>
      </c>
      <c r="J35" s="134">
        <v>16.82</v>
      </c>
      <c r="K35" s="134">
        <v>27.4</v>
      </c>
    </row>
    <row r="36" spans="1:11">
      <c r="A36" s="133" t="s">
        <v>119</v>
      </c>
      <c r="B36" s="134">
        <v>55.21</v>
      </c>
      <c r="C36" s="134">
        <v>40.01</v>
      </c>
      <c r="D36" s="134">
        <v>52.35</v>
      </c>
      <c r="E36" s="134">
        <v>37.4</v>
      </c>
      <c r="F36" s="134">
        <v>52.36</v>
      </c>
      <c r="G36" s="134">
        <v>37.4</v>
      </c>
      <c r="H36" s="134">
        <v>47.65</v>
      </c>
      <c r="I36" s="134">
        <v>33.85</v>
      </c>
      <c r="J36" s="134">
        <v>34.42</v>
      </c>
      <c r="K36" s="134">
        <v>23.84</v>
      </c>
    </row>
    <row r="37" spans="1:11">
      <c r="A37" s="133" t="s">
        <v>120</v>
      </c>
      <c r="B37" s="134">
        <v>51.09</v>
      </c>
      <c r="C37" s="134">
        <v>33.619999999999997</v>
      </c>
      <c r="D37" s="134">
        <v>45.31</v>
      </c>
      <c r="E37" s="134">
        <v>30.19</v>
      </c>
      <c r="F37" s="134">
        <v>44.13</v>
      </c>
      <c r="G37" s="134">
        <v>32.35</v>
      </c>
      <c r="H37" s="134">
        <v>47.58</v>
      </c>
      <c r="I37" s="134">
        <v>27.98</v>
      </c>
      <c r="J37" s="134">
        <v>47.06</v>
      </c>
      <c r="K37" s="134">
        <v>30.13</v>
      </c>
    </row>
    <row r="38" spans="1:11">
      <c r="A38" s="133" t="s">
        <v>121</v>
      </c>
      <c r="B38" s="135">
        <v>1</v>
      </c>
      <c r="C38" s="135">
        <v>1</v>
      </c>
      <c r="D38" s="135">
        <v>1</v>
      </c>
      <c r="E38" s="135">
        <v>1</v>
      </c>
      <c r="F38" s="135">
        <v>1</v>
      </c>
      <c r="G38" s="135">
        <v>1</v>
      </c>
      <c r="H38" s="135">
        <v>1</v>
      </c>
      <c r="I38" s="135">
        <v>1</v>
      </c>
      <c r="J38" s="135">
        <v>1</v>
      </c>
      <c r="K38" s="135">
        <v>1</v>
      </c>
    </row>
    <row r="39" spans="1:11">
      <c r="A39" s="133" t="s">
        <v>122</v>
      </c>
      <c r="B39" s="134">
        <v>5.12</v>
      </c>
      <c r="C39" s="134">
        <v>7.39</v>
      </c>
      <c r="D39" s="134">
        <v>8.0399999999999991</v>
      </c>
      <c r="E39" s="134">
        <v>8.2100000000000009</v>
      </c>
      <c r="F39" s="134">
        <v>9.23</v>
      </c>
      <c r="G39" s="134">
        <v>6.05</v>
      </c>
      <c r="H39" s="134">
        <v>1.07</v>
      </c>
      <c r="I39" s="134">
        <v>6.87</v>
      </c>
      <c r="J39" s="134">
        <v>-11.64</v>
      </c>
      <c r="K39" s="134">
        <v>-5.29</v>
      </c>
    </row>
    <row r="40" spans="1:11">
      <c r="A40" s="133" t="s">
        <v>123</v>
      </c>
      <c r="B40" s="133"/>
      <c r="C40" s="133"/>
      <c r="D40" s="135">
        <v>0</v>
      </c>
      <c r="E40" s="135">
        <v>0</v>
      </c>
      <c r="F40" s="135">
        <v>0</v>
      </c>
      <c r="G40" s="135">
        <v>0</v>
      </c>
      <c r="H40" s="135">
        <v>0</v>
      </c>
      <c r="I40" s="135">
        <v>0</v>
      </c>
      <c r="J40" s="135">
        <v>0</v>
      </c>
      <c r="K40" s="135">
        <v>0</v>
      </c>
    </row>
    <row r="41" spans="1:11">
      <c r="A41" s="133" t="s">
        <v>124</v>
      </c>
      <c r="B41" s="134">
        <v>3.2</v>
      </c>
      <c r="C41" s="134">
        <v>3.9</v>
      </c>
      <c r="D41" s="134">
        <v>8.4</v>
      </c>
      <c r="E41" s="134">
        <v>7.1</v>
      </c>
      <c r="F41" s="134">
        <v>9.1</v>
      </c>
      <c r="G41" s="134">
        <v>4.5</v>
      </c>
      <c r="H41" s="135">
        <v>3</v>
      </c>
      <c r="I41" s="134">
        <v>6.6</v>
      </c>
      <c r="J41" s="135">
        <v>3</v>
      </c>
      <c r="K41" s="134">
        <v>3.5</v>
      </c>
    </row>
    <row r="42" spans="1:11">
      <c r="A42" s="133" t="s">
        <v>125</v>
      </c>
      <c r="B42" s="134">
        <v>3.2</v>
      </c>
      <c r="C42" s="134">
        <v>3.9</v>
      </c>
      <c r="D42" s="134">
        <v>8.4</v>
      </c>
      <c r="E42" s="134">
        <v>7.1</v>
      </c>
      <c r="F42" s="134">
        <v>9.1</v>
      </c>
      <c r="G42" s="134">
        <v>4.5</v>
      </c>
      <c r="H42" s="135">
        <v>3</v>
      </c>
      <c r="I42" s="134">
        <v>6.6</v>
      </c>
      <c r="J42" s="135">
        <v>3</v>
      </c>
      <c r="K42" s="134">
        <v>3.5</v>
      </c>
    </row>
    <row r="43" spans="1:11">
      <c r="A43" s="133" t="s">
        <v>126</v>
      </c>
      <c r="B43" s="134">
        <v>4.2</v>
      </c>
      <c r="C43" s="134">
        <v>4.2</v>
      </c>
      <c r="D43" s="134">
        <v>4.2</v>
      </c>
      <c r="E43" s="134">
        <v>4.2</v>
      </c>
      <c r="F43" s="134">
        <v>4.2</v>
      </c>
      <c r="G43" s="134">
        <v>4.2</v>
      </c>
      <c r="H43" s="134">
        <v>4.2</v>
      </c>
      <c r="I43" s="134">
        <v>4.2</v>
      </c>
      <c r="J43" s="134">
        <v>4.2</v>
      </c>
      <c r="K43" s="134">
        <v>4.2</v>
      </c>
    </row>
    <row r="44" spans="1:11">
      <c r="A44" s="133" t="s">
        <v>127</v>
      </c>
      <c r="B44" s="134">
        <v>4.2</v>
      </c>
      <c r="C44" s="134">
        <v>4.2</v>
      </c>
      <c r="D44" s="134">
        <v>4.2</v>
      </c>
      <c r="E44" s="134">
        <v>4.2</v>
      </c>
      <c r="F44" s="134">
        <v>4.2</v>
      </c>
      <c r="G44" s="134">
        <v>4.2</v>
      </c>
      <c r="H44" s="134">
        <v>4.2</v>
      </c>
      <c r="I44" s="134">
        <v>4.2</v>
      </c>
      <c r="J44" s="134">
        <v>4.2</v>
      </c>
      <c r="K44" s="134">
        <v>4.2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57"/>
  <sheetViews>
    <sheetView tabSelected="1" topLeftCell="C1" workbookViewId="0">
      <selection activeCell="I8" sqref="I8"/>
    </sheetView>
  </sheetViews>
  <sheetFormatPr defaultRowHeight="15"/>
  <cols>
    <col min="1" max="1" width="9.140625" style="12"/>
    <col min="2" max="2" width="28.5703125" style="12" customWidth="1"/>
    <col min="3" max="3" width="9.140625" style="12"/>
    <col min="4" max="4" width="12.28515625" style="12" customWidth="1"/>
    <col min="5" max="5" width="27" style="12" customWidth="1"/>
    <col min="6" max="6" width="18.140625" style="12" customWidth="1"/>
    <col min="7" max="7" width="24.28515625" style="12" customWidth="1"/>
    <col min="8" max="8" width="15.42578125" style="12" customWidth="1"/>
    <col min="9" max="9" width="10.42578125" style="12" customWidth="1"/>
    <col min="10" max="10" width="12.28515625" style="12" customWidth="1"/>
    <col min="11" max="16384" width="9.140625" style="12"/>
  </cols>
  <sheetData>
    <row r="1" spans="2:36">
      <c r="B1" s="12" t="s">
        <v>269</v>
      </c>
    </row>
    <row r="3" spans="2:36">
      <c r="B3" s="7" t="s">
        <v>262</v>
      </c>
      <c r="C3" s="1"/>
      <c r="D3" s="1"/>
      <c r="E3" s="1"/>
      <c r="F3" s="1"/>
      <c r="G3" s="1"/>
      <c r="H3" s="1"/>
      <c r="I3" s="1"/>
      <c r="J3" s="1"/>
      <c r="K3" s="1"/>
      <c r="L3" s="1"/>
      <c r="M3" s="1"/>
    </row>
    <row r="4" spans="2:36">
      <c r="B4" s="1"/>
      <c r="C4" s="1"/>
      <c r="D4" s="1"/>
      <c r="E4" s="1"/>
      <c r="G4" s="3" t="s">
        <v>268</v>
      </c>
      <c r="H4" s="1"/>
      <c r="I4" s="1"/>
      <c r="K4" s="1"/>
    </row>
    <row r="5" spans="2:36" ht="15.75" thickBot="1">
      <c r="B5" s="4" t="s">
        <v>0</v>
      </c>
      <c r="C5" s="4" t="s">
        <v>4</v>
      </c>
      <c r="D5" s="5" t="s">
        <v>19</v>
      </c>
      <c r="E5" s="5" t="s">
        <v>7</v>
      </c>
      <c r="F5" s="5" t="s">
        <v>1</v>
      </c>
      <c r="G5" s="4" t="s">
        <v>265</v>
      </c>
      <c r="H5" s="6" t="s">
        <v>266</v>
      </c>
      <c r="I5" s="4" t="s">
        <v>267</v>
      </c>
      <c r="J5" s="4" t="s">
        <v>40</v>
      </c>
      <c r="K5" s="4" t="s">
        <v>43</v>
      </c>
      <c r="L5" s="4" t="s">
        <v>44</v>
      </c>
      <c r="M5" s="4" t="s">
        <v>46</v>
      </c>
      <c r="N5" s="4" t="s">
        <v>48</v>
      </c>
      <c r="O5" s="4" t="s">
        <v>49</v>
      </c>
      <c r="P5" s="4" t="s">
        <v>50</v>
      </c>
      <c r="Q5" s="4" t="s">
        <v>51</v>
      </c>
      <c r="R5" s="4" t="s">
        <v>52</v>
      </c>
      <c r="S5" s="4" t="s">
        <v>53</v>
      </c>
      <c r="T5" s="4" t="s">
        <v>54</v>
      </c>
      <c r="U5" s="4" t="s">
        <v>55</v>
      </c>
      <c r="V5" s="4" t="s">
        <v>56</v>
      </c>
      <c r="W5" s="4" t="s">
        <v>58</v>
      </c>
      <c r="X5" s="4" t="s">
        <v>59</v>
      </c>
      <c r="Y5" s="4" t="s">
        <v>61</v>
      </c>
      <c r="Z5" s="4" t="s">
        <v>62</v>
      </c>
      <c r="AA5" s="4" t="s">
        <v>63</v>
      </c>
      <c r="AB5" s="4" t="s">
        <v>65</v>
      </c>
      <c r="AC5" s="4" t="s">
        <v>67</v>
      </c>
      <c r="AD5" s="4" t="s">
        <v>68</v>
      </c>
      <c r="AE5" s="4" t="s">
        <v>69</v>
      </c>
      <c r="AF5" s="4" t="s">
        <v>70</v>
      </c>
      <c r="AG5" s="4" t="s">
        <v>71</v>
      </c>
      <c r="AH5" s="4" t="s">
        <v>72</v>
      </c>
      <c r="AJ5" s="4" t="s">
        <v>57</v>
      </c>
    </row>
    <row r="6" spans="2:36">
      <c r="B6" s="8" t="s">
        <v>263</v>
      </c>
      <c r="C6" s="8" t="s">
        <v>264</v>
      </c>
      <c r="D6" s="1"/>
      <c r="E6" s="1"/>
      <c r="F6" s="8" t="s">
        <v>13</v>
      </c>
      <c r="G6" s="12">
        <v>2030</v>
      </c>
      <c r="H6" s="1"/>
      <c r="I6" s="1"/>
      <c r="J6" s="310">
        <f ca="1">VLOOKUP(J5,$C$24:$K$54,9,)</f>
        <v>0.57541501976284581</v>
      </c>
      <c r="K6" s="310">
        <f t="shared" ref="K6:M6" ca="1" si="0">VLOOKUP(K5,$C$24:$K$54,9,)</f>
        <v>0.38605779836752702</v>
      </c>
      <c r="L6" s="310">
        <f t="shared" ca="1" si="0"/>
        <v>0.42307692307692307</v>
      </c>
      <c r="M6" s="310">
        <f t="shared" ca="1" si="0"/>
        <v>0.35</v>
      </c>
      <c r="N6" s="310">
        <f t="shared" ref="N6" ca="1" si="1">VLOOKUP(N5,$C$24:$K$54,9,)</f>
        <v>0.57867528271405499</v>
      </c>
      <c r="O6" s="310">
        <f t="shared" ref="O6:P6" ca="1" si="2">VLOOKUP(O5,$C$24:$K$54,9,)</f>
        <v>0.8</v>
      </c>
      <c r="P6" s="310">
        <f t="shared" ca="1" si="2"/>
        <v>0.65</v>
      </c>
      <c r="Q6" s="310">
        <f t="shared" ref="Q6" ca="1" si="3">VLOOKUP(Q5,$C$24:$K$54,9,)</f>
        <v>0.62068965517241381</v>
      </c>
      <c r="R6" s="310">
        <f t="shared" ref="R6:S6" ca="1" si="4">VLOOKUP(R5,$C$24:$K$54,9,)</f>
        <v>0.72413793103448276</v>
      </c>
      <c r="S6" s="310">
        <f t="shared" ca="1" si="4"/>
        <v>0.8</v>
      </c>
      <c r="T6" s="310">
        <f t="shared" ref="T6" ca="1" si="5">VLOOKUP(T5,$C$24:$K$54,9,)</f>
        <v>0.50922871481207954</v>
      </c>
      <c r="U6" s="310">
        <f t="shared" ref="U6:V6" ca="1" si="6">VLOOKUP(U5,$C$24:$K$54,9,)</f>
        <v>0.77500000000000002</v>
      </c>
      <c r="V6" s="310">
        <f t="shared" ca="1" si="6"/>
        <v>0.35</v>
      </c>
      <c r="W6" s="310">
        <f t="shared" ref="W6:X6" ca="1" si="7">VLOOKUP(W5,$C$24:$K$54,9,)</f>
        <v>0.75650875909735504</v>
      </c>
      <c r="X6" s="310">
        <f t="shared" ca="1" si="7"/>
        <v>0.52</v>
      </c>
      <c r="Y6" s="310">
        <f t="shared" ref="Y6" ca="1" si="8">VLOOKUP(Y5,$C$24:$K$54,9,)</f>
        <v>0.8</v>
      </c>
      <c r="Z6" s="310">
        <f t="shared" ref="Z6:AA6" ca="1" si="9">VLOOKUP(Z5,$C$24:$K$54,9,)</f>
        <v>0.46333333333333332</v>
      </c>
      <c r="AA6" s="310">
        <f t="shared" ca="1" si="9"/>
        <v>0.52403846153846156</v>
      </c>
      <c r="AB6" s="310">
        <f t="shared" ref="AB6" ca="1" si="10">VLOOKUP(AB5,$C$24:$K$54,9,)</f>
        <v>0.35</v>
      </c>
      <c r="AC6" s="310">
        <f t="shared" ref="AC6:AD6" ca="1" si="11">VLOOKUP(AC5,$C$24:$K$54,9,)</f>
        <v>0.58666666666666667</v>
      </c>
      <c r="AD6" s="310">
        <f t="shared" ca="1" si="11"/>
        <v>0.41095890410958907</v>
      </c>
      <c r="AE6" s="310">
        <f t="shared" ref="AE6" ca="1" si="12">VLOOKUP(AE5,$C$24:$K$54,9,)</f>
        <v>0.8</v>
      </c>
      <c r="AF6" s="310">
        <f t="shared" ref="AF6:AG6" ca="1" si="13">VLOOKUP(AF5,$C$24:$K$54,9,)</f>
        <v>0.64684242795830771</v>
      </c>
      <c r="AG6" s="310">
        <f t="shared" ca="1" si="13"/>
        <v>0.68960614247120711</v>
      </c>
      <c r="AH6" s="310">
        <f t="shared" ref="AH6" ca="1" si="14">VLOOKUP(AH5,$C$24:$K$54,9,)</f>
        <v>0.8</v>
      </c>
      <c r="AJ6" s="310">
        <f t="shared" ref="AJ6" ca="1" si="15">VLOOKUP(AJ5,$C$24:$K$54,9,)</f>
        <v>0.53333333333333333</v>
      </c>
    </row>
    <row r="7" spans="2:36">
      <c r="D7" s="12" t="s">
        <v>241</v>
      </c>
      <c r="E7" s="12" t="s">
        <v>21</v>
      </c>
      <c r="F7" s="9" t="s">
        <v>242</v>
      </c>
      <c r="G7" s="12">
        <v>2030</v>
      </c>
      <c r="H7" s="12">
        <v>0</v>
      </c>
      <c r="I7" s="12">
        <v>-0.1</v>
      </c>
    </row>
    <row r="8" spans="2:36">
      <c r="D8" s="12" t="s">
        <v>241</v>
      </c>
      <c r="E8" s="12" t="s">
        <v>21</v>
      </c>
      <c r="F8" s="9" t="s">
        <v>242</v>
      </c>
      <c r="G8" s="12">
        <v>2050</v>
      </c>
      <c r="I8" s="12">
        <f>-0.15</f>
        <v>-0.15</v>
      </c>
      <c r="J8" s="310"/>
      <c r="K8" s="310"/>
      <c r="L8" s="310"/>
      <c r="M8" s="310"/>
      <c r="N8" s="310"/>
      <c r="O8" s="310"/>
      <c r="P8" s="310"/>
      <c r="Q8" s="310"/>
      <c r="R8" s="310"/>
      <c r="S8" s="310"/>
      <c r="T8" s="310"/>
      <c r="U8" s="310"/>
      <c r="V8" s="310"/>
      <c r="W8" s="310"/>
      <c r="X8" s="310"/>
      <c r="Y8" s="310"/>
      <c r="Z8" s="310"/>
      <c r="AA8" s="310"/>
      <c r="AB8" s="310"/>
      <c r="AC8" s="310"/>
      <c r="AD8" s="310"/>
      <c r="AE8" s="310"/>
      <c r="AF8" s="310"/>
      <c r="AG8" s="310"/>
      <c r="AH8" s="310"/>
      <c r="AI8" s="310"/>
    </row>
    <row r="9" spans="2:36">
      <c r="F9" s="9"/>
      <c r="G9" s="12">
        <v>0</v>
      </c>
      <c r="H9" s="12">
        <v>15</v>
      </c>
      <c r="N9" s="11"/>
      <c r="Z9" s="11"/>
    </row>
    <row r="10" spans="2:36">
      <c r="F10" s="9"/>
      <c r="N10" s="11"/>
      <c r="Z10" s="11"/>
    </row>
    <row r="11" spans="2:36">
      <c r="N11" s="11"/>
      <c r="Z11" s="11"/>
    </row>
    <row r="12" spans="2:36">
      <c r="B12" s="12" t="s">
        <v>248</v>
      </c>
      <c r="C12" s="12" t="s">
        <v>249</v>
      </c>
    </row>
    <row r="13" spans="2:36">
      <c r="C13" s="12" t="s">
        <v>250</v>
      </c>
    </row>
    <row r="14" spans="2:36">
      <c r="C14" s="12" t="s">
        <v>251</v>
      </c>
    </row>
    <row r="15" spans="2:36">
      <c r="B15" s="12" t="s">
        <v>252</v>
      </c>
    </row>
    <row r="16" spans="2:36">
      <c r="B16" s="12" t="s">
        <v>254</v>
      </c>
    </row>
    <row r="17" spans="2:21">
      <c r="B17" s="12" t="s">
        <v>255</v>
      </c>
    </row>
    <row r="19" spans="2:21">
      <c r="B19" s="12" t="s">
        <v>256</v>
      </c>
    </row>
    <row r="20" spans="2:21">
      <c r="B20" s="12" t="s">
        <v>258</v>
      </c>
    </row>
    <row r="21" spans="2:21">
      <c r="B21" s="12" t="s">
        <v>257</v>
      </c>
    </row>
    <row r="22" spans="2:21">
      <c r="J22" s="12" t="s">
        <v>247</v>
      </c>
      <c r="Q22" s="12" t="s">
        <v>253</v>
      </c>
    </row>
    <row r="23" spans="2:21">
      <c r="D23" s="12" t="s">
        <v>234</v>
      </c>
      <c r="E23" s="12" t="s">
        <v>237</v>
      </c>
      <c r="G23" s="12" t="s">
        <v>260</v>
      </c>
      <c r="H23" s="12" t="s">
        <v>239</v>
      </c>
      <c r="J23" s="12" t="s">
        <v>246</v>
      </c>
      <c r="K23" s="12" t="s">
        <v>261</v>
      </c>
      <c r="M23" s="12" t="s">
        <v>259</v>
      </c>
      <c r="Q23" s="12" t="s">
        <v>243</v>
      </c>
    </row>
    <row r="24" spans="2:21">
      <c r="C24" s="12" t="s">
        <v>40</v>
      </c>
      <c r="D24" s="13">
        <f ca="1">INDIRECT("'"&amp;C24&amp;" (new)"&amp;"'!D30")</f>
        <v>25.1</v>
      </c>
      <c r="E24" s="315">
        <f ca="1">D24*G24</f>
        <v>7.2789999999999999</v>
      </c>
      <c r="G24" s="314">
        <v>0.28999999999999998</v>
      </c>
      <c r="H24" s="314" t="str">
        <f t="shared" ref="H24:H25" si="16">IF(0.15-G24&gt;0,0.15-G24,"")</f>
        <v/>
      </c>
      <c r="J24" s="13">
        <f>VLOOKUP(C24,$R$27:$U$55,4,)</f>
        <v>12.65</v>
      </c>
      <c r="K24" s="14">
        <f ca="1">IF(E24/J24&gt;0.8,0.8,IF(E24/J24&lt;0.35,0.35,E24/J24))</f>
        <v>0.57541501976284581</v>
      </c>
      <c r="Q24" s="12" t="s">
        <v>31</v>
      </c>
    </row>
    <row r="25" spans="2:21">
      <c r="C25" s="12" t="s">
        <v>43</v>
      </c>
      <c r="D25" s="13">
        <f ca="1">INDIRECT("'"&amp;C25&amp;" (new)"&amp;"'!D30")</f>
        <v>21.77</v>
      </c>
      <c r="E25" s="13">
        <f t="shared" ref="E25:E32" ca="1" si="17">INDIRECT("'"&amp;C25&amp;" (new)"&amp;"'!D43")</f>
        <v>3.5</v>
      </c>
      <c r="F25" s="14">
        <f t="shared" ref="F25:F54" ca="1" si="18">E25/D25</f>
        <v>0.16077170418006431</v>
      </c>
      <c r="G25" s="314">
        <v>0.17</v>
      </c>
      <c r="H25" s="314" t="str">
        <f t="shared" si="16"/>
        <v/>
      </c>
      <c r="J25" s="13">
        <f>VLOOKUP(C25,$R$27:$U$55,4,)</f>
        <v>9.0660000000000007</v>
      </c>
      <c r="K25" s="14">
        <f t="shared" ref="K25:K54" ca="1" si="19">IF(E25/J25&gt;0.8,0.8,IF(E25/J25&lt;0.35,0.35,E25/J25))</f>
        <v>0.38605779836752702</v>
      </c>
      <c r="T25" s="12" t="s">
        <v>244</v>
      </c>
      <c r="U25" s="12" t="s">
        <v>42</v>
      </c>
    </row>
    <row r="26" spans="2:21">
      <c r="C26" s="12" t="s">
        <v>44</v>
      </c>
      <c r="D26" s="13">
        <f t="shared" ref="D26:D53" ca="1" si="20">INDIRECT("'"&amp;C26&amp;" (new)"&amp;"'!D30")</f>
        <v>13.78</v>
      </c>
      <c r="E26" s="13">
        <f t="shared" ca="1" si="17"/>
        <v>1.65</v>
      </c>
      <c r="F26" s="14">
        <f t="shared" ca="1" si="18"/>
        <v>0.11973875181422351</v>
      </c>
      <c r="G26" s="314">
        <v>0.11</v>
      </c>
      <c r="H26" s="314">
        <f>IF(0.15-G26&gt;0,0.15-G26,"")</f>
        <v>3.9999999999999994E-2</v>
      </c>
      <c r="J26" s="13">
        <f>VLOOKUP(C26,$R$27:$U$55,4,)</f>
        <v>3.9</v>
      </c>
      <c r="K26" s="14">
        <f t="shared" ca="1" si="19"/>
        <v>0.42307692307692307</v>
      </c>
      <c r="Q26" s="12" t="s">
        <v>33</v>
      </c>
      <c r="R26" s="12" t="s">
        <v>35</v>
      </c>
      <c r="S26" s="12" t="s">
        <v>37</v>
      </c>
      <c r="T26" s="12" t="s">
        <v>245</v>
      </c>
      <c r="U26" s="12">
        <v>2015</v>
      </c>
    </row>
    <row r="27" spans="2:21">
      <c r="C27" s="12" t="s">
        <v>45</v>
      </c>
      <c r="D27" s="13">
        <f t="shared" ca="1" si="20"/>
        <v>18.89</v>
      </c>
      <c r="E27" s="13">
        <f t="shared" ca="1" si="17"/>
        <v>6.5</v>
      </c>
      <c r="F27" s="14">
        <f t="shared" ca="1" si="18"/>
        <v>0.3440974060349391</v>
      </c>
      <c r="G27" s="314">
        <f ca="1">F27</f>
        <v>0.3440974060349391</v>
      </c>
      <c r="H27" s="314" t="str">
        <f t="shared" ref="H27:H54" ca="1" si="21">IF(0.15-G27&gt;0,0.15-G27,"")</f>
        <v/>
      </c>
      <c r="J27" s="13">
        <f>VLOOKUP(C27,$R$27:$U$55,4,)</f>
        <v>16.5</v>
      </c>
      <c r="K27" s="14">
        <f t="shared" ca="1" si="19"/>
        <v>0.39393939393939392</v>
      </c>
      <c r="Q27" s="12" t="s">
        <v>34</v>
      </c>
      <c r="R27" s="12" t="s">
        <v>40</v>
      </c>
      <c r="S27" s="12" t="s">
        <v>32</v>
      </c>
      <c r="T27" s="12" t="s">
        <v>42</v>
      </c>
      <c r="U27" s="13">
        <v>12.65</v>
      </c>
    </row>
    <row r="28" spans="2:21">
      <c r="C28" s="12" t="s">
        <v>47</v>
      </c>
      <c r="D28" s="13">
        <f t="shared" ca="1" si="20"/>
        <v>2.08</v>
      </c>
      <c r="E28" s="13">
        <f t="shared" ca="1" si="17"/>
        <v>0</v>
      </c>
      <c r="F28" s="14">
        <f t="shared" ca="1" si="18"/>
        <v>0</v>
      </c>
      <c r="G28" s="314"/>
      <c r="H28" s="314"/>
      <c r="J28" s="13" t="s">
        <v>240</v>
      </c>
      <c r="K28" s="14"/>
      <c r="Q28" s="12" t="s">
        <v>34</v>
      </c>
      <c r="R28" s="12" t="s">
        <v>43</v>
      </c>
      <c r="S28" s="12" t="s">
        <v>32</v>
      </c>
      <c r="T28" s="12" t="s">
        <v>42</v>
      </c>
      <c r="U28" s="13">
        <v>9.0660000000000007</v>
      </c>
    </row>
    <row r="29" spans="2:21">
      <c r="C29" s="12" t="s">
        <v>46</v>
      </c>
      <c r="D29" s="13">
        <f t="shared" ca="1" si="20"/>
        <v>20.94</v>
      </c>
      <c r="E29" s="13">
        <f t="shared" ca="1" si="17"/>
        <v>3.4</v>
      </c>
      <c r="F29" s="14">
        <f t="shared" ca="1" si="18"/>
        <v>0.16236867239732569</v>
      </c>
      <c r="G29" s="314">
        <v>0.17</v>
      </c>
      <c r="H29" s="314" t="str">
        <f t="shared" si="21"/>
        <v/>
      </c>
      <c r="J29" s="13">
        <f t="shared" ref="J29:J39" si="22">VLOOKUP(C29,$R$27:$U$55,4,)</f>
        <v>13.6</v>
      </c>
      <c r="K29" s="14">
        <f t="shared" ca="1" si="19"/>
        <v>0.35</v>
      </c>
      <c r="Q29" s="12" t="s">
        <v>34</v>
      </c>
      <c r="R29" s="12" t="s">
        <v>44</v>
      </c>
      <c r="S29" s="12" t="s">
        <v>32</v>
      </c>
      <c r="T29" s="12" t="s">
        <v>42</v>
      </c>
      <c r="U29" s="13">
        <v>3.9</v>
      </c>
    </row>
    <row r="30" spans="2:21">
      <c r="C30" s="12" t="s">
        <v>48</v>
      </c>
      <c r="D30" s="13">
        <f t="shared" ca="1" si="20"/>
        <v>195.54</v>
      </c>
      <c r="E30" s="13">
        <f t="shared" ca="1" si="17"/>
        <v>17.91</v>
      </c>
      <c r="F30" s="14">
        <f t="shared" ca="1" si="18"/>
        <v>9.1592513040810064E-2</v>
      </c>
      <c r="G30" s="314">
        <v>0.1</v>
      </c>
      <c r="H30" s="314">
        <f t="shared" si="21"/>
        <v>4.9999999999999989E-2</v>
      </c>
      <c r="J30" s="13">
        <f t="shared" si="22"/>
        <v>30.95</v>
      </c>
      <c r="K30" s="14">
        <f t="shared" ca="1" si="19"/>
        <v>0.57867528271405499</v>
      </c>
      <c r="Q30" s="12" t="s">
        <v>34</v>
      </c>
      <c r="R30" s="12" t="s">
        <v>45</v>
      </c>
      <c r="S30" s="12" t="s">
        <v>32</v>
      </c>
      <c r="T30" s="12" t="s">
        <v>42</v>
      </c>
      <c r="U30" s="13">
        <v>16.5</v>
      </c>
    </row>
    <row r="31" spans="2:21">
      <c r="C31" s="12" t="s">
        <v>49</v>
      </c>
      <c r="D31" s="13">
        <f t="shared" ca="1" si="20"/>
        <v>11.55</v>
      </c>
      <c r="E31" s="13">
        <f t="shared" ca="1" si="17"/>
        <v>6.12</v>
      </c>
      <c r="F31" s="14">
        <f t="shared" ca="1" si="18"/>
        <v>0.52987012987012982</v>
      </c>
      <c r="G31" s="314">
        <v>0.44</v>
      </c>
      <c r="H31" s="314" t="str">
        <f t="shared" si="21"/>
        <v/>
      </c>
      <c r="J31" s="13">
        <f t="shared" si="22"/>
        <v>6.59</v>
      </c>
      <c r="K31" s="14">
        <f t="shared" ca="1" si="19"/>
        <v>0.8</v>
      </c>
      <c r="Q31" s="12" t="s">
        <v>34</v>
      </c>
      <c r="R31" s="12" t="s">
        <v>46</v>
      </c>
      <c r="S31" s="12" t="s">
        <v>32</v>
      </c>
      <c r="T31" s="12" t="s">
        <v>42</v>
      </c>
      <c r="U31" s="13">
        <v>13.6</v>
      </c>
    </row>
    <row r="32" spans="2:21">
      <c r="C32" s="12" t="s">
        <v>50</v>
      </c>
      <c r="D32" s="13">
        <f t="shared" ca="1" si="20"/>
        <v>2.98</v>
      </c>
      <c r="E32" s="315">
        <f t="shared" ca="1" si="17"/>
        <v>1.3</v>
      </c>
      <c r="F32" s="16">
        <f t="shared" ca="1" si="18"/>
        <v>0.43624161073825507</v>
      </c>
      <c r="G32" s="314">
        <v>0.04</v>
      </c>
      <c r="H32" s="314">
        <f t="shared" si="21"/>
        <v>0.10999999999999999</v>
      </c>
      <c r="J32" s="13">
        <f t="shared" si="22"/>
        <v>2</v>
      </c>
      <c r="K32" s="14">
        <f t="shared" ca="1" si="19"/>
        <v>0.65</v>
      </c>
      <c r="Q32" s="12" t="s">
        <v>34</v>
      </c>
      <c r="R32" s="12" t="s">
        <v>48</v>
      </c>
      <c r="S32" s="12" t="s">
        <v>32</v>
      </c>
      <c r="T32" s="12" t="s">
        <v>42</v>
      </c>
      <c r="U32" s="13">
        <v>30.95</v>
      </c>
    </row>
    <row r="33" spans="2:21">
      <c r="B33" s="12" t="s">
        <v>235</v>
      </c>
      <c r="C33" s="12" t="s">
        <v>51</v>
      </c>
      <c r="D33" s="13">
        <f ca="1">INDIRECT("'"&amp;B33&amp;" (new)"&amp;"'!D30")</f>
        <v>17.53</v>
      </c>
      <c r="E33" s="13">
        <f ca="1">INDIRECT("'"&amp;B33&amp;" (new)"&amp;"'!D43")</f>
        <v>1.8</v>
      </c>
      <c r="F33" s="14">
        <f t="shared" ca="1" si="18"/>
        <v>0.1026811180832858</v>
      </c>
      <c r="G33" s="314">
        <v>0.11</v>
      </c>
      <c r="H33" s="314">
        <f t="shared" si="21"/>
        <v>3.9999999999999994E-2</v>
      </c>
      <c r="J33" s="13">
        <f t="shared" si="22"/>
        <v>2.9</v>
      </c>
      <c r="K33" s="14">
        <f t="shared" ca="1" si="19"/>
        <v>0.62068965517241381</v>
      </c>
      <c r="Q33" s="12" t="s">
        <v>34</v>
      </c>
      <c r="R33" s="12" t="s">
        <v>49</v>
      </c>
      <c r="S33" s="12" t="s">
        <v>32</v>
      </c>
      <c r="T33" s="12" t="s">
        <v>42</v>
      </c>
      <c r="U33" s="13">
        <v>6.59</v>
      </c>
    </row>
    <row r="34" spans="2:21">
      <c r="C34" s="12" t="s">
        <v>52</v>
      </c>
      <c r="D34" s="13">
        <f t="shared" ca="1" si="20"/>
        <v>102.49</v>
      </c>
      <c r="E34" s="13">
        <f ca="1">INDIRECT("'"&amp;C34&amp;" (new)"&amp;"'!D43")</f>
        <v>4.2</v>
      </c>
      <c r="F34" s="14">
        <f t="shared" ca="1" si="18"/>
        <v>4.097960776661138E-2</v>
      </c>
      <c r="G34" s="314">
        <v>0.03</v>
      </c>
      <c r="H34" s="314">
        <f t="shared" si="21"/>
        <v>0.12</v>
      </c>
      <c r="J34" s="13">
        <f t="shared" si="22"/>
        <v>5.8</v>
      </c>
      <c r="K34" s="14">
        <f t="shared" ca="1" si="19"/>
        <v>0.72413793103448276</v>
      </c>
      <c r="Q34" s="12" t="s">
        <v>34</v>
      </c>
      <c r="R34" s="12" t="s">
        <v>50</v>
      </c>
      <c r="S34" s="12" t="s">
        <v>32</v>
      </c>
      <c r="T34" s="12" t="s">
        <v>42</v>
      </c>
      <c r="U34" s="13">
        <v>2</v>
      </c>
    </row>
    <row r="35" spans="2:21">
      <c r="C35" s="12" t="s">
        <v>53</v>
      </c>
      <c r="D35" s="13">
        <f t="shared" ca="1" si="20"/>
        <v>18.010000000000002</v>
      </c>
      <c r="E35" s="13">
        <f ca="1">INDIRECT("'"&amp;C35&amp;" (new)"&amp;"'!D43")</f>
        <v>5.3</v>
      </c>
      <c r="F35" s="14">
        <f t="shared" ca="1" si="18"/>
        <v>0.29428095502498608</v>
      </c>
      <c r="G35" s="314">
        <v>0.3</v>
      </c>
      <c r="H35" s="314" t="str">
        <f t="shared" si="21"/>
        <v/>
      </c>
      <c r="J35" s="13">
        <f t="shared" si="22"/>
        <v>4.55</v>
      </c>
      <c r="K35" s="14">
        <f t="shared" ca="1" si="19"/>
        <v>0.8</v>
      </c>
      <c r="Q35" s="12" t="s">
        <v>34</v>
      </c>
      <c r="R35" s="12" t="s">
        <v>51</v>
      </c>
      <c r="S35" s="12" t="s">
        <v>32</v>
      </c>
      <c r="T35" s="12" t="s">
        <v>42</v>
      </c>
      <c r="U35" s="13">
        <v>2.9</v>
      </c>
    </row>
    <row r="36" spans="2:21">
      <c r="C36" s="12" t="s">
        <v>54</v>
      </c>
      <c r="D36" s="13">
        <f t="shared" ca="1" si="20"/>
        <v>123.7</v>
      </c>
      <c r="E36" s="315">
        <f ca="1">G36*D36</f>
        <v>12.370000000000001</v>
      </c>
      <c r="F36" s="16">
        <f t="shared" ca="1" si="18"/>
        <v>0.1</v>
      </c>
      <c r="G36" s="314">
        <v>0.1</v>
      </c>
      <c r="H36" s="314">
        <f t="shared" si="21"/>
        <v>4.9999999999999989E-2</v>
      </c>
      <c r="J36" s="13">
        <f t="shared" si="22"/>
        <v>24.2916387866401</v>
      </c>
      <c r="K36" s="14">
        <f t="shared" ca="1" si="19"/>
        <v>0.50922871481207954</v>
      </c>
      <c r="Q36" s="12" t="s">
        <v>34</v>
      </c>
      <c r="R36" s="12" t="s">
        <v>52</v>
      </c>
      <c r="S36" s="12" t="s">
        <v>32</v>
      </c>
      <c r="T36" s="12" t="s">
        <v>42</v>
      </c>
      <c r="U36" s="13">
        <v>5.8</v>
      </c>
    </row>
    <row r="37" spans="2:21">
      <c r="C37" s="12" t="s">
        <v>55</v>
      </c>
      <c r="D37" s="13">
        <f t="shared" ca="1" si="20"/>
        <v>4.5999999999999996</v>
      </c>
      <c r="E37" s="13">
        <f t="shared" ref="E37:E53" ca="1" si="23">INDIRECT("'"&amp;C37&amp;" (new)"&amp;"'!D43")</f>
        <v>3.1</v>
      </c>
      <c r="F37" s="14">
        <f t="shared" ca="1" si="18"/>
        <v>0.67391304347826098</v>
      </c>
      <c r="G37" s="314">
        <v>0.69</v>
      </c>
      <c r="H37" s="314" t="str">
        <f t="shared" si="21"/>
        <v/>
      </c>
      <c r="J37" s="13">
        <f t="shared" si="22"/>
        <v>4</v>
      </c>
      <c r="K37" s="14">
        <f t="shared" ca="1" si="19"/>
        <v>0.77500000000000002</v>
      </c>
      <c r="Q37" s="12" t="s">
        <v>34</v>
      </c>
      <c r="R37" s="12" t="s">
        <v>53</v>
      </c>
      <c r="S37" s="12" t="s">
        <v>32</v>
      </c>
      <c r="T37" s="12" t="s">
        <v>42</v>
      </c>
      <c r="U37" s="13">
        <v>4.55</v>
      </c>
    </row>
    <row r="38" spans="2:21">
      <c r="C38" s="12" t="s">
        <v>56</v>
      </c>
      <c r="D38" s="13">
        <f t="shared" ca="1" si="20"/>
        <v>8.11</v>
      </c>
      <c r="E38" s="13">
        <f t="shared" ca="1" si="23"/>
        <v>2.5</v>
      </c>
      <c r="F38" s="14">
        <f t="shared" ca="1" si="18"/>
        <v>0.30826140567200988</v>
      </c>
      <c r="G38" s="314">
        <v>0.28999999999999998</v>
      </c>
      <c r="H38" s="314" t="str">
        <f t="shared" si="21"/>
        <v/>
      </c>
      <c r="J38" s="13">
        <f t="shared" si="22"/>
        <v>7.2</v>
      </c>
      <c r="K38" s="14">
        <f t="shared" ca="1" si="19"/>
        <v>0.35</v>
      </c>
      <c r="Q38" s="12" t="s">
        <v>34</v>
      </c>
      <c r="R38" s="12" t="s">
        <v>54</v>
      </c>
      <c r="S38" s="12" t="s">
        <v>32</v>
      </c>
      <c r="T38" s="12" t="s">
        <v>42</v>
      </c>
      <c r="U38" s="13">
        <v>24.2916387866401</v>
      </c>
    </row>
    <row r="39" spans="2:21">
      <c r="C39" s="12" t="s">
        <v>57</v>
      </c>
      <c r="D39" s="13">
        <f t="shared" ca="1" si="20"/>
        <v>9.6999999999999993</v>
      </c>
      <c r="E39" s="13">
        <f t="shared" ca="1" si="23"/>
        <v>0.8</v>
      </c>
      <c r="F39" s="14">
        <f t="shared" ca="1" si="18"/>
        <v>8.2474226804123724E-2</v>
      </c>
      <c r="G39" s="314">
        <v>0.09</v>
      </c>
      <c r="H39" s="314">
        <f t="shared" si="21"/>
        <v>0.06</v>
      </c>
      <c r="J39" s="13">
        <f t="shared" si="22"/>
        <v>1.5</v>
      </c>
      <c r="K39" s="14">
        <f t="shared" ca="1" si="19"/>
        <v>0.53333333333333333</v>
      </c>
      <c r="Q39" s="12" t="s">
        <v>34</v>
      </c>
      <c r="R39" s="12" t="s">
        <v>55</v>
      </c>
      <c r="S39" s="12" t="s">
        <v>32</v>
      </c>
      <c r="T39" s="12" t="s">
        <v>42</v>
      </c>
      <c r="U39" s="13">
        <v>4</v>
      </c>
    </row>
    <row r="40" spans="2:21">
      <c r="C40" s="12" t="s">
        <v>60</v>
      </c>
      <c r="D40" s="13">
        <f t="shared" ca="1" si="20"/>
        <v>2.78</v>
      </c>
      <c r="E40" s="13">
        <f t="shared" ca="1" si="23"/>
        <v>0</v>
      </c>
      <c r="F40" s="14">
        <f t="shared" ca="1" si="18"/>
        <v>0</v>
      </c>
      <c r="G40" s="314"/>
      <c r="H40" s="314"/>
      <c r="J40" s="13" t="s">
        <v>240</v>
      </c>
      <c r="K40" s="14"/>
      <c r="Q40" s="12" t="s">
        <v>34</v>
      </c>
      <c r="R40" s="12" t="s">
        <v>56</v>
      </c>
      <c r="S40" s="12" t="s">
        <v>32</v>
      </c>
      <c r="T40" s="12" t="s">
        <v>42</v>
      </c>
      <c r="U40" s="13">
        <v>7.2</v>
      </c>
    </row>
    <row r="41" spans="2:21">
      <c r="C41" s="12" t="s">
        <v>58</v>
      </c>
      <c r="D41" s="13">
        <f t="shared" ca="1" si="20"/>
        <v>123.02</v>
      </c>
      <c r="E41" s="13">
        <f t="shared" ca="1" si="23"/>
        <v>8.4</v>
      </c>
      <c r="F41" s="14">
        <f t="shared" ca="1" si="18"/>
        <v>6.8281580230856773E-2</v>
      </c>
      <c r="G41" s="314">
        <v>7.0000000000000007E-2</v>
      </c>
      <c r="H41" s="314">
        <f t="shared" si="21"/>
        <v>7.9999999999999988E-2</v>
      </c>
      <c r="J41" s="13">
        <f t="shared" ref="J41:J54" si="24">VLOOKUP(C41,$R$27:$U$55,4,)</f>
        <v>11.103638786711</v>
      </c>
      <c r="K41" s="14">
        <f t="shared" ca="1" si="19"/>
        <v>0.75650875909735504</v>
      </c>
      <c r="Q41" s="12" t="s">
        <v>34</v>
      </c>
      <c r="R41" s="12" t="s">
        <v>57</v>
      </c>
      <c r="S41" s="12" t="s">
        <v>32</v>
      </c>
      <c r="T41" s="12" t="s">
        <v>42</v>
      </c>
      <c r="U41" s="13">
        <v>1.5</v>
      </c>
    </row>
    <row r="42" spans="2:21">
      <c r="C42" s="12" t="s">
        <v>59</v>
      </c>
      <c r="D42" s="13">
        <f t="shared" ca="1" si="20"/>
        <v>4.0199999999999996</v>
      </c>
      <c r="E42" s="315">
        <f t="shared" ca="1" si="23"/>
        <v>1.3</v>
      </c>
      <c r="F42" s="16">
        <f t="shared" ca="1" si="18"/>
        <v>0.32338308457711445</v>
      </c>
      <c r="G42" s="314">
        <v>0.04</v>
      </c>
      <c r="H42" s="314">
        <f t="shared" si="21"/>
        <v>0.10999999999999999</v>
      </c>
      <c r="J42" s="13">
        <f t="shared" si="24"/>
        <v>2.5</v>
      </c>
      <c r="K42" s="14">
        <f ca="1">IF(E42/J42&gt;0.8,0.8,IF(E42/J42&lt;0.35,0.35,E42/J42))</f>
        <v>0.52</v>
      </c>
      <c r="Q42" s="12" t="s">
        <v>34</v>
      </c>
      <c r="R42" s="12" t="s">
        <v>58</v>
      </c>
      <c r="S42" s="12" t="s">
        <v>32</v>
      </c>
      <c r="T42" s="12" t="s">
        <v>42</v>
      </c>
      <c r="U42" s="13">
        <v>11.103638786711</v>
      </c>
    </row>
    <row r="43" spans="2:21">
      <c r="C43" s="12" t="s">
        <v>61</v>
      </c>
      <c r="D43" s="13">
        <f t="shared" ca="1" si="20"/>
        <v>1.92</v>
      </c>
      <c r="E43" s="13">
        <f t="shared" ca="1" si="23"/>
        <v>4.1399999999999997</v>
      </c>
      <c r="F43" s="14">
        <f t="shared" ca="1" si="18"/>
        <v>2.15625</v>
      </c>
      <c r="G43" s="314">
        <v>2.4500000000000002</v>
      </c>
      <c r="H43" s="314" t="str">
        <f t="shared" si="21"/>
        <v/>
      </c>
      <c r="J43" s="13">
        <f t="shared" si="24"/>
        <v>2.6659999999999999</v>
      </c>
      <c r="K43" s="14">
        <f t="shared" ca="1" si="19"/>
        <v>0.8</v>
      </c>
      <c r="Q43" s="12" t="s">
        <v>34</v>
      </c>
      <c r="R43" s="12" t="s">
        <v>59</v>
      </c>
      <c r="S43" s="12" t="s">
        <v>32</v>
      </c>
      <c r="T43" s="12" t="s">
        <v>42</v>
      </c>
      <c r="U43" s="13">
        <v>2.5</v>
      </c>
    </row>
    <row r="44" spans="2:21">
      <c r="C44" s="12" t="s">
        <v>62</v>
      </c>
      <c r="D44" s="13">
        <f t="shared" ca="1" si="20"/>
        <v>2.96</v>
      </c>
      <c r="E44" s="315">
        <f t="shared" ca="1" si="23"/>
        <v>1.39</v>
      </c>
      <c r="F44" s="16">
        <f t="shared" ca="1" si="18"/>
        <v>0.46959459459459457</v>
      </c>
      <c r="G44" s="314">
        <v>0.04</v>
      </c>
      <c r="H44" s="314">
        <f t="shared" si="21"/>
        <v>0.10999999999999999</v>
      </c>
      <c r="J44" s="13">
        <f t="shared" si="24"/>
        <v>3</v>
      </c>
      <c r="K44" s="14">
        <f t="shared" ca="1" si="19"/>
        <v>0.46333333333333332</v>
      </c>
      <c r="Q44" s="12" t="s">
        <v>34</v>
      </c>
      <c r="R44" s="12" t="s">
        <v>61</v>
      </c>
      <c r="S44" s="12" t="s">
        <v>32</v>
      </c>
      <c r="T44" s="12" t="s">
        <v>42</v>
      </c>
      <c r="U44" s="13">
        <v>2.6659999999999999</v>
      </c>
    </row>
    <row r="45" spans="2:21">
      <c r="C45" s="12" t="s">
        <v>66</v>
      </c>
      <c r="D45" s="13" t="e">
        <f t="shared" ca="1" si="20"/>
        <v>#REF!</v>
      </c>
      <c r="E45" s="13" t="e">
        <f t="shared" ca="1" si="23"/>
        <v>#REF!</v>
      </c>
      <c r="F45" s="14" t="e">
        <f t="shared" ca="1" si="18"/>
        <v>#REF!</v>
      </c>
      <c r="G45" s="314"/>
      <c r="H45" s="314">
        <f t="shared" si="21"/>
        <v>0.15</v>
      </c>
      <c r="J45" s="13">
        <f t="shared" si="24"/>
        <v>0.2</v>
      </c>
      <c r="K45" s="14"/>
      <c r="Q45" s="12" t="s">
        <v>34</v>
      </c>
      <c r="R45" s="12" t="s">
        <v>62</v>
      </c>
      <c r="S45" s="12" t="s">
        <v>32</v>
      </c>
      <c r="T45" s="12" t="s">
        <v>42</v>
      </c>
      <c r="U45" s="13">
        <v>3</v>
      </c>
    </row>
    <row r="46" spans="2:21">
      <c r="C46" s="12" t="s">
        <v>63</v>
      </c>
      <c r="D46" s="13">
        <f t="shared" ca="1" si="20"/>
        <v>32.909999999999997</v>
      </c>
      <c r="E46" s="13">
        <f t="shared" ca="1" si="23"/>
        <v>5.45</v>
      </c>
      <c r="F46" s="14">
        <f t="shared" ca="1" si="18"/>
        <v>0.165603160133698</v>
      </c>
      <c r="G46" s="314">
        <v>0.17</v>
      </c>
      <c r="H46" s="314" t="str">
        <f t="shared" si="21"/>
        <v/>
      </c>
      <c r="J46" s="13">
        <f t="shared" si="24"/>
        <v>10.4</v>
      </c>
      <c r="K46" s="14">
        <f t="shared" ca="1" si="19"/>
        <v>0.52403846153846156</v>
      </c>
      <c r="Q46" s="12" t="s">
        <v>34</v>
      </c>
      <c r="R46" s="12" t="s">
        <v>66</v>
      </c>
      <c r="S46" s="12" t="s">
        <v>32</v>
      </c>
      <c r="T46" s="12" t="s">
        <v>42</v>
      </c>
      <c r="U46" s="13">
        <v>0.2</v>
      </c>
    </row>
    <row r="47" spans="2:21">
      <c r="C47" s="12" t="s">
        <v>64</v>
      </c>
      <c r="D47" s="13">
        <f t="shared" ca="1" si="20"/>
        <v>33.700000000000003</v>
      </c>
      <c r="E47" s="13">
        <f t="shared" ca="1" si="23"/>
        <v>5.5</v>
      </c>
      <c r="F47" s="14">
        <f t="shared" ca="1" si="18"/>
        <v>0.16320474777448069</v>
      </c>
      <c r="G47" s="314"/>
      <c r="H47" s="314"/>
      <c r="J47" s="13">
        <f t="shared" si="24"/>
        <v>6.85</v>
      </c>
      <c r="K47" s="14">
        <f t="shared" ca="1" si="19"/>
        <v>0.8</v>
      </c>
      <c r="Q47" s="12" t="s">
        <v>34</v>
      </c>
      <c r="R47" s="12" t="s">
        <v>63</v>
      </c>
      <c r="S47" s="12" t="s">
        <v>32</v>
      </c>
      <c r="T47" s="12" t="s">
        <v>42</v>
      </c>
      <c r="U47" s="13">
        <v>10.4</v>
      </c>
    </row>
    <row r="48" spans="2:21">
      <c r="C48" s="12" t="s">
        <v>65</v>
      </c>
      <c r="D48" s="13">
        <f t="shared" ca="1" si="20"/>
        <v>36.130000000000003</v>
      </c>
      <c r="E48" s="13">
        <f t="shared" ca="1" si="23"/>
        <v>0.82</v>
      </c>
      <c r="F48" s="14">
        <f t="shared" ca="1" si="18"/>
        <v>2.2695820647661222E-2</v>
      </c>
      <c r="G48" s="314">
        <v>0.02</v>
      </c>
      <c r="H48" s="314">
        <f t="shared" si="21"/>
        <v>0.13</v>
      </c>
      <c r="J48" s="13">
        <f t="shared" si="24"/>
        <v>7.7329999999999997</v>
      </c>
      <c r="K48" s="14">
        <f t="shared" ca="1" si="19"/>
        <v>0.35</v>
      </c>
      <c r="Q48" s="12" t="s">
        <v>34</v>
      </c>
      <c r="R48" s="12" t="s">
        <v>64</v>
      </c>
      <c r="S48" s="12" t="s">
        <v>32</v>
      </c>
      <c r="T48" s="12" t="s">
        <v>42</v>
      </c>
      <c r="U48" s="13">
        <v>6.85</v>
      </c>
    </row>
    <row r="49" spans="2:21">
      <c r="C49" s="12" t="s">
        <v>67</v>
      </c>
      <c r="D49" s="13">
        <f t="shared" ca="1" si="20"/>
        <v>18.2</v>
      </c>
      <c r="E49" s="13">
        <f t="shared" ca="1" si="23"/>
        <v>1.76</v>
      </c>
      <c r="F49" s="14">
        <f t="shared" ca="1" si="18"/>
        <v>9.6703296703296707E-2</v>
      </c>
      <c r="G49" s="314">
        <v>7.0000000000000007E-2</v>
      </c>
      <c r="H49" s="314">
        <f t="shared" si="21"/>
        <v>7.9999999999999988E-2</v>
      </c>
      <c r="J49" s="13">
        <f t="shared" si="24"/>
        <v>3</v>
      </c>
      <c r="K49" s="14">
        <f t="shared" ca="1" si="19"/>
        <v>0.58666666666666667</v>
      </c>
      <c r="Q49" s="12" t="s">
        <v>34</v>
      </c>
      <c r="R49" s="12" t="s">
        <v>65</v>
      </c>
      <c r="S49" s="12" t="s">
        <v>32</v>
      </c>
      <c r="T49" s="12" t="s">
        <v>42</v>
      </c>
      <c r="U49" s="13">
        <v>7.7329999999999997</v>
      </c>
    </row>
    <row r="50" spans="2:21">
      <c r="C50" s="12" t="s">
        <v>68</v>
      </c>
      <c r="D50" s="13">
        <f t="shared" ca="1" si="20"/>
        <v>21.41</v>
      </c>
      <c r="E50" s="13">
        <f t="shared" ca="1" si="23"/>
        <v>1.5</v>
      </c>
      <c r="F50" s="14">
        <f t="shared" ca="1" si="18"/>
        <v>7.0060719290051379E-2</v>
      </c>
      <c r="G50" s="314">
        <v>7.0000000000000007E-2</v>
      </c>
      <c r="H50" s="314">
        <f t="shared" si="21"/>
        <v>7.9999999999999988E-2</v>
      </c>
      <c r="J50" s="13">
        <f t="shared" si="24"/>
        <v>3.65</v>
      </c>
      <c r="K50" s="14">
        <f t="shared" ca="1" si="19"/>
        <v>0.41095890410958907</v>
      </c>
      <c r="Q50" s="12" t="s">
        <v>34</v>
      </c>
      <c r="R50" s="12" t="s">
        <v>67</v>
      </c>
      <c r="S50" s="12" t="s">
        <v>32</v>
      </c>
      <c r="T50" s="12" t="s">
        <v>42</v>
      </c>
      <c r="U50" s="13">
        <v>3</v>
      </c>
    </row>
    <row r="51" spans="2:21">
      <c r="C51" s="12" t="s">
        <v>69</v>
      </c>
      <c r="D51" s="13">
        <f t="shared" ca="1" si="20"/>
        <v>38.799999999999997</v>
      </c>
      <c r="E51" s="13">
        <f t="shared" ca="1" si="23"/>
        <v>10.3</v>
      </c>
      <c r="F51" s="14">
        <f t="shared" ca="1" si="18"/>
        <v>0.26546391752577325</v>
      </c>
      <c r="G51" s="314">
        <v>0.26</v>
      </c>
      <c r="H51" s="314" t="str">
        <f t="shared" si="21"/>
        <v/>
      </c>
      <c r="J51" s="13">
        <f t="shared" si="24"/>
        <v>9.74</v>
      </c>
      <c r="K51" s="14">
        <f t="shared" ca="1" si="19"/>
        <v>0.8</v>
      </c>
      <c r="Q51" s="12" t="s">
        <v>34</v>
      </c>
      <c r="R51" s="12" t="s">
        <v>68</v>
      </c>
      <c r="S51" s="12" t="s">
        <v>32</v>
      </c>
      <c r="T51" s="12" t="s">
        <v>42</v>
      </c>
      <c r="U51" s="13">
        <v>3.65</v>
      </c>
    </row>
    <row r="52" spans="2:21">
      <c r="C52" s="12" t="s">
        <v>70</v>
      </c>
      <c r="D52" s="13">
        <f t="shared" ca="1" si="20"/>
        <v>3.48</v>
      </c>
      <c r="E52" s="13">
        <f t="shared" ca="1" si="23"/>
        <v>2.11</v>
      </c>
      <c r="F52" s="14">
        <f t="shared" ca="1" si="18"/>
        <v>0.60632183908045978</v>
      </c>
      <c r="G52" s="314">
        <v>0.65</v>
      </c>
      <c r="H52" s="314" t="str">
        <f t="shared" si="21"/>
        <v/>
      </c>
      <c r="J52" s="13">
        <f t="shared" si="24"/>
        <v>3.262</v>
      </c>
      <c r="K52" s="14">
        <f t="shared" ca="1" si="19"/>
        <v>0.64684242795830771</v>
      </c>
      <c r="Q52" s="12" t="s">
        <v>34</v>
      </c>
      <c r="R52" s="12" t="s">
        <v>69</v>
      </c>
      <c r="S52" s="12" t="s">
        <v>32</v>
      </c>
      <c r="T52" s="12" t="s">
        <v>42</v>
      </c>
      <c r="U52" s="13">
        <v>9.74</v>
      </c>
    </row>
    <row r="53" spans="2:21">
      <c r="C53" s="12" t="s">
        <v>71</v>
      </c>
      <c r="D53" s="13">
        <f t="shared" ca="1" si="20"/>
        <v>8.2100000000000009</v>
      </c>
      <c r="E53" s="13">
        <f t="shared" ca="1" si="23"/>
        <v>4.8499999999999996</v>
      </c>
      <c r="F53" s="14">
        <f t="shared" ca="1" si="18"/>
        <v>0.59074299634591954</v>
      </c>
      <c r="G53" s="314">
        <v>0.61</v>
      </c>
      <c r="H53" s="314" t="str">
        <f t="shared" si="21"/>
        <v/>
      </c>
      <c r="J53" s="13">
        <f t="shared" si="24"/>
        <v>7.0330000000000004</v>
      </c>
      <c r="K53" s="14">
        <f t="shared" ca="1" si="19"/>
        <v>0.68960614247120711</v>
      </c>
      <c r="Q53" s="12" t="s">
        <v>34</v>
      </c>
      <c r="R53" s="12" t="s">
        <v>70</v>
      </c>
      <c r="S53" s="12" t="s">
        <v>32</v>
      </c>
      <c r="T53" s="12" t="s">
        <v>42</v>
      </c>
      <c r="U53" s="13">
        <v>3.262</v>
      </c>
    </row>
    <row r="54" spans="2:21">
      <c r="B54" s="12" t="s">
        <v>236</v>
      </c>
      <c r="C54" s="12" t="s">
        <v>72</v>
      </c>
      <c r="D54" s="13">
        <f ca="1">INDIRECT("'"&amp;B54&amp;" (new)"&amp;"'!D30")</f>
        <v>72.08</v>
      </c>
      <c r="E54" s="13">
        <f ca="1">INDIRECT("'"&amp;B54&amp;" (new)"&amp;"'!D43")</f>
        <v>4.2</v>
      </c>
      <c r="F54" s="14">
        <f t="shared" ca="1" si="18"/>
        <v>5.8268590455049951E-2</v>
      </c>
      <c r="G54" s="314">
        <v>0.06</v>
      </c>
      <c r="H54" s="314">
        <f t="shared" si="21"/>
        <v>0.09</v>
      </c>
      <c r="J54" s="13">
        <f t="shared" si="24"/>
        <v>4.5</v>
      </c>
      <c r="K54" s="14">
        <f t="shared" ca="1" si="19"/>
        <v>0.8</v>
      </c>
      <c r="Q54" s="12" t="s">
        <v>34</v>
      </c>
      <c r="R54" s="12" t="s">
        <v>71</v>
      </c>
      <c r="S54" s="12" t="s">
        <v>32</v>
      </c>
      <c r="T54" s="12" t="s">
        <v>42</v>
      </c>
      <c r="U54" s="13">
        <v>7.0330000000000004</v>
      </c>
    </row>
    <row r="55" spans="2:21">
      <c r="H55" s="314"/>
      <c r="Q55" s="12" t="s">
        <v>34</v>
      </c>
      <c r="R55" s="12" t="s">
        <v>72</v>
      </c>
      <c r="S55" s="12" t="s">
        <v>32</v>
      </c>
      <c r="T55" s="12" t="s">
        <v>42</v>
      </c>
      <c r="U55" s="13">
        <v>4.5</v>
      </c>
    </row>
    <row r="57" spans="2:21">
      <c r="B57" s="11" t="s">
        <v>76</v>
      </c>
      <c r="L57" s="11" t="s">
        <v>75</v>
      </c>
    </row>
  </sheetData>
  <hyperlinks>
    <hyperlink ref="B57" r:id="rId1"/>
    <hyperlink ref="L57" r:id="rId2"/>
  </hyperlinks>
  <pageMargins left="0.7" right="0.7" top="0.75" bottom="0.75" header="0.3" footer="0.3"/>
  <drawing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36" t="s">
        <v>77</v>
      </c>
      <c r="B1" s="136"/>
      <c r="C1" s="136"/>
      <c r="D1" s="136"/>
      <c r="E1" s="136"/>
      <c r="F1" s="136"/>
      <c r="G1" s="136"/>
      <c r="H1" s="136"/>
      <c r="I1" s="136"/>
      <c r="J1" s="136"/>
      <c r="K1" s="136"/>
    </row>
    <row r="3" spans="1:11">
      <c r="A3" s="137" t="s">
        <v>78</v>
      </c>
      <c r="B3" s="138" t="s">
        <v>170</v>
      </c>
    </row>
    <row r="4" spans="1:11">
      <c r="A4" s="137" t="s">
        <v>80</v>
      </c>
      <c r="B4" s="138">
        <v>100</v>
      </c>
    </row>
    <row r="5" spans="1:11">
      <c r="A5" s="137" t="s">
        <v>81</v>
      </c>
      <c r="B5" s="138" t="s">
        <v>82</v>
      </c>
    </row>
    <row r="6" spans="1:11">
      <c r="A6" s="137" t="s">
        <v>83</v>
      </c>
      <c r="B6" s="138" t="s">
        <v>171</v>
      </c>
    </row>
    <row r="7" spans="1:11">
      <c r="A7" s="137" t="s">
        <v>84</v>
      </c>
      <c r="B7" s="138" t="s">
        <v>172</v>
      </c>
    </row>
    <row r="10" spans="1:11">
      <c r="A10" s="139" t="s">
        <v>85</v>
      </c>
      <c r="B10" s="139"/>
      <c r="C10" s="139"/>
      <c r="D10" s="139"/>
      <c r="E10" s="139"/>
      <c r="F10" s="139"/>
      <c r="G10" s="139"/>
      <c r="H10" s="139"/>
      <c r="I10" s="139"/>
      <c r="J10" s="139"/>
      <c r="K10" s="139"/>
    </row>
    <row r="12" spans="1:11">
      <c r="A12" s="140"/>
      <c r="B12" s="140">
        <v>2014</v>
      </c>
      <c r="C12" s="140"/>
      <c r="D12" s="140">
        <v>2015</v>
      </c>
      <c r="E12" s="140"/>
      <c r="F12" s="140">
        <v>2016</v>
      </c>
      <c r="G12" s="140"/>
      <c r="H12" s="140">
        <v>2020</v>
      </c>
      <c r="I12" s="140"/>
      <c r="J12" s="140">
        <v>2025</v>
      </c>
      <c r="K12" s="140"/>
    </row>
    <row r="13" spans="1:11">
      <c r="A13" s="140" t="s">
        <v>86</v>
      </c>
      <c r="B13" s="140" t="s">
        <v>87</v>
      </c>
      <c r="C13" s="140" t="s">
        <v>88</v>
      </c>
      <c r="D13" s="140" t="s">
        <v>89</v>
      </c>
      <c r="E13" s="140" t="s">
        <v>90</v>
      </c>
      <c r="F13" s="140" t="s">
        <v>91</v>
      </c>
      <c r="G13" s="140" t="s">
        <v>92</v>
      </c>
      <c r="H13" s="140" t="s">
        <v>93</v>
      </c>
      <c r="I13" s="140" t="s">
        <v>94</v>
      </c>
      <c r="J13" s="140" t="s">
        <v>95</v>
      </c>
      <c r="K13" s="140" t="s">
        <v>96</v>
      </c>
    </row>
    <row r="14" spans="1:11">
      <c r="A14" s="141" t="s">
        <v>97</v>
      </c>
      <c r="B14" s="142">
        <v>0</v>
      </c>
      <c r="C14" s="142">
        <v>0</v>
      </c>
      <c r="D14" s="142">
        <v>0</v>
      </c>
      <c r="E14" s="142">
        <v>0</v>
      </c>
      <c r="F14" s="142">
        <v>0</v>
      </c>
      <c r="G14" s="142">
        <v>0</v>
      </c>
      <c r="H14" s="142">
        <v>0</v>
      </c>
      <c r="I14" s="142">
        <v>0</v>
      </c>
      <c r="J14" s="142">
        <v>0</v>
      </c>
      <c r="K14" s="142">
        <v>0</v>
      </c>
    </row>
    <row r="15" spans="1:11">
      <c r="A15" s="141" t="s">
        <v>98</v>
      </c>
      <c r="B15" s="143">
        <v>8.9</v>
      </c>
      <c r="C15" s="143">
        <v>8.8699999999999992</v>
      </c>
      <c r="D15" s="143">
        <v>9.39</v>
      </c>
      <c r="E15" s="143">
        <v>9.39</v>
      </c>
      <c r="F15" s="143">
        <v>9.39</v>
      </c>
      <c r="G15" s="143">
        <v>9.39</v>
      </c>
      <c r="H15" s="143">
        <v>9.73</v>
      </c>
      <c r="I15" s="143">
        <v>9.73</v>
      </c>
      <c r="J15" s="143">
        <v>9.44</v>
      </c>
      <c r="K15" s="143">
        <v>9.44</v>
      </c>
    </row>
    <row r="16" spans="1:11">
      <c r="A16" s="141" t="s">
        <v>99</v>
      </c>
      <c r="B16" s="143">
        <v>4.42</v>
      </c>
      <c r="C16" s="143">
        <v>4.3</v>
      </c>
      <c r="D16" s="143">
        <v>4.1900000000000004</v>
      </c>
      <c r="E16" s="143">
        <v>4.1900000000000004</v>
      </c>
      <c r="F16" s="143">
        <v>4.1900000000000004</v>
      </c>
      <c r="G16" s="143">
        <v>4.1900000000000004</v>
      </c>
      <c r="H16" s="143">
        <v>4.53</v>
      </c>
      <c r="I16" s="143">
        <v>4.53</v>
      </c>
      <c r="J16" s="143">
        <v>3.44</v>
      </c>
      <c r="K16" s="143">
        <v>3.44</v>
      </c>
    </row>
    <row r="17" spans="1:11">
      <c r="A17" s="141" t="s">
        <v>100</v>
      </c>
      <c r="B17" s="142">
        <v>0</v>
      </c>
      <c r="C17" s="142">
        <v>0</v>
      </c>
      <c r="D17" s="142">
        <v>0</v>
      </c>
      <c r="E17" s="142">
        <v>0</v>
      </c>
      <c r="F17" s="142">
        <v>0</v>
      </c>
      <c r="G17" s="142">
        <v>0</v>
      </c>
      <c r="H17" s="142">
        <v>0</v>
      </c>
      <c r="I17" s="142">
        <v>0</v>
      </c>
      <c r="J17" s="142">
        <v>0</v>
      </c>
      <c r="K17" s="142">
        <v>0</v>
      </c>
    </row>
    <row r="18" spans="1:11">
      <c r="A18" s="141" t="s">
        <v>101</v>
      </c>
      <c r="B18" s="143">
        <v>4.49</v>
      </c>
      <c r="C18" s="143">
        <v>4.5599999999999996</v>
      </c>
      <c r="D18" s="143">
        <v>5.2</v>
      </c>
      <c r="E18" s="143">
        <v>5.2</v>
      </c>
      <c r="F18" s="143">
        <v>5.2</v>
      </c>
      <c r="G18" s="143">
        <v>5.2</v>
      </c>
      <c r="H18" s="143">
        <v>5.2</v>
      </c>
      <c r="I18" s="143">
        <v>5.2</v>
      </c>
      <c r="J18" s="142">
        <v>6</v>
      </c>
      <c r="K18" s="142">
        <v>6</v>
      </c>
    </row>
    <row r="19" spans="1:11">
      <c r="A19" s="141" t="s">
        <v>102</v>
      </c>
      <c r="B19" s="142">
        <v>0</v>
      </c>
      <c r="C19" s="142">
        <v>0</v>
      </c>
      <c r="D19" s="142">
        <v>0</v>
      </c>
      <c r="E19" s="142">
        <v>0</v>
      </c>
      <c r="F19" s="142">
        <v>0</v>
      </c>
      <c r="G19" s="142">
        <v>0</v>
      </c>
      <c r="H19" s="142">
        <v>0</v>
      </c>
      <c r="I19" s="142">
        <v>0</v>
      </c>
      <c r="J19" s="142">
        <v>0</v>
      </c>
      <c r="K19" s="142">
        <v>0</v>
      </c>
    </row>
    <row r="20" spans="1:11">
      <c r="A20" s="141" t="s">
        <v>103</v>
      </c>
      <c r="B20" s="142">
        <v>0</v>
      </c>
      <c r="C20" s="142">
        <v>0</v>
      </c>
      <c r="D20" s="142">
        <v>0</v>
      </c>
      <c r="E20" s="142">
        <v>0</v>
      </c>
      <c r="F20" s="142">
        <v>0</v>
      </c>
      <c r="G20" s="142">
        <v>0</v>
      </c>
      <c r="H20" s="142">
        <v>0</v>
      </c>
      <c r="I20" s="142">
        <v>0</v>
      </c>
      <c r="J20" s="142">
        <v>0</v>
      </c>
      <c r="K20" s="142">
        <v>0</v>
      </c>
    </row>
    <row r="21" spans="1:11">
      <c r="A21" s="141" t="s">
        <v>104</v>
      </c>
      <c r="B21" s="143">
        <v>4.1100000000000003</v>
      </c>
      <c r="C21" s="143">
        <v>4.2</v>
      </c>
      <c r="D21" s="143">
        <v>4.72</v>
      </c>
      <c r="E21" s="143">
        <v>4.72</v>
      </c>
      <c r="F21" s="143">
        <v>5.29</v>
      </c>
      <c r="G21" s="143">
        <v>5.29</v>
      </c>
      <c r="H21" s="143">
        <v>7.12</v>
      </c>
      <c r="I21" s="143">
        <v>7.12</v>
      </c>
      <c r="J21" s="143">
        <v>8.15</v>
      </c>
      <c r="K21" s="143">
        <v>8.15</v>
      </c>
    </row>
    <row r="22" spans="1:11">
      <c r="A22" s="141" t="s">
        <v>105</v>
      </c>
      <c r="B22" s="143">
        <v>1.52</v>
      </c>
      <c r="C22" s="143">
        <v>1.6</v>
      </c>
      <c r="D22" s="143">
        <v>1.73</v>
      </c>
      <c r="E22" s="143">
        <v>1.73</v>
      </c>
      <c r="F22" s="143">
        <v>1.92</v>
      </c>
      <c r="G22" s="143">
        <v>1.92</v>
      </c>
      <c r="H22" s="143">
        <v>2.8</v>
      </c>
      <c r="I22" s="143">
        <v>2.8</v>
      </c>
      <c r="J22" s="143">
        <v>3.2</v>
      </c>
      <c r="K22" s="143">
        <v>3.2</v>
      </c>
    </row>
    <row r="23" spans="1:11">
      <c r="A23" s="141" t="s">
        <v>106</v>
      </c>
      <c r="B23" s="143">
        <v>1.52</v>
      </c>
      <c r="C23" s="143">
        <v>1.6</v>
      </c>
      <c r="D23" s="143">
        <v>1.73</v>
      </c>
      <c r="E23" s="143">
        <v>1.73</v>
      </c>
      <c r="F23" s="143">
        <v>1.92</v>
      </c>
      <c r="G23" s="143">
        <v>1.92</v>
      </c>
      <c r="H23" s="143">
        <v>2.8</v>
      </c>
      <c r="I23" s="143">
        <v>2.8</v>
      </c>
      <c r="J23" s="143">
        <v>3.2</v>
      </c>
      <c r="K23" s="143">
        <v>3.2</v>
      </c>
    </row>
    <row r="24" spans="1:11">
      <c r="A24" s="141" t="s">
        <v>107</v>
      </c>
      <c r="B24" s="142">
        <v>0</v>
      </c>
      <c r="C24" s="142">
        <v>0</v>
      </c>
      <c r="D24" s="142">
        <v>0</v>
      </c>
      <c r="E24" s="142">
        <v>0</v>
      </c>
      <c r="F24" s="142">
        <v>0</v>
      </c>
      <c r="G24" s="142">
        <v>0</v>
      </c>
      <c r="H24" s="142">
        <v>0</v>
      </c>
      <c r="I24" s="142">
        <v>0</v>
      </c>
      <c r="J24" s="142">
        <v>0</v>
      </c>
      <c r="K24" s="142">
        <v>0</v>
      </c>
    </row>
    <row r="25" spans="1:11">
      <c r="A25" s="141" t="s">
        <v>108</v>
      </c>
      <c r="B25" s="143">
        <v>2.4500000000000002</v>
      </c>
      <c r="C25" s="143">
        <v>2.46</v>
      </c>
      <c r="D25" s="143">
        <v>2.8</v>
      </c>
      <c r="E25" s="143">
        <v>2.8</v>
      </c>
      <c r="F25" s="143">
        <v>3.12</v>
      </c>
      <c r="G25" s="143">
        <v>3.12</v>
      </c>
      <c r="H25" s="142">
        <v>4</v>
      </c>
      <c r="I25" s="142">
        <v>4</v>
      </c>
      <c r="J25" s="143">
        <v>4.5</v>
      </c>
      <c r="K25" s="143">
        <v>4.5</v>
      </c>
    </row>
    <row r="26" spans="1:11">
      <c r="A26" s="141" t="s">
        <v>109</v>
      </c>
      <c r="B26" s="143">
        <v>0.05</v>
      </c>
      <c r="C26" s="143">
        <v>0.05</v>
      </c>
      <c r="D26" s="143">
        <v>0.1</v>
      </c>
      <c r="E26" s="143">
        <v>0.1</v>
      </c>
      <c r="F26" s="143">
        <v>0.14000000000000001</v>
      </c>
      <c r="G26" s="143">
        <v>0.14000000000000001</v>
      </c>
      <c r="H26" s="143">
        <v>0.2</v>
      </c>
      <c r="I26" s="143">
        <v>0.2</v>
      </c>
      <c r="J26" s="143">
        <v>0.25</v>
      </c>
      <c r="K26" s="143">
        <v>0.25</v>
      </c>
    </row>
    <row r="27" spans="1:11">
      <c r="A27" s="141" t="s">
        <v>110</v>
      </c>
      <c r="B27" s="143">
        <v>3.24</v>
      </c>
      <c r="C27" s="143">
        <v>3.39</v>
      </c>
      <c r="D27" s="143">
        <v>3.42</v>
      </c>
      <c r="E27" s="143">
        <v>3.42</v>
      </c>
      <c r="F27" s="143">
        <v>3.43</v>
      </c>
      <c r="G27" s="143">
        <v>3.43</v>
      </c>
      <c r="H27" s="143">
        <v>3.67</v>
      </c>
      <c r="I27" s="143">
        <v>3.67</v>
      </c>
      <c r="J27" s="143">
        <v>3.69</v>
      </c>
      <c r="K27" s="143">
        <v>3.69</v>
      </c>
    </row>
    <row r="28" spans="1:11">
      <c r="A28" s="141" t="s">
        <v>111</v>
      </c>
      <c r="B28" s="143">
        <v>2.54</v>
      </c>
      <c r="C28" s="143">
        <v>2.69</v>
      </c>
      <c r="D28" s="143">
        <v>2.72</v>
      </c>
      <c r="E28" s="143">
        <v>2.72</v>
      </c>
      <c r="F28" s="143">
        <v>2.73</v>
      </c>
      <c r="G28" s="143">
        <v>2.73</v>
      </c>
      <c r="H28" s="143">
        <v>2.97</v>
      </c>
      <c r="I28" s="143">
        <v>2.97</v>
      </c>
      <c r="J28" s="143">
        <v>2.99</v>
      </c>
      <c r="K28" s="143">
        <v>2.99</v>
      </c>
    </row>
    <row r="29" spans="1:11">
      <c r="A29" s="141" t="s">
        <v>112</v>
      </c>
      <c r="B29" s="142">
        <v>0</v>
      </c>
      <c r="C29" s="142">
        <v>0</v>
      </c>
      <c r="D29" s="142">
        <v>0</v>
      </c>
      <c r="E29" s="142">
        <v>0</v>
      </c>
      <c r="F29" s="141"/>
      <c r="G29" s="141"/>
      <c r="H29" s="142">
        <v>0</v>
      </c>
      <c r="I29" s="142">
        <v>0</v>
      </c>
      <c r="J29" s="142">
        <v>0</v>
      </c>
      <c r="K29" s="142">
        <v>0</v>
      </c>
    </row>
    <row r="30" spans="1:11">
      <c r="A30" s="141" t="s">
        <v>113</v>
      </c>
      <c r="B30" s="143">
        <v>16.25</v>
      </c>
      <c r="C30" s="143">
        <v>16.45</v>
      </c>
      <c r="D30" s="143">
        <v>17.53</v>
      </c>
      <c r="E30" s="143">
        <v>17.53</v>
      </c>
      <c r="F30" s="143">
        <v>18.11</v>
      </c>
      <c r="G30" s="143">
        <v>18.11</v>
      </c>
      <c r="H30" s="143">
        <v>20.52</v>
      </c>
      <c r="I30" s="143">
        <v>20.52</v>
      </c>
      <c r="J30" s="143">
        <v>21.28</v>
      </c>
      <c r="K30" s="143">
        <v>21.28</v>
      </c>
    </row>
    <row r="31" spans="1:11">
      <c r="A31" s="141" t="s">
        <v>114</v>
      </c>
      <c r="B31" s="143">
        <v>4.59</v>
      </c>
      <c r="C31" s="143">
        <v>3.54</v>
      </c>
      <c r="D31" s="143">
        <v>5.57</v>
      </c>
      <c r="E31" s="143">
        <v>4.25</v>
      </c>
      <c r="F31" s="143">
        <v>6.08</v>
      </c>
      <c r="G31" s="143">
        <v>4.54</v>
      </c>
      <c r="H31" s="143">
        <v>7.59</v>
      </c>
      <c r="I31" s="143">
        <v>5.44</v>
      </c>
      <c r="J31" s="143">
        <v>8.5</v>
      </c>
      <c r="K31" s="143">
        <v>6.05</v>
      </c>
    </row>
    <row r="32" spans="1:11">
      <c r="A32" s="141" t="s">
        <v>115</v>
      </c>
      <c r="B32" s="142">
        <v>0</v>
      </c>
      <c r="C32" s="142">
        <v>0</v>
      </c>
      <c r="D32" s="142">
        <v>0</v>
      </c>
      <c r="E32" s="142">
        <v>0</v>
      </c>
      <c r="F32" s="142">
        <v>0</v>
      </c>
      <c r="G32" s="142">
        <v>0</v>
      </c>
      <c r="H32" s="142">
        <v>0</v>
      </c>
      <c r="I32" s="142">
        <v>0</v>
      </c>
      <c r="J32" s="142">
        <v>0</v>
      </c>
      <c r="K32" s="142">
        <v>0</v>
      </c>
    </row>
    <row r="33" spans="1:11">
      <c r="A33" s="141" t="s">
        <v>116</v>
      </c>
      <c r="B33" s="143">
        <v>0.6</v>
      </c>
      <c r="C33" s="143">
        <v>0.6</v>
      </c>
      <c r="D33" s="143">
        <v>0.9</v>
      </c>
      <c r="E33" s="143">
        <v>0.9</v>
      </c>
      <c r="F33" s="143">
        <v>0.9</v>
      </c>
      <c r="G33" s="143">
        <v>0.9</v>
      </c>
      <c r="H33" s="143">
        <v>1.1000000000000001</v>
      </c>
      <c r="I33" s="143">
        <v>1.1000000000000001</v>
      </c>
      <c r="J33" s="143">
        <v>0.9</v>
      </c>
      <c r="K33" s="143">
        <v>0.9</v>
      </c>
    </row>
    <row r="34" spans="1:11">
      <c r="A34" s="141" t="s">
        <v>117</v>
      </c>
      <c r="B34" s="143">
        <v>0.6</v>
      </c>
      <c r="C34" s="143">
        <v>0.6</v>
      </c>
      <c r="D34" s="142">
        <v>1</v>
      </c>
      <c r="E34" s="142">
        <v>1</v>
      </c>
      <c r="F34" s="142">
        <v>1</v>
      </c>
      <c r="G34" s="142">
        <v>1</v>
      </c>
      <c r="H34" s="142">
        <v>1</v>
      </c>
      <c r="I34" s="142">
        <v>1</v>
      </c>
      <c r="J34" s="143">
        <v>1.1000000000000001</v>
      </c>
      <c r="K34" s="143">
        <v>1.1000000000000001</v>
      </c>
    </row>
    <row r="35" spans="1:11">
      <c r="A35" s="141" t="s">
        <v>118</v>
      </c>
      <c r="B35" s="143">
        <v>5.79</v>
      </c>
      <c r="C35" s="143">
        <v>4.74</v>
      </c>
      <c r="D35" s="143">
        <v>7.47</v>
      </c>
      <c r="E35" s="143">
        <v>6.15</v>
      </c>
      <c r="F35" s="143">
        <v>7.98</v>
      </c>
      <c r="G35" s="143">
        <v>6.45</v>
      </c>
      <c r="H35" s="143">
        <v>9.69</v>
      </c>
      <c r="I35" s="143">
        <v>7.54</v>
      </c>
      <c r="J35" s="143">
        <v>10.5</v>
      </c>
      <c r="K35" s="143">
        <v>8.0500000000000007</v>
      </c>
    </row>
    <row r="36" spans="1:11">
      <c r="A36" s="141" t="s">
        <v>119</v>
      </c>
      <c r="B36" s="143">
        <v>10.46</v>
      </c>
      <c r="C36" s="143">
        <v>11.71</v>
      </c>
      <c r="D36" s="143">
        <v>10.06</v>
      </c>
      <c r="E36" s="143">
        <v>11.38</v>
      </c>
      <c r="F36" s="143">
        <v>10.130000000000001</v>
      </c>
      <c r="G36" s="143">
        <v>11.66</v>
      </c>
      <c r="H36" s="143">
        <v>10.83</v>
      </c>
      <c r="I36" s="143">
        <v>12.98</v>
      </c>
      <c r="J36" s="143">
        <v>10.78</v>
      </c>
      <c r="K36" s="143">
        <v>13.23</v>
      </c>
    </row>
    <row r="37" spans="1:11">
      <c r="A37" s="141" t="s">
        <v>120</v>
      </c>
      <c r="B37" s="143">
        <v>7.23</v>
      </c>
      <c r="C37" s="143">
        <v>8.3800000000000008</v>
      </c>
      <c r="D37" s="143">
        <v>7.3</v>
      </c>
      <c r="E37" s="143">
        <v>8.4600000000000009</v>
      </c>
      <c r="F37" s="143">
        <v>7.4</v>
      </c>
      <c r="G37" s="143">
        <v>8.56</v>
      </c>
      <c r="H37" s="143">
        <v>7.83</v>
      </c>
      <c r="I37" s="143">
        <v>9.06</v>
      </c>
      <c r="J37" s="143">
        <v>8.85</v>
      </c>
      <c r="K37" s="143">
        <v>10.25</v>
      </c>
    </row>
    <row r="38" spans="1:11">
      <c r="A38" s="141" t="s">
        <v>121</v>
      </c>
      <c r="B38" s="142">
        <v>0</v>
      </c>
      <c r="C38" s="143">
        <v>0.5</v>
      </c>
      <c r="D38" s="143">
        <v>0.9</v>
      </c>
      <c r="E38" s="143">
        <v>0.7</v>
      </c>
      <c r="F38" s="143">
        <v>0.9</v>
      </c>
      <c r="G38" s="143">
        <v>0.7</v>
      </c>
      <c r="H38" s="143">
        <v>1.2</v>
      </c>
      <c r="I38" s="143">
        <v>0.7</v>
      </c>
      <c r="J38" s="143">
        <v>1.2</v>
      </c>
      <c r="K38" s="143">
        <v>0.7</v>
      </c>
    </row>
    <row r="39" spans="1:11">
      <c r="A39" s="141" t="s">
        <v>122</v>
      </c>
      <c r="B39" s="143">
        <v>3.23</v>
      </c>
      <c r="C39" s="143">
        <v>3.84</v>
      </c>
      <c r="D39" s="143">
        <v>3.66</v>
      </c>
      <c r="E39" s="143">
        <v>3.63</v>
      </c>
      <c r="F39" s="143">
        <v>3.63</v>
      </c>
      <c r="G39" s="143">
        <v>3.8</v>
      </c>
      <c r="H39" s="143">
        <v>4.2</v>
      </c>
      <c r="I39" s="143">
        <v>4.62</v>
      </c>
      <c r="J39" s="143">
        <v>3.13</v>
      </c>
      <c r="K39" s="143">
        <v>3.68</v>
      </c>
    </row>
    <row r="40" spans="1:11">
      <c r="A40" s="141" t="s">
        <v>123</v>
      </c>
      <c r="B40" s="143">
        <v>0.81</v>
      </c>
      <c r="C40" s="143">
        <v>0.82</v>
      </c>
      <c r="D40" s="143">
        <v>0.88</v>
      </c>
      <c r="E40" s="143">
        <v>0.88</v>
      </c>
      <c r="F40" s="143">
        <v>0.91</v>
      </c>
      <c r="G40" s="143">
        <v>0.91</v>
      </c>
      <c r="H40" s="143">
        <v>1.03</v>
      </c>
      <c r="I40" s="143">
        <v>1.03</v>
      </c>
      <c r="J40" s="143">
        <v>1.06</v>
      </c>
      <c r="K40" s="143">
        <v>1.06</v>
      </c>
    </row>
    <row r="41" spans="1:11">
      <c r="A41" s="141" t="s">
        <v>124</v>
      </c>
      <c r="B41" s="143">
        <v>0.96</v>
      </c>
      <c r="C41" s="143">
        <v>1.01</v>
      </c>
      <c r="D41" s="143">
        <v>0.97</v>
      </c>
      <c r="E41" s="143">
        <v>1.02</v>
      </c>
      <c r="F41" s="143">
        <v>0.98</v>
      </c>
      <c r="G41" s="143">
        <v>1.04</v>
      </c>
      <c r="H41" s="143">
        <v>1.04</v>
      </c>
      <c r="I41" s="143">
        <v>1.1000000000000001</v>
      </c>
      <c r="J41" s="143">
        <v>1.17</v>
      </c>
      <c r="K41" s="143">
        <v>1.24</v>
      </c>
    </row>
    <row r="42" spans="1:11">
      <c r="A42" s="141" t="s">
        <v>125</v>
      </c>
      <c r="B42" s="143">
        <v>1.77</v>
      </c>
      <c r="C42" s="143">
        <v>1.84</v>
      </c>
      <c r="D42" s="143">
        <v>1.84</v>
      </c>
      <c r="E42" s="143">
        <v>1.9</v>
      </c>
      <c r="F42" s="143">
        <v>1.88</v>
      </c>
      <c r="G42" s="143">
        <v>1.94</v>
      </c>
      <c r="H42" s="143">
        <v>2.06</v>
      </c>
      <c r="I42" s="143">
        <v>2.12</v>
      </c>
      <c r="J42" s="143">
        <v>2.2400000000000002</v>
      </c>
      <c r="K42" s="143">
        <v>2.31</v>
      </c>
    </row>
    <row r="43" spans="1:11">
      <c r="A43" s="141" t="s">
        <v>126</v>
      </c>
      <c r="B43" s="143">
        <v>1.8</v>
      </c>
      <c r="C43" s="143">
        <v>1.8</v>
      </c>
      <c r="D43" s="143">
        <v>1.8</v>
      </c>
      <c r="E43" s="143">
        <v>1.8</v>
      </c>
      <c r="F43" s="143">
        <v>1.8</v>
      </c>
      <c r="G43" s="143">
        <v>1.8</v>
      </c>
      <c r="H43" s="142">
        <v>2</v>
      </c>
      <c r="I43" s="142">
        <v>2</v>
      </c>
      <c r="J43" s="142">
        <v>2</v>
      </c>
      <c r="K43" s="142">
        <v>2</v>
      </c>
    </row>
    <row r="44" spans="1:11">
      <c r="A44" s="141" t="s">
        <v>127</v>
      </c>
      <c r="B44" s="143">
        <v>1.8</v>
      </c>
      <c r="C44" s="143">
        <v>1.8</v>
      </c>
      <c r="D44" s="143">
        <v>1.8</v>
      </c>
      <c r="E44" s="143">
        <v>1.8</v>
      </c>
      <c r="F44" s="143">
        <v>1.8</v>
      </c>
      <c r="G44" s="143">
        <v>1.8</v>
      </c>
      <c r="H44" s="142">
        <v>2</v>
      </c>
      <c r="I44" s="142">
        <v>2</v>
      </c>
      <c r="J44" s="142">
        <v>2</v>
      </c>
      <c r="K44" s="142">
        <v>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44" t="s">
        <v>77</v>
      </c>
      <c r="B1" s="144"/>
      <c r="C1" s="144"/>
      <c r="D1" s="144"/>
      <c r="E1" s="144"/>
      <c r="F1" s="144"/>
      <c r="G1" s="144"/>
      <c r="H1" s="144"/>
      <c r="I1" s="144"/>
      <c r="J1" s="144"/>
      <c r="K1" s="144"/>
    </row>
    <row r="3" spans="1:11">
      <c r="A3" s="145" t="s">
        <v>78</v>
      </c>
      <c r="B3" s="146" t="s">
        <v>173</v>
      </c>
    </row>
    <row r="4" spans="1:11">
      <c r="A4" s="145" t="s">
        <v>80</v>
      </c>
      <c r="B4" s="146"/>
    </row>
    <row r="5" spans="1:11">
      <c r="A5" s="145" t="s">
        <v>81</v>
      </c>
      <c r="B5" s="146" t="s">
        <v>82</v>
      </c>
    </row>
    <row r="6" spans="1:11">
      <c r="A6" s="145" t="s">
        <v>83</v>
      </c>
      <c r="B6" s="146" t="s">
        <v>174</v>
      </c>
    </row>
    <row r="7" spans="1:11">
      <c r="A7" s="145" t="s">
        <v>84</v>
      </c>
      <c r="B7" s="146" t="s">
        <v>175</v>
      </c>
    </row>
    <row r="10" spans="1:11">
      <c r="A10" s="147" t="s">
        <v>85</v>
      </c>
      <c r="B10" s="147"/>
      <c r="C10" s="147"/>
      <c r="D10" s="147"/>
      <c r="E10" s="147"/>
      <c r="F10" s="147"/>
      <c r="G10" s="147"/>
      <c r="H10" s="147"/>
      <c r="I10" s="147"/>
      <c r="J10" s="147"/>
      <c r="K10" s="147"/>
    </row>
    <row r="12" spans="1:11">
      <c r="A12" s="148"/>
      <c r="B12" s="148">
        <v>2014</v>
      </c>
      <c r="C12" s="148"/>
      <c r="D12" s="148">
        <v>2015</v>
      </c>
      <c r="E12" s="148"/>
      <c r="F12" s="148">
        <v>2016</v>
      </c>
      <c r="G12" s="148"/>
      <c r="H12" s="148">
        <v>2020</v>
      </c>
      <c r="I12" s="148"/>
      <c r="J12" s="148">
        <v>2025</v>
      </c>
      <c r="K12" s="148"/>
    </row>
    <row r="13" spans="1:11">
      <c r="A13" s="148" t="s">
        <v>86</v>
      </c>
      <c r="B13" s="148" t="s">
        <v>87</v>
      </c>
      <c r="C13" s="148" t="s">
        <v>88</v>
      </c>
      <c r="D13" s="148" t="s">
        <v>89</v>
      </c>
      <c r="E13" s="148" t="s">
        <v>90</v>
      </c>
      <c r="F13" s="148" t="s">
        <v>91</v>
      </c>
      <c r="G13" s="148" t="s">
        <v>92</v>
      </c>
      <c r="H13" s="148" t="s">
        <v>93</v>
      </c>
      <c r="I13" s="148" t="s">
        <v>94</v>
      </c>
      <c r="J13" s="148" t="s">
        <v>95</v>
      </c>
      <c r="K13" s="148" t="s">
        <v>96</v>
      </c>
    </row>
    <row r="14" spans="1:11">
      <c r="A14" s="149" t="s">
        <v>97</v>
      </c>
      <c r="B14" s="150">
        <v>0</v>
      </c>
      <c r="C14" s="150">
        <v>0</v>
      </c>
      <c r="D14" s="150">
        <v>0</v>
      </c>
      <c r="E14" s="150">
        <v>0</v>
      </c>
      <c r="F14" s="150">
        <v>0</v>
      </c>
      <c r="G14" s="150">
        <v>0</v>
      </c>
      <c r="H14" s="150">
        <v>0</v>
      </c>
      <c r="I14" s="150">
        <v>0</v>
      </c>
      <c r="J14" s="150">
        <v>0</v>
      </c>
      <c r="K14" s="150">
        <v>0</v>
      </c>
    </row>
    <row r="15" spans="1:11">
      <c r="A15" s="149" t="s">
        <v>98</v>
      </c>
      <c r="B15" s="150">
        <v>2</v>
      </c>
      <c r="C15" s="150">
        <v>2</v>
      </c>
      <c r="D15" s="150">
        <v>2</v>
      </c>
      <c r="E15" s="150">
        <v>2</v>
      </c>
      <c r="F15" s="150">
        <v>2</v>
      </c>
      <c r="G15" s="150">
        <v>2</v>
      </c>
      <c r="H15" s="151">
        <v>2.2999999999999998</v>
      </c>
      <c r="I15" s="151">
        <v>2.2999999999999998</v>
      </c>
      <c r="J15" s="151">
        <v>2.5</v>
      </c>
      <c r="K15" s="151">
        <v>2.5</v>
      </c>
    </row>
    <row r="16" spans="1:11">
      <c r="A16" s="149" t="s">
        <v>99</v>
      </c>
      <c r="B16" s="150">
        <v>0</v>
      </c>
      <c r="C16" s="150">
        <v>0</v>
      </c>
      <c r="D16" s="150">
        <v>0</v>
      </c>
      <c r="E16" s="150">
        <v>0</v>
      </c>
      <c r="F16" s="150">
        <v>0</v>
      </c>
      <c r="G16" s="150">
        <v>0</v>
      </c>
      <c r="H16" s="150">
        <v>0</v>
      </c>
      <c r="I16" s="150">
        <v>0</v>
      </c>
      <c r="J16" s="150">
        <v>0</v>
      </c>
      <c r="K16" s="150">
        <v>0</v>
      </c>
    </row>
    <row r="17" spans="1:11">
      <c r="A17" s="149" t="s">
        <v>100</v>
      </c>
      <c r="B17" s="151">
        <v>0.3</v>
      </c>
      <c r="C17" s="151">
        <v>0.3</v>
      </c>
      <c r="D17" s="151">
        <v>0.3</v>
      </c>
      <c r="E17" s="151">
        <v>0.3</v>
      </c>
      <c r="F17" s="151">
        <v>0.3</v>
      </c>
      <c r="G17" s="151">
        <v>0.3</v>
      </c>
      <c r="H17" s="151">
        <v>0.7</v>
      </c>
      <c r="I17" s="151">
        <v>0.7</v>
      </c>
      <c r="J17" s="151">
        <v>0.7</v>
      </c>
      <c r="K17" s="151">
        <v>0.7</v>
      </c>
    </row>
    <row r="18" spans="1:11">
      <c r="A18" s="149" t="s">
        <v>101</v>
      </c>
      <c r="B18" s="151">
        <v>0.7</v>
      </c>
      <c r="C18" s="151">
        <v>0.7</v>
      </c>
      <c r="D18" s="151">
        <v>0.7</v>
      </c>
      <c r="E18" s="151">
        <v>0.7</v>
      </c>
      <c r="F18" s="151">
        <v>0.7</v>
      </c>
      <c r="G18" s="151">
        <v>0.7</v>
      </c>
      <c r="H18" s="151">
        <v>1.2</v>
      </c>
      <c r="I18" s="151">
        <v>1.2</v>
      </c>
      <c r="J18" s="151">
        <v>1.4</v>
      </c>
      <c r="K18" s="151">
        <v>1.4</v>
      </c>
    </row>
    <row r="19" spans="1:11">
      <c r="A19" s="149" t="s">
        <v>102</v>
      </c>
      <c r="B19" s="151">
        <v>0.3</v>
      </c>
      <c r="C19" s="151">
        <v>0.3</v>
      </c>
      <c r="D19" s="151">
        <v>0.3</v>
      </c>
      <c r="E19" s="151">
        <v>0.3</v>
      </c>
      <c r="F19" s="151">
        <v>0.3</v>
      </c>
      <c r="G19" s="151">
        <v>0.3</v>
      </c>
      <c r="H19" s="150">
        <v>0</v>
      </c>
      <c r="I19" s="150">
        <v>0</v>
      </c>
      <c r="J19" s="150">
        <v>0</v>
      </c>
      <c r="K19" s="150">
        <v>0</v>
      </c>
    </row>
    <row r="20" spans="1:11">
      <c r="A20" s="149" t="s">
        <v>103</v>
      </c>
      <c r="B20" s="151">
        <v>0.7</v>
      </c>
      <c r="C20" s="151">
        <v>0.7</v>
      </c>
      <c r="D20" s="151">
        <v>0.7</v>
      </c>
      <c r="E20" s="151">
        <v>0.7</v>
      </c>
      <c r="F20" s="151">
        <v>0.7</v>
      </c>
      <c r="G20" s="151">
        <v>0.7</v>
      </c>
      <c r="H20" s="151">
        <v>0.4</v>
      </c>
      <c r="I20" s="151">
        <v>0.4</v>
      </c>
      <c r="J20" s="151">
        <v>0.4</v>
      </c>
      <c r="K20" s="151">
        <v>0.4</v>
      </c>
    </row>
    <row r="21" spans="1:11">
      <c r="A21" s="149" t="s">
        <v>104</v>
      </c>
      <c r="B21" s="151">
        <v>0.3</v>
      </c>
      <c r="C21" s="151">
        <v>0.3</v>
      </c>
      <c r="D21" s="151">
        <v>0.4</v>
      </c>
      <c r="E21" s="151">
        <v>0.4</v>
      </c>
      <c r="F21" s="151">
        <v>0.4</v>
      </c>
      <c r="G21" s="151">
        <v>0.4</v>
      </c>
      <c r="H21" s="151">
        <v>0.5</v>
      </c>
      <c r="I21" s="151">
        <v>0.5</v>
      </c>
      <c r="J21" s="150">
        <v>1</v>
      </c>
      <c r="K21" s="150">
        <v>1</v>
      </c>
    </row>
    <row r="22" spans="1:11">
      <c r="A22" s="149" t="s">
        <v>105</v>
      </c>
      <c r="B22" s="151">
        <v>0.3</v>
      </c>
      <c r="C22" s="151">
        <v>0.3</v>
      </c>
      <c r="D22" s="151">
        <v>0.4</v>
      </c>
      <c r="E22" s="151">
        <v>0.4</v>
      </c>
      <c r="F22" s="151">
        <v>0.4</v>
      </c>
      <c r="G22" s="151">
        <v>0.4</v>
      </c>
      <c r="H22" s="151">
        <v>0.4</v>
      </c>
      <c r="I22" s="151">
        <v>0.4</v>
      </c>
      <c r="J22" s="151">
        <v>0.7</v>
      </c>
      <c r="K22" s="151">
        <v>0.7</v>
      </c>
    </row>
    <row r="23" spans="1:11">
      <c r="A23" s="149" t="s">
        <v>106</v>
      </c>
      <c r="B23" s="151">
        <v>0.3</v>
      </c>
      <c r="C23" s="151">
        <v>0.3</v>
      </c>
      <c r="D23" s="151">
        <v>0.4</v>
      </c>
      <c r="E23" s="151">
        <v>0.4</v>
      </c>
      <c r="F23" s="151">
        <v>0.4</v>
      </c>
      <c r="G23" s="151">
        <v>0.4</v>
      </c>
      <c r="H23" s="151">
        <v>0.4</v>
      </c>
      <c r="I23" s="151">
        <v>0.4</v>
      </c>
      <c r="J23" s="151">
        <v>0.7</v>
      </c>
      <c r="K23" s="151">
        <v>0.7</v>
      </c>
    </row>
    <row r="24" spans="1:11">
      <c r="A24" s="149" t="s">
        <v>107</v>
      </c>
      <c r="B24" s="150">
        <v>0</v>
      </c>
      <c r="C24" s="150">
        <v>0</v>
      </c>
      <c r="D24" s="150">
        <v>0</v>
      </c>
      <c r="E24" s="150">
        <v>0</v>
      </c>
      <c r="F24" s="150">
        <v>0</v>
      </c>
      <c r="G24" s="150">
        <v>0</v>
      </c>
      <c r="H24" s="150">
        <v>0</v>
      </c>
      <c r="I24" s="150">
        <v>0</v>
      </c>
      <c r="J24" s="150">
        <v>0</v>
      </c>
      <c r="K24" s="150">
        <v>0</v>
      </c>
    </row>
    <row r="25" spans="1:11">
      <c r="A25" s="149" t="s">
        <v>108</v>
      </c>
      <c r="B25" s="150">
        <v>0</v>
      </c>
      <c r="C25" s="150">
        <v>0</v>
      </c>
      <c r="D25" s="150">
        <v>0</v>
      </c>
      <c r="E25" s="150">
        <v>0</v>
      </c>
      <c r="F25" s="150">
        <v>0</v>
      </c>
      <c r="G25" s="150">
        <v>0</v>
      </c>
      <c r="H25" s="150">
        <v>0</v>
      </c>
      <c r="I25" s="150">
        <v>0</v>
      </c>
      <c r="J25" s="151">
        <v>0.1</v>
      </c>
      <c r="K25" s="151">
        <v>0.1</v>
      </c>
    </row>
    <row r="26" spans="1:11">
      <c r="A26" s="149" t="s">
        <v>109</v>
      </c>
      <c r="B26" s="150">
        <v>0</v>
      </c>
      <c r="C26" s="150">
        <v>0</v>
      </c>
      <c r="D26" s="150">
        <v>0</v>
      </c>
      <c r="E26" s="150">
        <v>0</v>
      </c>
      <c r="F26" s="150">
        <v>0</v>
      </c>
      <c r="G26" s="150">
        <v>0</v>
      </c>
      <c r="H26" s="151">
        <v>0.1</v>
      </c>
      <c r="I26" s="151">
        <v>0.1</v>
      </c>
      <c r="J26" s="151">
        <v>0.2</v>
      </c>
      <c r="K26" s="151">
        <v>0.2</v>
      </c>
    </row>
    <row r="27" spans="1:11">
      <c r="A27" s="149" t="s">
        <v>110</v>
      </c>
      <c r="B27" s="151">
        <v>2.1</v>
      </c>
      <c r="C27" s="151">
        <v>2.1</v>
      </c>
      <c r="D27" s="151">
        <v>2.1</v>
      </c>
      <c r="E27" s="151">
        <v>2.1</v>
      </c>
      <c r="F27" s="151">
        <v>2.2000000000000002</v>
      </c>
      <c r="G27" s="151">
        <v>2.2000000000000002</v>
      </c>
      <c r="H27" s="151">
        <v>2.5</v>
      </c>
      <c r="I27" s="151">
        <v>2.5</v>
      </c>
      <c r="J27" s="151">
        <v>2.5</v>
      </c>
      <c r="K27" s="151">
        <v>2.5</v>
      </c>
    </row>
    <row r="28" spans="1:11">
      <c r="A28" s="149" t="s">
        <v>111</v>
      </c>
      <c r="B28" s="151">
        <v>1.8</v>
      </c>
      <c r="C28" s="151">
        <v>1.8</v>
      </c>
      <c r="D28" s="151">
        <v>1.8</v>
      </c>
      <c r="E28" s="151">
        <v>1.8</v>
      </c>
      <c r="F28" s="151">
        <v>1.9</v>
      </c>
      <c r="G28" s="151">
        <v>1.9</v>
      </c>
      <c r="H28" s="151">
        <v>2.2000000000000002</v>
      </c>
      <c r="I28" s="151">
        <v>2.2000000000000002</v>
      </c>
      <c r="J28" s="151">
        <v>2.2000000000000002</v>
      </c>
      <c r="K28" s="151">
        <v>2.2000000000000002</v>
      </c>
    </row>
    <row r="29" spans="1:11">
      <c r="A29" s="149" t="s">
        <v>112</v>
      </c>
      <c r="B29" s="151">
        <v>0.1</v>
      </c>
      <c r="C29" s="151">
        <v>0.1</v>
      </c>
      <c r="D29" s="151">
        <v>0.1</v>
      </c>
      <c r="E29" s="151">
        <v>0.1</v>
      </c>
      <c r="F29" s="151">
        <v>0.1</v>
      </c>
      <c r="G29" s="151">
        <v>0.1</v>
      </c>
      <c r="H29" s="151">
        <v>0.2</v>
      </c>
      <c r="I29" s="151">
        <v>0.2</v>
      </c>
      <c r="J29" s="151">
        <v>0.2</v>
      </c>
      <c r="K29" s="151">
        <v>0.2</v>
      </c>
    </row>
    <row r="30" spans="1:11">
      <c r="A30" s="149" t="s">
        <v>113</v>
      </c>
      <c r="B30" s="151">
        <v>4.5</v>
      </c>
      <c r="C30" s="151">
        <v>4.5</v>
      </c>
      <c r="D30" s="151">
        <v>4.5999999999999996</v>
      </c>
      <c r="E30" s="151">
        <v>4.5999999999999996</v>
      </c>
      <c r="F30" s="151">
        <v>4.7</v>
      </c>
      <c r="G30" s="151">
        <v>4.7</v>
      </c>
      <c r="H30" s="151">
        <v>5.5</v>
      </c>
      <c r="I30" s="151">
        <v>5.5</v>
      </c>
      <c r="J30" s="151">
        <v>6.2</v>
      </c>
      <c r="K30" s="151">
        <v>6.2</v>
      </c>
    </row>
    <row r="31" spans="1:11">
      <c r="A31" s="149" t="s">
        <v>114</v>
      </c>
      <c r="B31" s="151">
        <v>0.8</v>
      </c>
      <c r="C31" s="150">
        <v>1</v>
      </c>
      <c r="D31" s="151">
        <v>0.8</v>
      </c>
      <c r="E31" s="150">
        <v>1</v>
      </c>
      <c r="F31" s="151">
        <v>0.8</v>
      </c>
      <c r="G31" s="150">
        <v>1</v>
      </c>
      <c r="H31" s="150">
        <v>1</v>
      </c>
      <c r="I31" s="151">
        <v>1.2</v>
      </c>
      <c r="J31" s="151">
        <v>1.4</v>
      </c>
      <c r="K31" s="151">
        <v>1.5</v>
      </c>
    </row>
    <row r="32" spans="1:11">
      <c r="A32" s="149" t="s">
        <v>115</v>
      </c>
      <c r="B32" s="151">
        <v>0.4</v>
      </c>
      <c r="C32" s="151">
        <v>0.6</v>
      </c>
      <c r="D32" s="151">
        <v>0.4</v>
      </c>
      <c r="E32" s="151">
        <v>0.6</v>
      </c>
      <c r="F32" s="151">
        <v>0.4</v>
      </c>
      <c r="G32" s="151">
        <v>0.6</v>
      </c>
      <c r="H32" s="151">
        <v>0.6</v>
      </c>
      <c r="I32" s="151">
        <v>0.7</v>
      </c>
      <c r="J32" s="151">
        <v>0.4</v>
      </c>
      <c r="K32" s="151">
        <v>0.6</v>
      </c>
    </row>
    <row r="33" spans="1:11">
      <c r="A33" s="149" t="s">
        <v>116</v>
      </c>
      <c r="B33" s="150">
        <v>0</v>
      </c>
      <c r="C33" s="150">
        <v>0</v>
      </c>
      <c r="D33" s="150">
        <v>0</v>
      </c>
      <c r="E33" s="150">
        <v>0</v>
      </c>
      <c r="F33" s="150">
        <v>0</v>
      </c>
      <c r="G33" s="150">
        <v>0</v>
      </c>
      <c r="H33" s="150">
        <v>0</v>
      </c>
      <c r="I33" s="150">
        <v>0</v>
      </c>
      <c r="J33" s="150">
        <v>0</v>
      </c>
      <c r="K33" s="150">
        <v>0</v>
      </c>
    </row>
    <row r="34" spans="1:11">
      <c r="A34" s="149" t="s">
        <v>117</v>
      </c>
      <c r="B34" s="151">
        <v>0.3</v>
      </c>
      <c r="C34" s="151">
        <v>0.3</v>
      </c>
      <c r="D34" s="151">
        <v>0.3</v>
      </c>
      <c r="E34" s="151">
        <v>0.3</v>
      </c>
      <c r="F34" s="151">
        <v>0.4</v>
      </c>
      <c r="G34" s="151">
        <v>0.4</v>
      </c>
      <c r="H34" s="151">
        <v>0.4</v>
      </c>
      <c r="I34" s="151">
        <v>0.4</v>
      </c>
      <c r="J34" s="151">
        <v>0.5</v>
      </c>
      <c r="K34" s="151">
        <v>0.5</v>
      </c>
    </row>
    <row r="35" spans="1:11">
      <c r="A35" s="149" t="s">
        <v>118</v>
      </c>
      <c r="B35" s="151">
        <v>1.5</v>
      </c>
      <c r="C35" s="151">
        <v>1.9</v>
      </c>
      <c r="D35" s="151">
        <v>1.5</v>
      </c>
      <c r="E35" s="151">
        <v>1.9</v>
      </c>
      <c r="F35" s="151">
        <v>1.6</v>
      </c>
      <c r="G35" s="150">
        <v>2</v>
      </c>
      <c r="H35" s="150">
        <v>2</v>
      </c>
      <c r="I35" s="151">
        <v>2.2999999999999998</v>
      </c>
      <c r="J35" s="151">
        <v>2.2999999999999998</v>
      </c>
      <c r="K35" s="151">
        <v>2.6</v>
      </c>
    </row>
    <row r="36" spans="1:11">
      <c r="A36" s="149" t="s">
        <v>119</v>
      </c>
      <c r="B36" s="150">
        <v>3</v>
      </c>
      <c r="C36" s="151">
        <v>2.6</v>
      </c>
      <c r="D36" s="151">
        <v>3.1</v>
      </c>
      <c r="E36" s="151">
        <v>2.7</v>
      </c>
      <c r="F36" s="151">
        <v>3.1</v>
      </c>
      <c r="G36" s="151">
        <v>2.7</v>
      </c>
      <c r="H36" s="151">
        <v>3.5</v>
      </c>
      <c r="I36" s="151">
        <v>3.2</v>
      </c>
      <c r="J36" s="151">
        <v>3.9</v>
      </c>
      <c r="K36" s="151">
        <v>3.6</v>
      </c>
    </row>
    <row r="37" spans="1:11">
      <c r="A37" s="149" t="s">
        <v>120</v>
      </c>
      <c r="B37" s="150">
        <v>3</v>
      </c>
      <c r="C37" s="151">
        <v>2.6</v>
      </c>
      <c r="D37" s="151">
        <v>3.2</v>
      </c>
      <c r="E37" s="151">
        <v>2.8</v>
      </c>
      <c r="F37" s="151">
        <v>3.3</v>
      </c>
      <c r="G37" s="151">
        <v>2.9</v>
      </c>
      <c r="H37" s="151">
        <v>3.5</v>
      </c>
      <c r="I37" s="151">
        <v>3.2</v>
      </c>
      <c r="J37" s="151">
        <v>3.7</v>
      </c>
      <c r="K37" s="151">
        <v>3.4</v>
      </c>
    </row>
    <row r="38" spans="1:11">
      <c r="A38" s="149" t="s">
        <v>121</v>
      </c>
      <c r="B38" s="150">
        <v>0</v>
      </c>
      <c r="C38" s="150">
        <v>0</v>
      </c>
      <c r="D38" s="150">
        <v>0</v>
      </c>
      <c r="E38" s="150">
        <v>0</v>
      </c>
      <c r="F38" s="150">
        <v>0</v>
      </c>
      <c r="G38" s="150">
        <v>0</v>
      </c>
      <c r="H38" s="150">
        <v>0</v>
      </c>
      <c r="I38" s="150">
        <v>0</v>
      </c>
      <c r="J38" s="150">
        <v>0</v>
      </c>
      <c r="K38" s="150">
        <v>0</v>
      </c>
    </row>
    <row r="39" spans="1:11">
      <c r="A39" s="149" t="s">
        <v>122</v>
      </c>
      <c r="B39" s="150">
        <v>0</v>
      </c>
      <c r="C39" s="150">
        <v>0</v>
      </c>
      <c r="D39" s="151">
        <v>-0.1</v>
      </c>
      <c r="E39" s="151">
        <v>-0.1</v>
      </c>
      <c r="F39" s="151">
        <v>-0.2</v>
      </c>
      <c r="G39" s="151">
        <v>-0.2</v>
      </c>
      <c r="H39" s="150">
        <v>0</v>
      </c>
      <c r="I39" s="150">
        <v>0</v>
      </c>
      <c r="J39" s="151">
        <v>0.2</v>
      </c>
      <c r="K39" s="151">
        <v>0.2</v>
      </c>
    </row>
    <row r="40" spans="1:11">
      <c r="A40" s="149" t="s">
        <v>123</v>
      </c>
      <c r="B40" s="151">
        <v>0.2</v>
      </c>
      <c r="C40" s="151">
        <v>0.2</v>
      </c>
      <c r="D40" s="151">
        <v>0.2</v>
      </c>
      <c r="E40" s="151">
        <v>0.2</v>
      </c>
      <c r="F40" s="151">
        <v>0.2</v>
      </c>
      <c r="G40" s="151">
        <v>0.2</v>
      </c>
      <c r="H40" s="151">
        <v>0.3</v>
      </c>
      <c r="I40" s="151">
        <v>0.3</v>
      </c>
      <c r="J40" s="151">
        <v>0.3</v>
      </c>
      <c r="K40" s="151">
        <v>0.3</v>
      </c>
    </row>
    <row r="41" spans="1:11">
      <c r="A41" s="149" t="s">
        <v>124</v>
      </c>
      <c r="B41" s="151">
        <v>0.2</v>
      </c>
      <c r="C41" s="151">
        <v>0.1</v>
      </c>
      <c r="D41" s="151">
        <v>0.2</v>
      </c>
      <c r="E41" s="151">
        <v>0.1</v>
      </c>
      <c r="F41" s="151">
        <v>0.2</v>
      </c>
      <c r="G41" s="151">
        <v>0.1</v>
      </c>
      <c r="H41" s="151">
        <v>0.2</v>
      </c>
      <c r="I41" s="151">
        <v>0.1</v>
      </c>
      <c r="J41" s="151">
        <v>0.2</v>
      </c>
      <c r="K41" s="151">
        <v>0.1</v>
      </c>
    </row>
    <row r="42" spans="1:11">
      <c r="A42" s="149" t="s">
        <v>125</v>
      </c>
      <c r="B42" s="151">
        <v>0.4</v>
      </c>
      <c r="C42" s="151">
        <v>0.3</v>
      </c>
      <c r="D42" s="151">
        <v>0.4</v>
      </c>
      <c r="E42" s="151">
        <v>0.3</v>
      </c>
      <c r="F42" s="151">
        <v>0.4</v>
      </c>
      <c r="G42" s="151">
        <v>0.3</v>
      </c>
      <c r="H42" s="151">
        <v>0.5</v>
      </c>
      <c r="I42" s="151">
        <v>0.4</v>
      </c>
      <c r="J42" s="151">
        <v>0.5</v>
      </c>
      <c r="K42" s="151">
        <v>0.4</v>
      </c>
    </row>
    <row r="43" spans="1:11">
      <c r="A43" s="149" t="s">
        <v>126</v>
      </c>
      <c r="B43" s="151">
        <v>3.1</v>
      </c>
      <c r="C43" s="150">
        <v>3</v>
      </c>
      <c r="D43" s="151">
        <v>3.1</v>
      </c>
      <c r="E43" s="150">
        <v>3</v>
      </c>
      <c r="F43" s="151">
        <v>3.1</v>
      </c>
      <c r="G43" s="150">
        <v>3</v>
      </c>
      <c r="H43" s="151">
        <v>4.5999999999999996</v>
      </c>
      <c r="I43" s="151">
        <v>4.5</v>
      </c>
      <c r="J43" s="151">
        <v>4.5999999999999996</v>
      </c>
      <c r="K43" s="151">
        <v>4.5</v>
      </c>
    </row>
    <row r="44" spans="1:11">
      <c r="A44" s="149" t="s">
        <v>127</v>
      </c>
      <c r="B44" s="151">
        <v>2.5</v>
      </c>
      <c r="C44" s="151">
        <v>2.6</v>
      </c>
      <c r="D44" s="151">
        <v>2.5</v>
      </c>
      <c r="E44" s="151">
        <v>2.6</v>
      </c>
      <c r="F44" s="151">
        <v>2.5</v>
      </c>
      <c r="G44" s="151">
        <v>2.6</v>
      </c>
      <c r="H44" s="150">
        <v>4</v>
      </c>
      <c r="I44" s="151">
        <v>4.0999999999999996</v>
      </c>
      <c r="J44" s="150">
        <v>4</v>
      </c>
      <c r="K44" s="151">
        <v>4.0999999999999996</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52" t="s">
        <v>77</v>
      </c>
      <c r="B1" s="152"/>
      <c r="C1" s="152"/>
      <c r="D1" s="152"/>
      <c r="E1" s="152"/>
      <c r="F1" s="152"/>
      <c r="G1" s="152"/>
      <c r="H1" s="152"/>
      <c r="I1" s="152"/>
      <c r="J1" s="152"/>
      <c r="K1" s="152"/>
    </row>
    <row r="3" spans="1:11">
      <c r="A3" s="153" t="s">
        <v>78</v>
      </c>
      <c r="B3" s="154" t="s">
        <v>176</v>
      </c>
    </row>
    <row r="4" spans="1:11">
      <c r="A4" s="153" t="s">
        <v>80</v>
      </c>
      <c r="B4" s="154">
        <v>100</v>
      </c>
    </row>
    <row r="5" spans="1:11">
      <c r="A5" s="153" t="s">
        <v>81</v>
      </c>
      <c r="B5" s="154" t="s">
        <v>82</v>
      </c>
    </row>
    <row r="6" spans="1:11">
      <c r="A6" s="153" t="s">
        <v>83</v>
      </c>
      <c r="B6" s="154" t="s">
        <v>177</v>
      </c>
    </row>
    <row r="7" spans="1:11">
      <c r="A7" s="153" t="s">
        <v>84</v>
      </c>
      <c r="B7" s="154" t="s">
        <v>178</v>
      </c>
    </row>
    <row r="10" spans="1:11">
      <c r="A10" s="155" t="s">
        <v>85</v>
      </c>
      <c r="B10" s="155"/>
      <c r="C10" s="155"/>
      <c r="D10" s="155"/>
      <c r="E10" s="155"/>
      <c r="F10" s="155"/>
      <c r="G10" s="155"/>
      <c r="H10" s="155"/>
      <c r="I10" s="155"/>
      <c r="J10" s="155"/>
      <c r="K10" s="155"/>
    </row>
    <row r="12" spans="1:11">
      <c r="A12" s="156"/>
      <c r="B12" s="156">
        <v>2014</v>
      </c>
      <c r="C12" s="156"/>
      <c r="D12" s="156">
        <v>2015</v>
      </c>
      <c r="E12" s="156"/>
      <c r="F12" s="156">
        <v>2016</v>
      </c>
      <c r="G12" s="156"/>
      <c r="H12" s="156">
        <v>2020</v>
      </c>
      <c r="I12" s="156"/>
      <c r="J12" s="156">
        <v>2025</v>
      </c>
      <c r="K12" s="156"/>
    </row>
    <row r="13" spans="1:11">
      <c r="A13" s="156" t="s">
        <v>86</v>
      </c>
      <c r="B13" s="156" t="s">
        <v>87</v>
      </c>
      <c r="C13" s="156" t="s">
        <v>88</v>
      </c>
      <c r="D13" s="156" t="s">
        <v>89</v>
      </c>
      <c r="E13" s="156" t="s">
        <v>90</v>
      </c>
      <c r="F13" s="156" t="s">
        <v>91</v>
      </c>
      <c r="G13" s="156" t="s">
        <v>92</v>
      </c>
      <c r="H13" s="156" t="s">
        <v>93</v>
      </c>
      <c r="I13" s="156" t="s">
        <v>94</v>
      </c>
      <c r="J13" s="156" t="s">
        <v>95</v>
      </c>
      <c r="K13" s="156" t="s">
        <v>96</v>
      </c>
    </row>
    <row r="14" spans="1:11">
      <c r="A14" s="157" t="s">
        <v>97</v>
      </c>
      <c r="B14" s="158">
        <v>1.89</v>
      </c>
      <c r="C14" s="158">
        <v>1.89</v>
      </c>
      <c r="D14" s="158">
        <v>1.89</v>
      </c>
      <c r="E14" s="158">
        <v>1.89</v>
      </c>
      <c r="F14" s="158">
        <v>1.89</v>
      </c>
      <c r="G14" s="158">
        <v>1.89</v>
      </c>
      <c r="H14" s="158">
        <v>1.89</v>
      </c>
      <c r="I14" s="158">
        <v>1.89</v>
      </c>
      <c r="J14" s="158">
        <v>1.89</v>
      </c>
      <c r="K14" s="158">
        <v>1.89</v>
      </c>
    </row>
    <row r="15" spans="1:11">
      <c r="A15" s="157" t="s">
        <v>98</v>
      </c>
      <c r="B15" s="158">
        <v>6.04</v>
      </c>
      <c r="C15" s="158">
        <v>6.04</v>
      </c>
      <c r="D15" s="158">
        <v>5.61</v>
      </c>
      <c r="E15" s="158">
        <v>5.61</v>
      </c>
      <c r="F15" s="158">
        <v>5.14</v>
      </c>
      <c r="G15" s="158">
        <v>5.14</v>
      </c>
      <c r="H15" s="158">
        <v>4.24</v>
      </c>
      <c r="I15" s="158">
        <v>4.24</v>
      </c>
      <c r="J15" s="158">
        <v>3.96</v>
      </c>
      <c r="K15" s="158">
        <v>3.96</v>
      </c>
    </row>
    <row r="16" spans="1:11">
      <c r="A16" s="157" t="s">
        <v>99</v>
      </c>
      <c r="B16" s="158">
        <v>0.81</v>
      </c>
      <c r="C16" s="158">
        <v>0.81</v>
      </c>
      <c r="D16" s="158">
        <v>0.81</v>
      </c>
      <c r="E16" s="158">
        <v>0.81</v>
      </c>
      <c r="F16" s="158">
        <v>0.81</v>
      </c>
      <c r="G16" s="158">
        <v>0.81</v>
      </c>
      <c r="H16" s="158">
        <v>0.81</v>
      </c>
      <c r="I16" s="158">
        <v>0.81</v>
      </c>
      <c r="J16" s="158">
        <v>0.68</v>
      </c>
      <c r="K16" s="158">
        <v>0.68</v>
      </c>
    </row>
    <row r="17" spans="1:11">
      <c r="A17" s="157" t="s">
        <v>100</v>
      </c>
      <c r="B17" s="158">
        <v>0.49</v>
      </c>
      <c r="C17" s="158">
        <v>0.49</v>
      </c>
      <c r="D17" s="158">
        <v>0.09</v>
      </c>
      <c r="E17" s="158">
        <v>0.09</v>
      </c>
      <c r="F17" s="158">
        <v>0.08</v>
      </c>
      <c r="G17" s="158">
        <v>0.08</v>
      </c>
      <c r="H17" s="159">
        <v>0</v>
      </c>
      <c r="I17" s="159">
        <v>0</v>
      </c>
      <c r="J17" s="158">
        <v>0.08</v>
      </c>
      <c r="K17" s="158">
        <v>0.08</v>
      </c>
    </row>
    <row r="18" spans="1:11">
      <c r="A18" s="157" t="s">
        <v>101</v>
      </c>
      <c r="B18" s="158">
        <v>4.33</v>
      </c>
      <c r="C18" s="158">
        <v>4.33</v>
      </c>
      <c r="D18" s="158">
        <v>4.3</v>
      </c>
      <c r="E18" s="158">
        <v>4.3</v>
      </c>
      <c r="F18" s="158">
        <v>3.85</v>
      </c>
      <c r="G18" s="158">
        <v>3.85</v>
      </c>
      <c r="H18" s="158">
        <v>2.95</v>
      </c>
      <c r="I18" s="158">
        <v>2.95</v>
      </c>
      <c r="J18" s="158">
        <v>2.8</v>
      </c>
      <c r="K18" s="158">
        <v>2.8</v>
      </c>
    </row>
    <row r="19" spans="1:11">
      <c r="A19" s="157" t="s">
        <v>102</v>
      </c>
      <c r="B19" s="158">
        <v>0.41</v>
      </c>
      <c r="C19" s="158">
        <v>0.41</v>
      </c>
      <c r="D19" s="158">
        <v>0.41</v>
      </c>
      <c r="E19" s="158">
        <v>0.41</v>
      </c>
      <c r="F19" s="158">
        <v>0.41</v>
      </c>
      <c r="G19" s="158">
        <v>0.41</v>
      </c>
      <c r="H19" s="158">
        <v>0.41</v>
      </c>
      <c r="I19" s="158">
        <v>0.41</v>
      </c>
      <c r="J19" s="158">
        <v>0.41</v>
      </c>
      <c r="K19" s="158">
        <v>0.41</v>
      </c>
    </row>
    <row r="20" spans="1:11">
      <c r="A20" s="157" t="s">
        <v>103</v>
      </c>
      <c r="B20" s="159">
        <v>0</v>
      </c>
      <c r="C20" s="159">
        <v>0</v>
      </c>
      <c r="D20" s="159">
        <v>0</v>
      </c>
      <c r="E20" s="159">
        <v>0</v>
      </c>
      <c r="F20" s="159">
        <v>0</v>
      </c>
      <c r="G20" s="159">
        <v>0</v>
      </c>
      <c r="H20" s="159">
        <v>0</v>
      </c>
      <c r="I20" s="159">
        <v>0</v>
      </c>
      <c r="J20" s="159">
        <v>0</v>
      </c>
      <c r="K20" s="159">
        <v>0</v>
      </c>
    </row>
    <row r="21" spans="1:11">
      <c r="A21" s="157" t="s">
        <v>104</v>
      </c>
      <c r="B21" s="158">
        <v>0.55000000000000004</v>
      </c>
      <c r="C21" s="158">
        <v>0.55000000000000004</v>
      </c>
      <c r="D21" s="158">
        <v>0.56000000000000005</v>
      </c>
      <c r="E21" s="158">
        <v>0.56000000000000005</v>
      </c>
      <c r="F21" s="158">
        <v>0.61</v>
      </c>
      <c r="G21" s="158">
        <v>0.61</v>
      </c>
      <c r="H21" s="158">
        <v>0.61</v>
      </c>
      <c r="I21" s="158">
        <v>0.61</v>
      </c>
      <c r="J21" s="158">
        <v>0.61</v>
      </c>
      <c r="K21" s="158">
        <v>0.61</v>
      </c>
    </row>
    <row r="22" spans="1:11">
      <c r="A22" s="157" t="s">
        <v>105</v>
      </c>
      <c r="B22" s="158">
        <v>0.33</v>
      </c>
      <c r="C22" s="158">
        <v>0.33</v>
      </c>
      <c r="D22" s="158">
        <v>0.33</v>
      </c>
      <c r="E22" s="158">
        <v>0.33</v>
      </c>
      <c r="F22" s="158">
        <v>0.33</v>
      </c>
      <c r="G22" s="158">
        <v>0.33</v>
      </c>
      <c r="H22" s="158">
        <v>0.33</v>
      </c>
      <c r="I22" s="158">
        <v>0.33</v>
      </c>
      <c r="J22" s="158">
        <v>0.33</v>
      </c>
      <c r="K22" s="158">
        <v>0.33</v>
      </c>
    </row>
    <row r="23" spans="1:11">
      <c r="A23" s="157" t="s">
        <v>106</v>
      </c>
      <c r="B23" s="158">
        <v>0.33</v>
      </c>
      <c r="C23" s="158">
        <v>0.33</v>
      </c>
      <c r="D23" s="158">
        <v>0.33</v>
      </c>
      <c r="E23" s="158">
        <v>0.33</v>
      </c>
      <c r="F23" s="158">
        <v>0.33</v>
      </c>
      <c r="G23" s="158">
        <v>0.33</v>
      </c>
      <c r="H23" s="158">
        <v>0.33</v>
      </c>
      <c r="I23" s="158">
        <v>0.33</v>
      </c>
      <c r="J23" s="158">
        <v>0.33</v>
      </c>
      <c r="K23" s="158">
        <v>0.33</v>
      </c>
    </row>
    <row r="24" spans="1:11">
      <c r="A24" s="157" t="s">
        <v>107</v>
      </c>
      <c r="B24" s="159">
        <v>0</v>
      </c>
      <c r="C24" s="159">
        <v>0</v>
      </c>
      <c r="D24" s="159">
        <v>0</v>
      </c>
      <c r="E24" s="159">
        <v>0</v>
      </c>
      <c r="F24" s="159">
        <v>0</v>
      </c>
      <c r="G24" s="159">
        <v>0</v>
      </c>
      <c r="H24" s="159">
        <v>0</v>
      </c>
      <c r="I24" s="159">
        <v>0</v>
      </c>
      <c r="J24" s="159">
        <v>0</v>
      </c>
      <c r="K24" s="159">
        <v>0</v>
      </c>
    </row>
    <row r="25" spans="1:11">
      <c r="A25" s="157" t="s">
        <v>108</v>
      </c>
      <c r="B25" s="159">
        <v>0</v>
      </c>
      <c r="C25" s="159">
        <v>0</v>
      </c>
      <c r="D25" s="158">
        <v>0.01</v>
      </c>
      <c r="E25" s="158">
        <v>0.01</v>
      </c>
      <c r="F25" s="158">
        <v>0.01</v>
      </c>
      <c r="G25" s="158">
        <v>0.01</v>
      </c>
      <c r="H25" s="158">
        <v>0.01</v>
      </c>
      <c r="I25" s="158">
        <v>0.01</v>
      </c>
      <c r="J25" s="158">
        <v>0.01</v>
      </c>
      <c r="K25" s="158">
        <v>0.01</v>
      </c>
    </row>
    <row r="26" spans="1:11">
      <c r="A26" s="157" t="s">
        <v>109</v>
      </c>
      <c r="B26" s="158">
        <v>0.22</v>
      </c>
      <c r="C26" s="158">
        <v>0.22</v>
      </c>
      <c r="D26" s="158">
        <v>0.22</v>
      </c>
      <c r="E26" s="158">
        <v>0.22</v>
      </c>
      <c r="F26" s="158">
        <v>0.27</v>
      </c>
      <c r="G26" s="158">
        <v>0.27</v>
      </c>
      <c r="H26" s="158">
        <v>0.27</v>
      </c>
      <c r="I26" s="158">
        <v>0.27</v>
      </c>
      <c r="J26" s="158">
        <v>0.27</v>
      </c>
      <c r="K26" s="158">
        <v>0.27</v>
      </c>
    </row>
    <row r="27" spans="1:11">
      <c r="A27" s="157" t="s">
        <v>110</v>
      </c>
      <c r="B27" s="158">
        <v>0.05</v>
      </c>
      <c r="C27" s="158">
        <v>0.05</v>
      </c>
      <c r="D27" s="158">
        <v>0.05</v>
      </c>
      <c r="E27" s="158">
        <v>0.05</v>
      </c>
      <c r="F27" s="158">
        <v>0.05</v>
      </c>
      <c r="G27" s="158">
        <v>0.05</v>
      </c>
      <c r="H27" s="158">
        <v>0.05</v>
      </c>
      <c r="I27" s="158">
        <v>0.05</v>
      </c>
      <c r="J27" s="158">
        <v>0.05</v>
      </c>
      <c r="K27" s="158">
        <v>0.05</v>
      </c>
    </row>
    <row r="28" spans="1:11">
      <c r="A28" s="157" t="s">
        <v>111</v>
      </c>
      <c r="B28" s="158">
        <v>0.05</v>
      </c>
      <c r="C28" s="158">
        <v>0.05</v>
      </c>
      <c r="D28" s="158">
        <v>0.05</v>
      </c>
      <c r="E28" s="158">
        <v>0.05</v>
      </c>
      <c r="F28" s="158">
        <v>0.05</v>
      </c>
      <c r="G28" s="158">
        <v>0.05</v>
      </c>
      <c r="H28" s="158">
        <v>0.05</v>
      </c>
      <c r="I28" s="158">
        <v>0.05</v>
      </c>
      <c r="J28" s="158">
        <v>0.05</v>
      </c>
      <c r="K28" s="158">
        <v>0.05</v>
      </c>
    </row>
    <row r="29" spans="1:11">
      <c r="A29" s="157" t="s">
        <v>112</v>
      </c>
      <c r="B29" s="159">
        <v>0</v>
      </c>
      <c r="C29" s="159">
        <v>0</v>
      </c>
      <c r="D29" s="159">
        <v>0</v>
      </c>
      <c r="E29" s="159">
        <v>0</v>
      </c>
      <c r="F29" s="159">
        <v>0</v>
      </c>
      <c r="G29" s="159">
        <v>0</v>
      </c>
      <c r="H29" s="159">
        <v>0</v>
      </c>
      <c r="I29" s="159">
        <v>0</v>
      </c>
      <c r="J29" s="159">
        <v>0</v>
      </c>
      <c r="K29" s="159">
        <v>0</v>
      </c>
    </row>
    <row r="30" spans="1:11">
      <c r="A30" s="157" t="s">
        <v>113</v>
      </c>
      <c r="B30" s="158">
        <v>8.5299999999999994</v>
      </c>
      <c r="C30" s="158">
        <v>8.5299999999999994</v>
      </c>
      <c r="D30" s="158">
        <v>8.11</v>
      </c>
      <c r="E30" s="158">
        <v>8.11</v>
      </c>
      <c r="F30" s="158">
        <v>7.69</v>
      </c>
      <c r="G30" s="158">
        <v>7.69</v>
      </c>
      <c r="H30" s="158">
        <v>6.79</v>
      </c>
      <c r="I30" s="158">
        <v>6.79</v>
      </c>
      <c r="J30" s="158">
        <v>6.51</v>
      </c>
      <c r="K30" s="158">
        <v>6.51</v>
      </c>
    </row>
    <row r="31" spans="1:11">
      <c r="A31" s="157" t="s">
        <v>114</v>
      </c>
      <c r="B31" s="158">
        <v>1.98</v>
      </c>
      <c r="C31" s="159">
        <v>2</v>
      </c>
      <c r="D31" s="158">
        <v>0.9</v>
      </c>
      <c r="E31" s="158">
        <v>1.1000000000000001</v>
      </c>
      <c r="F31" s="158">
        <v>0.9</v>
      </c>
      <c r="G31" s="158">
        <v>1.1000000000000001</v>
      </c>
      <c r="H31" s="158">
        <v>0.9</v>
      </c>
      <c r="I31" s="158">
        <v>1.1000000000000001</v>
      </c>
      <c r="J31" s="158">
        <v>0.9</v>
      </c>
      <c r="K31" s="158">
        <v>1.1000000000000001</v>
      </c>
    </row>
    <row r="32" spans="1:11">
      <c r="A32" s="157" t="s">
        <v>115</v>
      </c>
      <c r="B32" s="158">
        <v>0.05</v>
      </c>
      <c r="C32" s="158">
        <v>0.6</v>
      </c>
      <c r="D32" s="158">
        <v>0.05</v>
      </c>
      <c r="E32" s="158">
        <v>0.6</v>
      </c>
      <c r="F32" s="158">
        <v>0.1</v>
      </c>
      <c r="G32" s="158">
        <v>0.6</v>
      </c>
      <c r="H32" s="158">
        <v>0.1</v>
      </c>
      <c r="I32" s="158">
        <v>0.7</v>
      </c>
      <c r="J32" s="158">
        <v>0.1</v>
      </c>
      <c r="K32" s="158">
        <v>0.8</v>
      </c>
    </row>
    <row r="33" spans="1:11">
      <c r="A33" s="157" t="s">
        <v>116</v>
      </c>
      <c r="B33" s="158">
        <v>0.09</v>
      </c>
      <c r="C33" s="158">
        <v>0.02</v>
      </c>
      <c r="D33" s="158">
        <v>0.2</v>
      </c>
      <c r="E33" s="158">
        <v>0.2</v>
      </c>
      <c r="F33" s="158">
        <v>0.2</v>
      </c>
      <c r="G33" s="158">
        <v>0.2</v>
      </c>
      <c r="H33" s="158">
        <v>0.25</v>
      </c>
      <c r="I33" s="158">
        <v>0.25</v>
      </c>
      <c r="J33" s="158">
        <v>0.25</v>
      </c>
      <c r="K33" s="158">
        <v>0.25</v>
      </c>
    </row>
    <row r="34" spans="1:11">
      <c r="A34" s="157" t="s">
        <v>117</v>
      </c>
      <c r="B34" s="158">
        <v>0.8</v>
      </c>
      <c r="C34" s="158">
        <v>0.8</v>
      </c>
      <c r="D34" s="158">
        <v>0.8</v>
      </c>
      <c r="E34" s="158">
        <v>0.8</v>
      </c>
      <c r="F34" s="158">
        <v>0.8</v>
      </c>
      <c r="G34" s="158">
        <v>0.8</v>
      </c>
      <c r="H34" s="158">
        <v>0.81</v>
      </c>
      <c r="I34" s="158">
        <v>0.81</v>
      </c>
      <c r="J34" s="158">
        <v>0.83</v>
      </c>
      <c r="K34" s="158">
        <v>0.83</v>
      </c>
    </row>
    <row r="35" spans="1:11">
      <c r="A35" s="157" t="s">
        <v>118</v>
      </c>
      <c r="B35" s="158">
        <v>2.92</v>
      </c>
      <c r="C35" s="158">
        <v>3.42</v>
      </c>
      <c r="D35" s="158">
        <v>1.95</v>
      </c>
      <c r="E35" s="158">
        <v>2.7</v>
      </c>
      <c r="F35" s="159">
        <v>2</v>
      </c>
      <c r="G35" s="158">
        <v>2.7</v>
      </c>
      <c r="H35" s="158">
        <v>2.06</v>
      </c>
      <c r="I35" s="158">
        <v>2.86</v>
      </c>
      <c r="J35" s="158">
        <v>2.08</v>
      </c>
      <c r="K35" s="158">
        <v>2.98</v>
      </c>
    </row>
    <row r="36" spans="1:11">
      <c r="A36" s="157" t="s">
        <v>119</v>
      </c>
      <c r="B36" s="158">
        <v>5.61</v>
      </c>
      <c r="C36" s="158">
        <v>5.1100000000000003</v>
      </c>
      <c r="D36" s="158">
        <v>6.16</v>
      </c>
      <c r="E36" s="158">
        <v>5.41</v>
      </c>
      <c r="F36" s="158">
        <v>5.69</v>
      </c>
      <c r="G36" s="158">
        <v>4.99</v>
      </c>
      <c r="H36" s="158">
        <v>4.7300000000000004</v>
      </c>
      <c r="I36" s="158">
        <v>3.93</v>
      </c>
      <c r="J36" s="158">
        <v>4.43</v>
      </c>
      <c r="K36" s="158">
        <v>3.53</v>
      </c>
    </row>
    <row r="37" spans="1:11">
      <c r="A37" s="157" t="s">
        <v>120</v>
      </c>
      <c r="B37" s="158">
        <v>5.55</v>
      </c>
      <c r="C37" s="158">
        <v>5.3</v>
      </c>
      <c r="D37" s="158">
        <v>5.71</v>
      </c>
      <c r="E37" s="158">
        <v>5.35</v>
      </c>
      <c r="F37" s="158">
        <v>5.76</v>
      </c>
      <c r="G37" s="158">
        <v>5.41</v>
      </c>
      <c r="H37" s="158">
        <v>6.1</v>
      </c>
      <c r="I37" s="158">
        <v>5.8</v>
      </c>
      <c r="J37" s="158">
        <v>6.4</v>
      </c>
      <c r="K37" s="158">
        <v>6.2</v>
      </c>
    </row>
    <row r="38" spans="1:11">
      <c r="A38" s="157" t="s">
        <v>121</v>
      </c>
      <c r="B38" s="158">
        <v>0.1</v>
      </c>
      <c r="C38" s="158">
        <v>0.1</v>
      </c>
      <c r="D38" s="158">
        <v>0.1</v>
      </c>
      <c r="E38" s="158">
        <v>0.1</v>
      </c>
      <c r="F38" s="158">
        <v>0.1</v>
      </c>
      <c r="G38" s="158">
        <v>0.1</v>
      </c>
      <c r="H38" s="158">
        <v>0.1</v>
      </c>
      <c r="I38" s="158">
        <v>0.1</v>
      </c>
      <c r="J38" s="158">
        <v>0.1</v>
      </c>
      <c r="K38" s="158">
        <v>0.1</v>
      </c>
    </row>
    <row r="39" spans="1:11">
      <c r="A39" s="157" t="s">
        <v>122</v>
      </c>
      <c r="B39" s="158">
        <v>0.16</v>
      </c>
      <c r="C39" s="158">
        <v>-0.09</v>
      </c>
      <c r="D39" s="158">
        <v>0.55000000000000004</v>
      </c>
      <c r="E39" s="158">
        <v>0.15</v>
      </c>
      <c r="F39" s="158">
        <v>0.02</v>
      </c>
      <c r="G39" s="158">
        <v>-0.32</v>
      </c>
      <c r="H39" s="158">
        <v>-1.27</v>
      </c>
      <c r="I39" s="158">
        <v>-1.77</v>
      </c>
      <c r="J39" s="158">
        <v>-1.88</v>
      </c>
      <c r="K39" s="158">
        <v>-2.58</v>
      </c>
    </row>
    <row r="40" spans="1:11">
      <c r="A40" s="157" t="s">
        <v>123</v>
      </c>
      <c r="B40" s="158">
        <v>0.5</v>
      </c>
      <c r="C40" s="158">
        <v>0.5</v>
      </c>
      <c r="D40" s="158">
        <v>0.5</v>
      </c>
      <c r="E40" s="158">
        <v>0.5</v>
      </c>
      <c r="F40" s="158">
        <v>0.5</v>
      </c>
      <c r="G40" s="158">
        <v>0.5</v>
      </c>
      <c r="H40" s="158">
        <v>0.5</v>
      </c>
      <c r="I40" s="158">
        <v>0.5</v>
      </c>
      <c r="J40" s="158">
        <v>0.5</v>
      </c>
      <c r="K40" s="158">
        <v>0.5</v>
      </c>
    </row>
    <row r="41" spans="1:11">
      <c r="A41" s="157" t="s">
        <v>124</v>
      </c>
      <c r="B41" s="158">
        <v>0.25</v>
      </c>
      <c r="C41" s="158">
        <v>0.2</v>
      </c>
      <c r="D41" s="158">
        <v>0.17</v>
      </c>
      <c r="E41" s="158">
        <v>0.21</v>
      </c>
      <c r="F41" s="158">
        <v>0.17</v>
      </c>
      <c r="G41" s="158">
        <v>0.21</v>
      </c>
      <c r="H41" s="158">
        <v>0.18</v>
      </c>
      <c r="I41" s="158">
        <v>0.23</v>
      </c>
      <c r="J41" s="158">
        <v>0.2</v>
      </c>
      <c r="K41" s="158">
        <v>0.2</v>
      </c>
    </row>
    <row r="42" spans="1:11">
      <c r="A42" s="157" t="s">
        <v>125</v>
      </c>
      <c r="B42" s="158">
        <v>0.75</v>
      </c>
      <c r="C42" s="158">
        <v>0.7</v>
      </c>
      <c r="D42" s="158">
        <v>0.67</v>
      </c>
      <c r="E42" s="158">
        <v>0.71</v>
      </c>
      <c r="F42" s="158">
        <v>0.67</v>
      </c>
      <c r="G42" s="158">
        <v>0.71</v>
      </c>
      <c r="H42" s="158">
        <v>0.68</v>
      </c>
      <c r="I42" s="158">
        <v>0.73</v>
      </c>
      <c r="J42" s="158">
        <v>0.7</v>
      </c>
      <c r="K42" s="158">
        <v>0.7</v>
      </c>
    </row>
    <row r="43" spans="1:11">
      <c r="A43" s="157" t="s">
        <v>126</v>
      </c>
      <c r="B43" s="158">
        <v>2.5</v>
      </c>
      <c r="C43" s="158">
        <v>2.5</v>
      </c>
      <c r="D43" s="158">
        <v>2.5</v>
      </c>
      <c r="E43" s="158">
        <v>2.5</v>
      </c>
      <c r="F43" s="158">
        <v>2.5</v>
      </c>
      <c r="G43" s="158">
        <v>2.5</v>
      </c>
      <c r="H43" s="158">
        <v>3.5</v>
      </c>
      <c r="I43" s="158">
        <v>3.5</v>
      </c>
      <c r="J43" s="158">
        <v>3.5</v>
      </c>
      <c r="K43" s="158">
        <v>3.5</v>
      </c>
    </row>
    <row r="44" spans="1:11">
      <c r="A44" s="157" t="s">
        <v>127</v>
      </c>
      <c r="B44" s="158">
        <v>0.6</v>
      </c>
      <c r="C44" s="159">
        <v>2</v>
      </c>
      <c r="D44" s="159">
        <v>2</v>
      </c>
      <c r="E44" s="159">
        <v>2</v>
      </c>
      <c r="F44" s="159">
        <v>2</v>
      </c>
      <c r="G44" s="159">
        <v>2</v>
      </c>
      <c r="H44" s="158">
        <v>4.5</v>
      </c>
      <c r="I44" s="158">
        <v>4.5</v>
      </c>
      <c r="J44" s="158">
        <v>4.5</v>
      </c>
      <c r="K44" s="158">
        <v>4.5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60" t="s">
        <v>77</v>
      </c>
      <c r="B1" s="160"/>
      <c r="C1" s="160"/>
      <c r="D1" s="160"/>
      <c r="E1" s="160"/>
      <c r="F1" s="160"/>
      <c r="G1" s="160"/>
      <c r="H1" s="160"/>
      <c r="I1" s="160"/>
      <c r="J1" s="160"/>
      <c r="K1" s="160"/>
    </row>
    <row r="3" spans="1:11">
      <c r="A3" s="161" t="s">
        <v>78</v>
      </c>
      <c r="B3" s="162" t="s">
        <v>179</v>
      </c>
    </row>
    <row r="4" spans="1:11">
      <c r="A4" s="161" t="s">
        <v>80</v>
      </c>
      <c r="B4" s="162">
        <v>100</v>
      </c>
    </row>
    <row r="5" spans="1:11">
      <c r="A5" s="161" t="s">
        <v>81</v>
      </c>
      <c r="B5" s="162" t="s">
        <v>82</v>
      </c>
    </row>
    <row r="6" spans="1:11">
      <c r="A6" s="161" t="s">
        <v>83</v>
      </c>
      <c r="B6" s="162" t="s">
        <v>180</v>
      </c>
    </row>
    <row r="7" spans="1:11">
      <c r="A7" s="161" t="s">
        <v>84</v>
      </c>
      <c r="B7" s="162" t="s">
        <v>181</v>
      </c>
    </row>
    <row r="10" spans="1:11">
      <c r="A10" s="163" t="s">
        <v>85</v>
      </c>
      <c r="B10" s="163"/>
      <c r="C10" s="163"/>
      <c r="D10" s="163"/>
      <c r="E10" s="163"/>
      <c r="F10" s="163"/>
      <c r="G10" s="163"/>
      <c r="H10" s="163"/>
      <c r="I10" s="163"/>
      <c r="J10" s="163"/>
      <c r="K10" s="163"/>
    </row>
    <row r="12" spans="1:11">
      <c r="A12" s="164"/>
      <c r="B12" s="164">
        <v>2014</v>
      </c>
      <c r="C12" s="164"/>
      <c r="D12" s="164">
        <v>2015</v>
      </c>
      <c r="E12" s="164"/>
      <c r="F12" s="164">
        <v>2016</v>
      </c>
      <c r="G12" s="164"/>
      <c r="H12" s="164">
        <v>2020</v>
      </c>
      <c r="I12" s="164"/>
      <c r="J12" s="164">
        <v>2025</v>
      </c>
      <c r="K12" s="164"/>
    </row>
    <row r="13" spans="1:11">
      <c r="A13" s="164" t="s">
        <v>86</v>
      </c>
      <c r="B13" s="164" t="s">
        <v>87</v>
      </c>
      <c r="C13" s="164" t="s">
        <v>88</v>
      </c>
      <c r="D13" s="164" t="s">
        <v>89</v>
      </c>
      <c r="E13" s="164" t="s">
        <v>90</v>
      </c>
      <c r="F13" s="164" t="s">
        <v>91</v>
      </c>
      <c r="G13" s="164" t="s">
        <v>92</v>
      </c>
      <c r="H13" s="164" t="s">
        <v>93</v>
      </c>
      <c r="I13" s="164" t="s">
        <v>94</v>
      </c>
      <c r="J13" s="164" t="s">
        <v>95</v>
      </c>
      <c r="K13" s="164" t="s">
        <v>96</v>
      </c>
    </row>
    <row r="14" spans="1:11">
      <c r="A14" s="165" t="s">
        <v>97</v>
      </c>
      <c r="B14" s="166">
        <v>0</v>
      </c>
      <c r="C14" s="166">
        <v>0</v>
      </c>
      <c r="D14" s="166">
        <v>0</v>
      </c>
      <c r="E14" s="166">
        <v>0</v>
      </c>
      <c r="F14" s="166">
        <v>0</v>
      </c>
      <c r="G14" s="166">
        <v>0</v>
      </c>
      <c r="H14" s="166">
        <v>0</v>
      </c>
      <c r="I14" s="166">
        <v>0</v>
      </c>
      <c r="J14" s="166">
        <v>0</v>
      </c>
      <c r="K14" s="166">
        <v>0</v>
      </c>
    </row>
    <row r="15" spans="1:11">
      <c r="A15" s="165" t="s">
        <v>98</v>
      </c>
      <c r="B15" s="167">
        <v>6.23</v>
      </c>
      <c r="C15" s="167">
        <v>6.23</v>
      </c>
      <c r="D15" s="167">
        <v>6.46</v>
      </c>
      <c r="E15" s="167">
        <v>6.46</v>
      </c>
      <c r="F15" s="167">
        <v>6.46</v>
      </c>
      <c r="G15" s="167">
        <v>6.46</v>
      </c>
      <c r="H15" s="167">
        <v>5.77</v>
      </c>
      <c r="I15" s="167">
        <v>5.77</v>
      </c>
      <c r="J15" s="167">
        <v>5.05</v>
      </c>
      <c r="K15" s="167">
        <v>5.05</v>
      </c>
    </row>
    <row r="16" spans="1:11">
      <c r="A16" s="165" t="s">
        <v>99</v>
      </c>
      <c r="B16" s="167">
        <v>0.35</v>
      </c>
      <c r="C16" s="167">
        <v>0.35</v>
      </c>
      <c r="D16" s="167">
        <v>0.35</v>
      </c>
      <c r="E16" s="167">
        <v>0.35</v>
      </c>
      <c r="F16" s="167">
        <v>0.35</v>
      </c>
      <c r="G16" s="167">
        <v>0.35</v>
      </c>
      <c r="H16" s="167">
        <v>0.12</v>
      </c>
      <c r="I16" s="167">
        <v>0.12</v>
      </c>
      <c r="J16" s="166">
        <v>0</v>
      </c>
      <c r="K16" s="166">
        <v>0</v>
      </c>
    </row>
    <row r="17" spans="1:11">
      <c r="A17" s="165" t="s">
        <v>100</v>
      </c>
      <c r="B17" s="167">
        <v>0.85</v>
      </c>
      <c r="C17" s="167">
        <v>0.85</v>
      </c>
      <c r="D17" s="167">
        <v>0.86</v>
      </c>
      <c r="E17" s="167">
        <v>0.86</v>
      </c>
      <c r="F17" s="167">
        <v>0.86</v>
      </c>
      <c r="G17" s="167">
        <v>0.86</v>
      </c>
      <c r="H17" s="167">
        <v>0.86</v>
      </c>
      <c r="I17" s="167">
        <v>0.86</v>
      </c>
      <c r="J17" s="167">
        <v>0.86</v>
      </c>
      <c r="K17" s="167">
        <v>0.86</v>
      </c>
    </row>
    <row r="18" spans="1:11">
      <c r="A18" s="165" t="s">
        <v>101</v>
      </c>
      <c r="B18" s="167">
        <v>3.75</v>
      </c>
      <c r="C18" s="167">
        <v>3.75</v>
      </c>
      <c r="D18" s="167">
        <v>4.18</v>
      </c>
      <c r="E18" s="167">
        <v>4.18</v>
      </c>
      <c r="F18" s="167">
        <v>4.18</v>
      </c>
      <c r="G18" s="167">
        <v>4.18</v>
      </c>
      <c r="H18" s="167">
        <v>3.72</v>
      </c>
      <c r="I18" s="167">
        <v>3.72</v>
      </c>
      <c r="J18" s="167">
        <v>3.72</v>
      </c>
      <c r="K18" s="167">
        <v>3.72</v>
      </c>
    </row>
    <row r="19" spans="1:11">
      <c r="A19" s="165" t="s">
        <v>102</v>
      </c>
      <c r="B19" s="167">
        <v>1.1299999999999999</v>
      </c>
      <c r="C19" s="167">
        <v>1.1299999999999999</v>
      </c>
      <c r="D19" s="167">
        <v>0.92</v>
      </c>
      <c r="E19" s="167">
        <v>0.92</v>
      </c>
      <c r="F19" s="167">
        <v>0.92</v>
      </c>
      <c r="G19" s="167">
        <v>0.92</v>
      </c>
      <c r="H19" s="167">
        <v>0.92</v>
      </c>
      <c r="I19" s="167">
        <v>0.92</v>
      </c>
      <c r="J19" s="167">
        <v>0.32</v>
      </c>
      <c r="K19" s="167">
        <v>0.32</v>
      </c>
    </row>
    <row r="20" spans="1:11">
      <c r="A20" s="165" t="s">
        <v>103</v>
      </c>
      <c r="B20" s="167">
        <v>0.15</v>
      </c>
      <c r="C20" s="167">
        <v>0.15</v>
      </c>
      <c r="D20" s="167">
        <v>0.15</v>
      </c>
      <c r="E20" s="167">
        <v>0.15</v>
      </c>
      <c r="F20" s="167">
        <v>0.15</v>
      </c>
      <c r="G20" s="167">
        <v>0.15</v>
      </c>
      <c r="H20" s="167">
        <v>0.15</v>
      </c>
      <c r="I20" s="167">
        <v>0.15</v>
      </c>
      <c r="J20" s="167">
        <v>0.15</v>
      </c>
      <c r="K20" s="167">
        <v>0.15</v>
      </c>
    </row>
    <row r="21" spans="1:11">
      <c r="A21" s="165" t="s">
        <v>104</v>
      </c>
      <c r="B21" s="167">
        <v>2.23</v>
      </c>
      <c r="C21" s="167">
        <v>2.23</v>
      </c>
      <c r="D21" s="167">
        <v>2.71</v>
      </c>
      <c r="E21" s="167">
        <v>2.71</v>
      </c>
      <c r="F21" s="167">
        <v>2.81</v>
      </c>
      <c r="G21" s="167">
        <v>2.81</v>
      </c>
      <c r="H21" s="167">
        <v>3.18</v>
      </c>
      <c r="I21" s="167">
        <v>3.18</v>
      </c>
      <c r="J21" s="167">
        <v>3.58</v>
      </c>
      <c r="K21" s="167">
        <v>3.58</v>
      </c>
    </row>
    <row r="22" spans="1:11">
      <c r="A22" s="165" t="s">
        <v>105</v>
      </c>
      <c r="B22" s="167">
        <v>2.23</v>
      </c>
      <c r="C22" s="167">
        <v>2.23</v>
      </c>
      <c r="D22" s="167">
        <v>2.69</v>
      </c>
      <c r="E22" s="167">
        <v>2.69</v>
      </c>
      <c r="F22" s="167">
        <v>2.77</v>
      </c>
      <c r="G22" s="167">
        <v>2.77</v>
      </c>
      <c r="H22" s="167">
        <v>3.09</v>
      </c>
      <c r="I22" s="167">
        <v>3.09</v>
      </c>
      <c r="J22" s="167">
        <v>3.5</v>
      </c>
      <c r="K22" s="167">
        <v>3.5</v>
      </c>
    </row>
    <row r="23" spans="1:11">
      <c r="A23" s="165" t="s">
        <v>106</v>
      </c>
      <c r="B23" s="167">
        <v>2.2000000000000002</v>
      </c>
      <c r="C23" s="167">
        <v>2.2000000000000002</v>
      </c>
      <c r="D23" s="167">
        <v>2.66</v>
      </c>
      <c r="E23" s="167">
        <v>2.66</v>
      </c>
      <c r="F23" s="167">
        <v>2.75</v>
      </c>
      <c r="G23" s="167">
        <v>2.75</v>
      </c>
      <c r="H23" s="167">
        <v>3.07</v>
      </c>
      <c r="I23" s="167">
        <v>3.07</v>
      </c>
      <c r="J23" s="167">
        <v>3.47</v>
      </c>
      <c r="K23" s="167">
        <v>3.47</v>
      </c>
    </row>
    <row r="24" spans="1:11">
      <c r="A24" s="165" t="s">
        <v>107</v>
      </c>
      <c r="B24" s="167">
        <v>0.03</v>
      </c>
      <c r="C24" s="167">
        <v>0.03</v>
      </c>
      <c r="D24" s="167">
        <v>0.03</v>
      </c>
      <c r="E24" s="167">
        <v>0.03</v>
      </c>
      <c r="F24" s="167">
        <v>0.02</v>
      </c>
      <c r="G24" s="167">
        <v>0.02</v>
      </c>
      <c r="H24" s="167">
        <v>0.02</v>
      </c>
      <c r="I24" s="167">
        <v>0.02</v>
      </c>
      <c r="J24" s="167">
        <v>0.02</v>
      </c>
      <c r="K24" s="167">
        <v>0.02</v>
      </c>
    </row>
    <row r="25" spans="1:11">
      <c r="A25" s="165" t="s">
        <v>108</v>
      </c>
      <c r="B25" s="166">
        <v>0</v>
      </c>
      <c r="C25" s="166">
        <v>0</v>
      </c>
      <c r="D25" s="166">
        <v>0</v>
      </c>
      <c r="E25" s="166">
        <v>0</v>
      </c>
      <c r="F25" s="166">
        <v>0</v>
      </c>
      <c r="G25" s="166">
        <v>0</v>
      </c>
      <c r="H25" s="166">
        <v>0</v>
      </c>
      <c r="I25" s="166">
        <v>0</v>
      </c>
      <c r="J25" s="166">
        <v>0</v>
      </c>
      <c r="K25" s="166">
        <v>0</v>
      </c>
    </row>
    <row r="26" spans="1:11">
      <c r="A26" s="165" t="s">
        <v>109</v>
      </c>
      <c r="B26" s="167">
        <v>0.01</v>
      </c>
      <c r="C26" s="167">
        <v>0.01</v>
      </c>
      <c r="D26" s="167">
        <v>0.02</v>
      </c>
      <c r="E26" s="167">
        <v>0.02</v>
      </c>
      <c r="F26" s="167">
        <v>0.03</v>
      </c>
      <c r="G26" s="167">
        <v>0.03</v>
      </c>
      <c r="H26" s="167">
        <v>0.08</v>
      </c>
      <c r="I26" s="167">
        <v>0.08</v>
      </c>
      <c r="J26" s="167">
        <v>0.08</v>
      </c>
      <c r="K26" s="167">
        <v>0.08</v>
      </c>
    </row>
    <row r="27" spans="1:11">
      <c r="A27" s="165" t="s">
        <v>110</v>
      </c>
      <c r="B27" s="167">
        <v>0.53</v>
      </c>
      <c r="C27" s="167">
        <v>0.53</v>
      </c>
      <c r="D27" s="167">
        <v>0.53</v>
      </c>
      <c r="E27" s="167">
        <v>0.53</v>
      </c>
      <c r="F27" s="167">
        <v>0.53</v>
      </c>
      <c r="G27" s="167">
        <v>0.53</v>
      </c>
      <c r="H27" s="167">
        <v>0.53</v>
      </c>
      <c r="I27" s="167">
        <v>0.53</v>
      </c>
      <c r="J27" s="167">
        <v>0.53</v>
      </c>
      <c r="K27" s="167">
        <v>0.53</v>
      </c>
    </row>
    <row r="28" spans="1:11">
      <c r="A28" s="165" t="s">
        <v>111</v>
      </c>
      <c r="B28" s="167">
        <v>0.24</v>
      </c>
      <c r="C28" s="167">
        <v>0.24</v>
      </c>
      <c r="D28" s="167">
        <v>0.24</v>
      </c>
      <c r="E28" s="167">
        <v>0.24</v>
      </c>
      <c r="F28" s="167">
        <v>0.24</v>
      </c>
      <c r="G28" s="167">
        <v>0.24</v>
      </c>
      <c r="H28" s="167">
        <v>0.24</v>
      </c>
      <c r="I28" s="167">
        <v>0.24</v>
      </c>
      <c r="J28" s="167">
        <v>0.24</v>
      </c>
      <c r="K28" s="167">
        <v>0.24</v>
      </c>
    </row>
    <row r="29" spans="1:11">
      <c r="A29" s="165" t="s">
        <v>112</v>
      </c>
      <c r="B29" s="166">
        <v>0</v>
      </c>
      <c r="C29" s="166">
        <v>0</v>
      </c>
      <c r="D29" s="165"/>
      <c r="E29" s="165"/>
      <c r="F29" s="165"/>
      <c r="G29" s="165"/>
      <c r="H29" s="166">
        <v>0</v>
      </c>
      <c r="I29" s="166">
        <v>0</v>
      </c>
      <c r="J29" s="166">
        <v>0</v>
      </c>
      <c r="K29" s="166">
        <v>0</v>
      </c>
    </row>
    <row r="30" spans="1:11">
      <c r="A30" s="165" t="s">
        <v>113</v>
      </c>
      <c r="B30" s="166">
        <v>9</v>
      </c>
      <c r="C30" s="166">
        <v>9</v>
      </c>
      <c r="D30" s="167">
        <v>9.6999999999999993</v>
      </c>
      <c r="E30" s="167">
        <v>9.6999999999999993</v>
      </c>
      <c r="F30" s="167">
        <v>9.8000000000000007</v>
      </c>
      <c r="G30" s="167">
        <v>9.8000000000000007</v>
      </c>
      <c r="H30" s="167">
        <v>9.48</v>
      </c>
      <c r="I30" s="167">
        <v>9.48</v>
      </c>
      <c r="J30" s="167">
        <v>9.16</v>
      </c>
      <c r="K30" s="167">
        <v>9.16</v>
      </c>
    </row>
    <row r="31" spans="1:11">
      <c r="A31" s="165" t="s">
        <v>114</v>
      </c>
      <c r="B31" s="167">
        <v>1.89</v>
      </c>
      <c r="C31" s="167">
        <v>1.89</v>
      </c>
      <c r="D31" s="167">
        <v>2.3199999999999998</v>
      </c>
      <c r="E31" s="167">
        <v>2.3199999999999998</v>
      </c>
      <c r="F31" s="167">
        <v>2.4</v>
      </c>
      <c r="G31" s="167">
        <v>2.4</v>
      </c>
      <c r="H31" s="167">
        <v>2.72</v>
      </c>
      <c r="I31" s="167">
        <v>2.72</v>
      </c>
      <c r="J31" s="167">
        <v>3.12</v>
      </c>
      <c r="K31" s="167">
        <v>3.12</v>
      </c>
    </row>
    <row r="32" spans="1:11">
      <c r="A32" s="165" t="s">
        <v>115</v>
      </c>
      <c r="B32" s="166">
        <v>0</v>
      </c>
      <c r="C32" s="167">
        <v>0.5</v>
      </c>
      <c r="D32" s="166">
        <v>0</v>
      </c>
      <c r="E32" s="167">
        <v>0.5</v>
      </c>
      <c r="F32" s="165"/>
      <c r="G32" s="167">
        <v>0.5</v>
      </c>
      <c r="H32" s="166">
        <v>0</v>
      </c>
      <c r="I32" s="167">
        <v>0.5</v>
      </c>
      <c r="J32" s="166">
        <v>0</v>
      </c>
      <c r="K32" s="167">
        <v>0.5</v>
      </c>
    </row>
    <row r="33" spans="1:11">
      <c r="A33" s="165" t="s">
        <v>116</v>
      </c>
      <c r="B33" s="167">
        <v>0.35</v>
      </c>
      <c r="C33" s="167">
        <v>0.35</v>
      </c>
      <c r="D33" s="167">
        <v>0.35</v>
      </c>
      <c r="E33" s="167">
        <v>0.35</v>
      </c>
      <c r="F33" s="167">
        <v>0.35</v>
      </c>
      <c r="G33" s="167">
        <v>0.35</v>
      </c>
      <c r="H33" s="167">
        <v>0.35</v>
      </c>
      <c r="I33" s="167">
        <v>0.35</v>
      </c>
      <c r="J33" s="167">
        <v>0.35</v>
      </c>
      <c r="K33" s="167">
        <v>0.35</v>
      </c>
    </row>
    <row r="34" spans="1:11">
      <c r="A34" s="165" t="s">
        <v>117</v>
      </c>
      <c r="B34" s="167">
        <v>0.5</v>
      </c>
      <c r="C34" s="167">
        <v>0.5</v>
      </c>
      <c r="D34" s="167">
        <v>0.5</v>
      </c>
      <c r="E34" s="167">
        <v>0.5</v>
      </c>
      <c r="F34" s="167">
        <v>0.5</v>
      </c>
      <c r="G34" s="167">
        <v>0.5</v>
      </c>
      <c r="H34" s="167">
        <v>0.38</v>
      </c>
      <c r="I34" s="167">
        <v>0.38</v>
      </c>
      <c r="J34" s="167">
        <v>0.38</v>
      </c>
      <c r="K34" s="167">
        <v>0.38</v>
      </c>
    </row>
    <row r="35" spans="1:11">
      <c r="A35" s="165" t="s">
        <v>118</v>
      </c>
      <c r="B35" s="167">
        <v>2.74</v>
      </c>
      <c r="C35" s="167">
        <v>3.24</v>
      </c>
      <c r="D35" s="167">
        <v>3.17</v>
      </c>
      <c r="E35" s="167">
        <v>3.67</v>
      </c>
      <c r="F35" s="167">
        <v>3.25</v>
      </c>
      <c r="G35" s="167">
        <v>3.75</v>
      </c>
      <c r="H35" s="167">
        <v>3.45</v>
      </c>
      <c r="I35" s="167">
        <v>3.95</v>
      </c>
      <c r="J35" s="167">
        <v>3.85</v>
      </c>
      <c r="K35" s="167">
        <v>4.3499999999999996</v>
      </c>
    </row>
    <row r="36" spans="1:11">
      <c r="A36" s="165" t="s">
        <v>119</v>
      </c>
      <c r="B36" s="167">
        <v>6.26</v>
      </c>
      <c r="C36" s="167">
        <v>5.76</v>
      </c>
      <c r="D36" s="167">
        <v>6.53</v>
      </c>
      <c r="E36" s="167">
        <v>6.03</v>
      </c>
      <c r="F36" s="167">
        <v>6.55</v>
      </c>
      <c r="G36" s="167">
        <v>6.05</v>
      </c>
      <c r="H36" s="167">
        <v>6.03</v>
      </c>
      <c r="I36" s="167">
        <v>5.53</v>
      </c>
      <c r="J36" s="167">
        <v>5.31</v>
      </c>
      <c r="K36" s="167">
        <v>4.8099999999999996</v>
      </c>
    </row>
    <row r="37" spans="1:11">
      <c r="A37" s="165" t="s">
        <v>120</v>
      </c>
      <c r="B37" s="167">
        <v>4.4400000000000004</v>
      </c>
      <c r="C37" s="167">
        <v>3.45</v>
      </c>
      <c r="D37" s="167">
        <v>4.47</v>
      </c>
      <c r="E37" s="167">
        <v>3.48</v>
      </c>
      <c r="F37" s="167">
        <v>4.5199999999999996</v>
      </c>
      <c r="G37" s="167">
        <v>3.52</v>
      </c>
      <c r="H37" s="167">
        <v>4.75</v>
      </c>
      <c r="I37" s="167">
        <v>3.7</v>
      </c>
      <c r="J37" s="167">
        <v>5.03</v>
      </c>
      <c r="K37" s="167">
        <v>3.93</v>
      </c>
    </row>
    <row r="38" spans="1:11">
      <c r="A38" s="165" t="s">
        <v>121</v>
      </c>
      <c r="B38" s="167">
        <v>0.1</v>
      </c>
      <c r="C38" s="166">
        <v>0</v>
      </c>
      <c r="D38" s="167">
        <v>0.1</v>
      </c>
      <c r="E38" s="166">
        <v>0</v>
      </c>
      <c r="F38" s="167">
        <v>0.1</v>
      </c>
      <c r="G38" s="166">
        <v>0</v>
      </c>
      <c r="H38" s="167">
        <v>0.1</v>
      </c>
      <c r="I38" s="166">
        <v>0</v>
      </c>
      <c r="J38" s="167">
        <v>0.1</v>
      </c>
      <c r="K38" s="166">
        <v>0</v>
      </c>
    </row>
    <row r="39" spans="1:11">
      <c r="A39" s="165" t="s">
        <v>122</v>
      </c>
      <c r="B39" s="167">
        <v>1.92</v>
      </c>
      <c r="C39" s="167">
        <v>2.31</v>
      </c>
      <c r="D39" s="167">
        <v>2.16</v>
      </c>
      <c r="E39" s="167">
        <v>2.5499999999999998</v>
      </c>
      <c r="F39" s="167">
        <v>2.13</v>
      </c>
      <c r="G39" s="167">
        <v>2.5299999999999998</v>
      </c>
      <c r="H39" s="167">
        <v>1.38</v>
      </c>
      <c r="I39" s="167">
        <v>1.83</v>
      </c>
      <c r="J39" s="167">
        <v>0.38</v>
      </c>
      <c r="K39" s="167">
        <v>0.88</v>
      </c>
    </row>
    <row r="40" spans="1:11">
      <c r="A40" s="165" t="s">
        <v>123</v>
      </c>
      <c r="B40" s="167">
        <v>0.32</v>
      </c>
      <c r="C40" s="167">
        <v>0.32</v>
      </c>
      <c r="D40" s="167">
        <v>0.32</v>
      </c>
      <c r="E40" s="167">
        <v>0.32</v>
      </c>
      <c r="F40" s="167">
        <v>0.32</v>
      </c>
      <c r="G40" s="167">
        <v>0.32</v>
      </c>
      <c r="H40" s="167">
        <v>0.32</v>
      </c>
      <c r="I40" s="167">
        <v>0.32</v>
      </c>
      <c r="J40" s="167">
        <v>0.32</v>
      </c>
      <c r="K40" s="167">
        <v>0.32</v>
      </c>
    </row>
    <row r="41" spans="1:11">
      <c r="A41" s="165" t="s">
        <v>124</v>
      </c>
      <c r="B41" s="167">
        <v>0.43</v>
      </c>
      <c r="C41" s="167">
        <v>0.35</v>
      </c>
      <c r="D41" s="167">
        <v>0.43</v>
      </c>
      <c r="E41" s="167">
        <v>0.35</v>
      </c>
      <c r="F41" s="167">
        <v>0.44</v>
      </c>
      <c r="G41" s="167">
        <v>0.35</v>
      </c>
      <c r="H41" s="167">
        <v>0.45</v>
      </c>
      <c r="I41" s="167">
        <v>0.36</v>
      </c>
      <c r="J41" s="167">
        <v>0.48</v>
      </c>
      <c r="K41" s="167">
        <v>0.38</v>
      </c>
    </row>
    <row r="42" spans="1:11">
      <c r="A42" s="165" t="s">
        <v>125</v>
      </c>
      <c r="B42" s="167">
        <v>0.75</v>
      </c>
      <c r="C42" s="167">
        <v>0.67</v>
      </c>
      <c r="D42" s="167">
        <v>0.75</v>
      </c>
      <c r="E42" s="167">
        <v>0.67</v>
      </c>
      <c r="F42" s="167">
        <v>0.76</v>
      </c>
      <c r="G42" s="167">
        <v>0.67</v>
      </c>
      <c r="H42" s="167">
        <v>0.77</v>
      </c>
      <c r="I42" s="167">
        <v>0.68</v>
      </c>
      <c r="J42" s="167">
        <v>0.8</v>
      </c>
      <c r="K42" s="167">
        <v>0.7</v>
      </c>
    </row>
    <row r="43" spans="1:11">
      <c r="A43" s="165" t="s">
        <v>126</v>
      </c>
      <c r="B43" s="167">
        <v>0.8</v>
      </c>
      <c r="C43" s="167">
        <v>0.8</v>
      </c>
      <c r="D43" s="167">
        <v>0.8</v>
      </c>
      <c r="E43" s="167">
        <v>0.8</v>
      </c>
      <c r="F43" s="167">
        <v>0.8</v>
      </c>
      <c r="G43" s="167">
        <v>0.8</v>
      </c>
      <c r="H43" s="167">
        <v>1.6</v>
      </c>
      <c r="I43" s="167">
        <v>1.6</v>
      </c>
      <c r="J43" s="167">
        <v>1.6</v>
      </c>
      <c r="K43" s="167">
        <v>1.6</v>
      </c>
    </row>
    <row r="44" spans="1:11">
      <c r="A44" s="165" t="s">
        <v>127</v>
      </c>
      <c r="B44" s="167">
        <v>0.8</v>
      </c>
      <c r="C44" s="167">
        <v>0.8</v>
      </c>
      <c r="D44" s="167">
        <v>0.8</v>
      </c>
      <c r="E44" s="167">
        <v>0.8</v>
      </c>
      <c r="F44" s="167">
        <v>0.8</v>
      </c>
      <c r="G44" s="167">
        <v>0.8</v>
      </c>
      <c r="H44" s="167">
        <v>1.6</v>
      </c>
      <c r="I44" s="167">
        <v>1.6</v>
      </c>
      <c r="J44" s="167">
        <v>1.6</v>
      </c>
      <c r="K44" s="167">
        <v>1.6</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68" t="s">
        <v>77</v>
      </c>
      <c r="B1" s="168"/>
      <c r="C1" s="168"/>
      <c r="D1" s="168"/>
      <c r="E1" s="168"/>
      <c r="F1" s="168"/>
      <c r="G1" s="168"/>
      <c r="H1" s="168"/>
      <c r="I1" s="168"/>
      <c r="J1" s="168"/>
      <c r="K1" s="168"/>
    </row>
    <row r="3" spans="1:11">
      <c r="A3" s="169" t="s">
        <v>78</v>
      </c>
      <c r="B3" s="170" t="s">
        <v>182</v>
      </c>
    </row>
    <row r="4" spans="1:11">
      <c r="A4" s="169" t="s">
        <v>80</v>
      </c>
      <c r="B4" s="170">
        <v>100</v>
      </c>
    </row>
    <row r="5" spans="1:11">
      <c r="A5" s="169" t="s">
        <v>81</v>
      </c>
      <c r="B5" s="170" t="s">
        <v>82</v>
      </c>
    </row>
    <row r="6" spans="1:11">
      <c r="A6" s="169" t="s">
        <v>83</v>
      </c>
      <c r="B6" s="170" t="s">
        <v>183</v>
      </c>
    </row>
    <row r="7" spans="1:11">
      <c r="A7" s="169" t="s">
        <v>84</v>
      </c>
      <c r="B7" s="170" t="s">
        <v>184</v>
      </c>
    </row>
    <row r="10" spans="1:11">
      <c r="A10" s="171" t="s">
        <v>85</v>
      </c>
      <c r="B10" s="171"/>
      <c r="C10" s="171"/>
      <c r="D10" s="171"/>
      <c r="E10" s="171"/>
      <c r="F10" s="171"/>
      <c r="G10" s="171"/>
      <c r="H10" s="171"/>
      <c r="I10" s="171"/>
      <c r="J10" s="171"/>
      <c r="K10" s="171"/>
    </row>
    <row r="12" spans="1:11">
      <c r="A12" s="172"/>
      <c r="B12" s="172">
        <v>2014</v>
      </c>
      <c r="C12" s="172"/>
      <c r="D12" s="172">
        <v>2015</v>
      </c>
      <c r="E12" s="172"/>
      <c r="F12" s="172">
        <v>2016</v>
      </c>
      <c r="G12" s="172"/>
      <c r="H12" s="172">
        <v>2020</v>
      </c>
      <c r="I12" s="172"/>
      <c r="J12" s="172">
        <v>2025</v>
      </c>
      <c r="K12" s="172"/>
    </row>
    <row r="13" spans="1:11">
      <c r="A13" s="172" t="s">
        <v>86</v>
      </c>
      <c r="B13" s="172" t="s">
        <v>87</v>
      </c>
      <c r="C13" s="172" t="s">
        <v>88</v>
      </c>
      <c r="D13" s="172" t="s">
        <v>89</v>
      </c>
      <c r="E13" s="172" t="s">
        <v>90</v>
      </c>
      <c r="F13" s="172" t="s">
        <v>91</v>
      </c>
      <c r="G13" s="172" t="s">
        <v>92</v>
      </c>
      <c r="H13" s="172" t="s">
        <v>93</v>
      </c>
      <c r="I13" s="172" t="s">
        <v>94</v>
      </c>
      <c r="J13" s="172" t="s">
        <v>95</v>
      </c>
      <c r="K13" s="172" t="s">
        <v>96</v>
      </c>
    </row>
    <row r="14" spans="1:11">
      <c r="A14" s="173" t="s">
        <v>97</v>
      </c>
      <c r="B14" s="173"/>
      <c r="C14" s="173"/>
      <c r="D14" s="173"/>
      <c r="E14" s="173"/>
      <c r="F14" s="173"/>
      <c r="G14" s="173"/>
      <c r="H14" s="173"/>
      <c r="I14" s="173"/>
      <c r="J14" s="173"/>
      <c r="K14" s="173"/>
    </row>
    <row r="15" spans="1:11">
      <c r="A15" s="173" t="s">
        <v>98</v>
      </c>
      <c r="B15" s="174">
        <v>0.1</v>
      </c>
      <c r="C15" s="174">
        <v>0.1</v>
      </c>
      <c r="D15" s="174">
        <v>0.1</v>
      </c>
      <c r="E15" s="174">
        <v>0.1</v>
      </c>
      <c r="F15" s="174">
        <v>0.1</v>
      </c>
      <c r="G15" s="174">
        <v>0.1</v>
      </c>
      <c r="H15" s="174">
        <v>0.1</v>
      </c>
      <c r="I15" s="174">
        <v>0.1</v>
      </c>
      <c r="J15" s="174">
        <v>0.1</v>
      </c>
      <c r="K15" s="174">
        <v>0.1</v>
      </c>
    </row>
    <row r="16" spans="1:11">
      <c r="A16" s="173" t="s">
        <v>99</v>
      </c>
      <c r="B16" s="175">
        <v>0</v>
      </c>
      <c r="C16" s="175">
        <v>0</v>
      </c>
      <c r="D16" s="175">
        <v>0</v>
      </c>
      <c r="E16" s="175">
        <v>0</v>
      </c>
      <c r="F16" s="175">
        <v>0</v>
      </c>
      <c r="G16" s="175">
        <v>0</v>
      </c>
      <c r="H16" s="175">
        <v>0</v>
      </c>
      <c r="I16" s="175">
        <v>0</v>
      </c>
      <c r="J16" s="175">
        <v>0</v>
      </c>
      <c r="K16" s="175">
        <v>0</v>
      </c>
    </row>
    <row r="17" spans="1:11">
      <c r="A17" s="173" t="s">
        <v>100</v>
      </c>
      <c r="B17" s="175">
        <v>0</v>
      </c>
      <c r="C17" s="175">
        <v>0</v>
      </c>
      <c r="D17" s="175">
        <v>0</v>
      </c>
      <c r="E17" s="175">
        <v>0</v>
      </c>
      <c r="F17" s="175">
        <v>0</v>
      </c>
      <c r="G17" s="175">
        <v>0</v>
      </c>
      <c r="H17" s="175">
        <v>0</v>
      </c>
      <c r="I17" s="175">
        <v>0</v>
      </c>
      <c r="J17" s="175">
        <v>0</v>
      </c>
      <c r="K17" s="175">
        <v>0</v>
      </c>
    </row>
    <row r="18" spans="1:11">
      <c r="A18" s="173" t="s">
        <v>101</v>
      </c>
      <c r="B18" s="175">
        <v>0</v>
      </c>
      <c r="C18" s="175">
        <v>0</v>
      </c>
      <c r="D18" s="175">
        <v>0</v>
      </c>
      <c r="E18" s="175">
        <v>0</v>
      </c>
      <c r="F18" s="175">
        <v>0</v>
      </c>
      <c r="G18" s="175">
        <v>0</v>
      </c>
      <c r="H18" s="175">
        <v>0</v>
      </c>
      <c r="I18" s="175">
        <v>0</v>
      </c>
      <c r="J18" s="175">
        <v>0</v>
      </c>
      <c r="K18" s="175">
        <v>0</v>
      </c>
    </row>
    <row r="19" spans="1:11">
      <c r="A19" s="173" t="s">
        <v>102</v>
      </c>
      <c r="B19" s="175">
        <v>0</v>
      </c>
      <c r="C19" s="175">
        <v>0</v>
      </c>
      <c r="D19" s="175">
        <v>0</v>
      </c>
      <c r="E19" s="175">
        <v>0</v>
      </c>
      <c r="F19" s="175">
        <v>0</v>
      </c>
      <c r="G19" s="175">
        <v>0</v>
      </c>
      <c r="H19" s="175">
        <v>0</v>
      </c>
      <c r="I19" s="175">
        <v>0</v>
      </c>
      <c r="J19" s="175">
        <v>0</v>
      </c>
      <c r="K19" s="175">
        <v>0</v>
      </c>
    </row>
    <row r="20" spans="1:11">
      <c r="A20" s="173" t="s">
        <v>103</v>
      </c>
      <c r="B20" s="174">
        <v>0.1</v>
      </c>
      <c r="C20" s="174">
        <v>0.1</v>
      </c>
      <c r="D20" s="174">
        <v>0.1</v>
      </c>
      <c r="E20" s="174">
        <v>0.1</v>
      </c>
      <c r="F20" s="174">
        <v>0.1</v>
      </c>
      <c r="G20" s="174">
        <v>0.1</v>
      </c>
      <c r="H20" s="174">
        <v>0.1</v>
      </c>
      <c r="I20" s="174">
        <v>0.1</v>
      </c>
      <c r="J20" s="174">
        <v>0.1</v>
      </c>
      <c r="K20" s="174">
        <v>0.1</v>
      </c>
    </row>
    <row r="21" spans="1:11">
      <c r="A21" s="173" t="s">
        <v>104</v>
      </c>
      <c r="B21" s="174">
        <v>0.66</v>
      </c>
      <c r="C21" s="174">
        <v>0.55000000000000004</v>
      </c>
      <c r="D21" s="174">
        <v>0.75</v>
      </c>
      <c r="E21" s="174">
        <v>0.6</v>
      </c>
      <c r="F21" s="174">
        <v>0.8</v>
      </c>
      <c r="G21" s="174">
        <v>0.65</v>
      </c>
      <c r="H21" s="174">
        <v>0.9</v>
      </c>
      <c r="I21" s="174">
        <v>0.75</v>
      </c>
      <c r="J21" s="174">
        <v>0.9</v>
      </c>
      <c r="K21" s="174">
        <v>0.75</v>
      </c>
    </row>
    <row r="22" spans="1:11">
      <c r="A22" s="173" t="s">
        <v>105</v>
      </c>
      <c r="B22" s="175">
        <v>0</v>
      </c>
      <c r="C22" s="175">
        <v>0</v>
      </c>
      <c r="D22" s="175">
        <v>0</v>
      </c>
      <c r="E22" s="175">
        <v>0</v>
      </c>
      <c r="F22" s="175">
        <v>0</v>
      </c>
      <c r="G22" s="175">
        <v>0</v>
      </c>
      <c r="H22" s="175">
        <v>0</v>
      </c>
      <c r="I22" s="175">
        <v>0</v>
      </c>
      <c r="J22" s="175">
        <v>0</v>
      </c>
      <c r="K22" s="175">
        <v>0</v>
      </c>
    </row>
    <row r="23" spans="1:11">
      <c r="A23" s="173" t="s">
        <v>106</v>
      </c>
      <c r="B23" s="175">
        <v>0</v>
      </c>
      <c r="C23" s="175">
        <v>0</v>
      </c>
      <c r="D23" s="175">
        <v>0</v>
      </c>
      <c r="E23" s="175">
        <v>0</v>
      </c>
      <c r="F23" s="175">
        <v>0</v>
      </c>
      <c r="G23" s="175">
        <v>0</v>
      </c>
      <c r="H23" s="175">
        <v>0</v>
      </c>
      <c r="I23" s="175">
        <v>0</v>
      </c>
      <c r="J23" s="175">
        <v>0</v>
      </c>
      <c r="K23" s="175">
        <v>0</v>
      </c>
    </row>
    <row r="24" spans="1:11">
      <c r="A24" s="173" t="s">
        <v>107</v>
      </c>
      <c r="B24" s="175">
        <v>0</v>
      </c>
      <c r="C24" s="175">
        <v>0</v>
      </c>
      <c r="D24" s="175">
        <v>0</v>
      </c>
      <c r="E24" s="175">
        <v>0</v>
      </c>
      <c r="F24" s="175">
        <v>0</v>
      </c>
      <c r="G24" s="175">
        <v>0</v>
      </c>
      <c r="H24" s="175">
        <v>0</v>
      </c>
      <c r="I24" s="175">
        <v>0</v>
      </c>
      <c r="J24" s="175">
        <v>0</v>
      </c>
      <c r="K24" s="175">
        <v>0</v>
      </c>
    </row>
    <row r="25" spans="1:11">
      <c r="A25" s="173" t="s">
        <v>108</v>
      </c>
      <c r="B25" s="175">
        <v>0</v>
      </c>
      <c r="C25" s="175">
        <v>0</v>
      </c>
      <c r="D25" s="175">
        <v>0</v>
      </c>
      <c r="E25" s="175">
        <v>0</v>
      </c>
      <c r="F25" s="175">
        <v>0</v>
      </c>
      <c r="G25" s="175">
        <v>0</v>
      </c>
      <c r="H25" s="175">
        <v>0</v>
      </c>
      <c r="I25" s="175">
        <v>0</v>
      </c>
      <c r="J25" s="175">
        <v>0</v>
      </c>
      <c r="K25" s="175">
        <v>0</v>
      </c>
    </row>
    <row r="26" spans="1:11">
      <c r="A26" s="173" t="s">
        <v>109</v>
      </c>
      <c r="B26" s="175">
        <v>0</v>
      </c>
      <c r="C26" s="175">
        <v>0</v>
      </c>
      <c r="D26" s="175">
        <v>0</v>
      </c>
      <c r="E26" s="175">
        <v>0</v>
      </c>
      <c r="F26" s="175">
        <v>0</v>
      </c>
      <c r="G26" s="175">
        <v>0</v>
      </c>
      <c r="H26" s="175">
        <v>0</v>
      </c>
      <c r="I26" s="175">
        <v>0</v>
      </c>
      <c r="J26" s="175">
        <v>0</v>
      </c>
      <c r="K26" s="175">
        <v>0</v>
      </c>
    </row>
    <row r="27" spans="1:11">
      <c r="A27" s="173" t="s">
        <v>110</v>
      </c>
      <c r="B27" s="174">
        <v>1.84</v>
      </c>
      <c r="C27" s="174">
        <v>1.6</v>
      </c>
      <c r="D27" s="174">
        <v>1.93</v>
      </c>
      <c r="E27" s="174">
        <v>1.7</v>
      </c>
      <c r="F27" s="174">
        <v>1.95</v>
      </c>
      <c r="G27" s="174">
        <v>1.7</v>
      </c>
      <c r="H27" s="174">
        <v>2.1</v>
      </c>
      <c r="I27" s="174">
        <v>1.9</v>
      </c>
      <c r="J27" s="174">
        <v>2.1</v>
      </c>
      <c r="K27" s="174">
        <v>1.9</v>
      </c>
    </row>
    <row r="28" spans="1:11">
      <c r="A28" s="173" t="s">
        <v>111</v>
      </c>
      <c r="B28" s="175">
        <v>0</v>
      </c>
      <c r="C28" s="175">
        <v>0</v>
      </c>
      <c r="D28" s="175">
        <v>0</v>
      </c>
      <c r="E28" s="175">
        <v>0</v>
      </c>
      <c r="F28" s="175">
        <v>0</v>
      </c>
      <c r="G28" s="175">
        <v>0</v>
      </c>
      <c r="H28" s="175">
        <v>0</v>
      </c>
      <c r="I28" s="175">
        <v>0</v>
      </c>
      <c r="J28" s="175">
        <v>0</v>
      </c>
      <c r="K28" s="175">
        <v>0</v>
      </c>
    </row>
    <row r="29" spans="1:11">
      <c r="A29" s="173" t="s">
        <v>112</v>
      </c>
      <c r="B29" s="173"/>
      <c r="C29" s="173"/>
      <c r="D29" s="173"/>
      <c r="E29" s="173"/>
      <c r="F29" s="173"/>
      <c r="G29" s="173"/>
      <c r="H29" s="173"/>
      <c r="I29" s="173"/>
      <c r="J29" s="173"/>
      <c r="K29" s="173"/>
    </row>
    <row r="30" spans="1:11">
      <c r="A30" s="173" t="s">
        <v>113</v>
      </c>
      <c r="B30" s="174">
        <v>2.6</v>
      </c>
      <c r="C30" s="174">
        <v>2.25</v>
      </c>
      <c r="D30" s="174">
        <v>2.78</v>
      </c>
      <c r="E30" s="174">
        <v>2.4</v>
      </c>
      <c r="F30" s="174">
        <v>2.85</v>
      </c>
      <c r="G30" s="174">
        <v>2.4500000000000002</v>
      </c>
      <c r="H30" s="174">
        <v>3.1</v>
      </c>
      <c r="I30" s="174">
        <v>2.75</v>
      </c>
      <c r="J30" s="174">
        <v>3.1</v>
      </c>
      <c r="K30" s="174">
        <v>2.75</v>
      </c>
    </row>
    <row r="31" spans="1:11">
      <c r="A31" s="173" t="s">
        <v>114</v>
      </c>
      <c r="B31" s="174">
        <v>0.03</v>
      </c>
      <c r="C31" s="174">
        <v>0.03</v>
      </c>
      <c r="D31" s="174">
        <v>0.03</v>
      </c>
      <c r="E31" s="174">
        <v>0.03</v>
      </c>
      <c r="F31" s="174">
        <v>0.03</v>
      </c>
      <c r="G31" s="174">
        <v>0.03</v>
      </c>
      <c r="H31" s="174">
        <v>0.05</v>
      </c>
      <c r="I31" s="174">
        <v>0.05</v>
      </c>
      <c r="J31" s="174">
        <v>0.05</v>
      </c>
      <c r="K31" s="174">
        <v>0.05</v>
      </c>
    </row>
    <row r="32" spans="1:11">
      <c r="A32" s="173" t="s">
        <v>115</v>
      </c>
      <c r="B32" s="173"/>
      <c r="C32" s="173"/>
      <c r="D32" s="173"/>
      <c r="E32" s="173"/>
      <c r="F32" s="173"/>
      <c r="G32" s="173"/>
      <c r="H32" s="173"/>
      <c r="I32" s="173"/>
      <c r="J32" s="173"/>
      <c r="K32" s="173"/>
    </row>
    <row r="33" spans="1:11">
      <c r="A33" s="173" t="s">
        <v>116</v>
      </c>
      <c r="B33" s="173"/>
      <c r="C33" s="173"/>
      <c r="D33" s="173"/>
      <c r="E33" s="173"/>
      <c r="F33" s="173"/>
      <c r="G33" s="173"/>
      <c r="H33" s="173"/>
      <c r="I33" s="173"/>
      <c r="J33" s="173"/>
      <c r="K33" s="173"/>
    </row>
    <row r="34" spans="1:11">
      <c r="A34" s="173" t="s">
        <v>117</v>
      </c>
      <c r="B34" s="174">
        <v>0.14000000000000001</v>
      </c>
      <c r="C34" s="174">
        <v>0.14000000000000001</v>
      </c>
      <c r="D34" s="174">
        <v>0.14000000000000001</v>
      </c>
      <c r="E34" s="174">
        <v>0.14000000000000001</v>
      </c>
      <c r="F34" s="174">
        <v>0.14000000000000001</v>
      </c>
      <c r="G34" s="174">
        <v>0.14000000000000001</v>
      </c>
      <c r="H34" s="174">
        <v>0.14000000000000001</v>
      </c>
      <c r="I34" s="174">
        <v>0.14000000000000001</v>
      </c>
      <c r="J34" s="174">
        <v>0.14000000000000001</v>
      </c>
      <c r="K34" s="174">
        <v>0.14000000000000001</v>
      </c>
    </row>
    <row r="35" spans="1:11">
      <c r="A35" s="173" t="s">
        <v>118</v>
      </c>
      <c r="B35" s="174">
        <v>0.17</v>
      </c>
      <c r="C35" s="174">
        <v>0.17</v>
      </c>
      <c r="D35" s="174">
        <v>0.17</v>
      </c>
      <c r="E35" s="174">
        <v>0.17</v>
      </c>
      <c r="F35" s="174">
        <v>0.17</v>
      </c>
      <c r="G35" s="174">
        <v>0.17</v>
      </c>
      <c r="H35" s="174">
        <v>0.19</v>
      </c>
      <c r="I35" s="174">
        <v>0.19</v>
      </c>
      <c r="J35" s="174">
        <v>0.19</v>
      </c>
      <c r="K35" s="174">
        <v>0.19</v>
      </c>
    </row>
    <row r="36" spans="1:11">
      <c r="A36" s="173" t="s">
        <v>119</v>
      </c>
      <c r="B36" s="174">
        <v>2.4300000000000002</v>
      </c>
      <c r="C36" s="174">
        <v>2.08</v>
      </c>
      <c r="D36" s="174">
        <v>2.61</v>
      </c>
      <c r="E36" s="174">
        <v>2.23</v>
      </c>
      <c r="F36" s="174">
        <v>2.68</v>
      </c>
      <c r="G36" s="174">
        <v>2.2799999999999998</v>
      </c>
      <c r="H36" s="174">
        <v>2.91</v>
      </c>
      <c r="I36" s="174">
        <v>2.56</v>
      </c>
      <c r="J36" s="174">
        <v>2.91</v>
      </c>
      <c r="K36" s="174">
        <v>2.56</v>
      </c>
    </row>
    <row r="37" spans="1:11">
      <c r="A37" s="173" t="s">
        <v>120</v>
      </c>
      <c r="B37" s="174">
        <v>2.2000000000000002</v>
      </c>
      <c r="C37" s="174">
        <v>1.9</v>
      </c>
      <c r="D37" s="174">
        <v>2.2999999999999998</v>
      </c>
      <c r="E37" s="174">
        <v>1.85</v>
      </c>
      <c r="F37" s="174">
        <v>2.35</v>
      </c>
      <c r="G37" s="174">
        <v>1.89</v>
      </c>
      <c r="H37" s="174">
        <v>2.4</v>
      </c>
      <c r="I37" s="174">
        <v>1.95</v>
      </c>
      <c r="J37" s="174">
        <v>2.4</v>
      </c>
      <c r="K37" s="174">
        <v>1.95</v>
      </c>
    </row>
    <row r="38" spans="1:11">
      <c r="A38" s="173" t="s">
        <v>121</v>
      </c>
      <c r="B38" s="174">
        <v>0.1</v>
      </c>
      <c r="C38" s="174">
        <v>0.1</v>
      </c>
      <c r="D38" s="174">
        <v>0.1</v>
      </c>
      <c r="E38" s="174">
        <v>0.1</v>
      </c>
      <c r="F38" s="174">
        <v>0.1</v>
      </c>
      <c r="G38" s="174">
        <v>0.1</v>
      </c>
      <c r="H38" s="174">
        <v>0.1</v>
      </c>
      <c r="I38" s="174">
        <v>0.1</v>
      </c>
      <c r="J38" s="174">
        <v>0.1</v>
      </c>
      <c r="K38" s="174">
        <v>0.1</v>
      </c>
    </row>
    <row r="39" spans="1:11">
      <c r="A39" s="173" t="s">
        <v>122</v>
      </c>
      <c r="B39" s="174">
        <v>0.33</v>
      </c>
      <c r="C39" s="174">
        <v>0.28000000000000003</v>
      </c>
      <c r="D39" s="174">
        <v>0.41</v>
      </c>
      <c r="E39" s="174">
        <v>0.48</v>
      </c>
      <c r="F39" s="174">
        <v>0.43</v>
      </c>
      <c r="G39" s="174">
        <v>0.49</v>
      </c>
      <c r="H39" s="174">
        <v>0.61</v>
      </c>
      <c r="I39" s="174">
        <v>0.71</v>
      </c>
      <c r="J39" s="174">
        <v>0.61</v>
      </c>
      <c r="K39" s="174">
        <v>0.71</v>
      </c>
    </row>
    <row r="40" spans="1:11">
      <c r="A40" s="173" t="s">
        <v>123</v>
      </c>
      <c r="B40" s="174">
        <v>0.13</v>
      </c>
      <c r="C40" s="174">
        <v>0.1</v>
      </c>
      <c r="D40" s="174">
        <v>0.14000000000000001</v>
      </c>
      <c r="E40" s="174">
        <v>0.12</v>
      </c>
      <c r="F40" s="174">
        <v>0.14000000000000001</v>
      </c>
      <c r="G40" s="174">
        <v>0.13</v>
      </c>
      <c r="H40" s="174">
        <v>0.16</v>
      </c>
      <c r="I40" s="174">
        <v>0.14000000000000001</v>
      </c>
      <c r="J40" s="174">
        <v>0.16</v>
      </c>
      <c r="K40" s="174">
        <v>0.14000000000000001</v>
      </c>
    </row>
    <row r="41" spans="1:11">
      <c r="A41" s="173" t="s">
        <v>124</v>
      </c>
      <c r="B41" s="174">
        <v>0.3</v>
      </c>
      <c r="C41" s="174">
        <v>0.5</v>
      </c>
      <c r="D41" s="174">
        <v>0.3</v>
      </c>
      <c r="E41" s="174">
        <v>0.5</v>
      </c>
      <c r="F41" s="174">
        <v>0.35</v>
      </c>
      <c r="G41" s="174">
        <v>0.55000000000000004</v>
      </c>
      <c r="H41" s="174">
        <v>0.55000000000000004</v>
      </c>
      <c r="I41" s="174">
        <v>0.4</v>
      </c>
      <c r="J41" s="174">
        <v>0.55000000000000004</v>
      </c>
      <c r="K41" s="174">
        <v>0.4</v>
      </c>
    </row>
    <row r="42" spans="1:11">
      <c r="A42" s="173" t="s">
        <v>125</v>
      </c>
      <c r="B42" s="174">
        <v>0.43</v>
      </c>
      <c r="C42" s="174">
        <v>0.6</v>
      </c>
      <c r="D42" s="174">
        <v>0.44</v>
      </c>
      <c r="E42" s="174">
        <v>0.62</v>
      </c>
      <c r="F42" s="174">
        <v>0.49</v>
      </c>
      <c r="G42" s="174">
        <v>0.68</v>
      </c>
      <c r="H42" s="174">
        <v>0.71</v>
      </c>
      <c r="I42" s="174">
        <v>0.54</v>
      </c>
      <c r="J42" s="174">
        <v>0.71</v>
      </c>
      <c r="K42" s="174">
        <v>0.54</v>
      </c>
    </row>
    <row r="43" spans="1:11">
      <c r="A43" s="173" t="s">
        <v>126</v>
      </c>
      <c r="B43" s="175">
        <v>0</v>
      </c>
      <c r="C43" s="175">
        <v>0</v>
      </c>
      <c r="D43" s="175">
        <v>0</v>
      </c>
      <c r="E43" s="175">
        <v>0</v>
      </c>
      <c r="F43" s="175">
        <v>0</v>
      </c>
      <c r="G43" s="175">
        <v>0</v>
      </c>
      <c r="H43" s="175">
        <v>0</v>
      </c>
      <c r="I43" s="175">
        <v>0</v>
      </c>
      <c r="J43" s="175">
        <v>0</v>
      </c>
      <c r="K43" s="175">
        <v>0</v>
      </c>
    </row>
    <row r="44" spans="1:11">
      <c r="A44" s="173" t="s">
        <v>127</v>
      </c>
      <c r="B44" s="175">
        <v>0</v>
      </c>
      <c r="C44" s="175">
        <v>0</v>
      </c>
      <c r="D44" s="175">
        <v>0</v>
      </c>
      <c r="E44" s="175">
        <v>0</v>
      </c>
      <c r="F44" s="175">
        <v>0</v>
      </c>
      <c r="G44" s="175">
        <v>0</v>
      </c>
      <c r="H44" s="175">
        <v>0</v>
      </c>
      <c r="I44" s="175">
        <v>0</v>
      </c>
      <c r="J44" s="175">
        <v>0</v>
      </c>
      <c r="K44" s="175">
        <v>0</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76" t="s">
        <v>77</v>
      </c>
      <c r="B1" s="176"/>
      <c r="C1" s="176"/>
      <c r="D1" s="176"/>
      <c r="E1" s="176"/>
      <c r="F1" s="176"/>
      <c r="G1" s="176"/>
      <c r="H1" s="176"/>
      <c r="I1" s="176"/>
      <c r="J1" s="176"/>
      <c r="K1" s="176"/>
    </row>
    <row r="3" spans="1:11">
      <c r="A3" s="177" t="s">
        <v>78</v>
      </c>
      <c r="B3" s="178" t="s">
        <v>185</v>
      </c>
    </row>
    <row r="4" spans="1:11">
      <c r="A4" s="177" t="s">
        <v>80</v>
      </c>
      <c r="B4" s="178">
        <v>100</v>
      </c>
    </row>
    <row r="5" spans="1:11">
      <c r="A5" s="177" t="s">
        <v>81</v>
      </c>
      <c r="B5" s="178" t="s">
        <v>82</v>
      </c>
    </row>
    <row r="6" spans="1:11">
      <c r="A6" s="177" t="s">
        <v>83</v>
      </c>
      <c r="B6" s="178" t="s">
        <v>186</v>
      </c>
    </row>
    <row r="7" spans="1:11">
      <c r="A7" s="177" t="s">
        <v>84</v>
      </c>
      <c r="B7" s="178" t="s">
        <v>187</v>
      </c>
    </row>
    <row r="10" spans="1:11">
      <c r="A10" s="179" t="s">
        <v>85</v>
      </c>
      <c r="B10" s="179"/>
      <c r="C10" s="179"/>
      <c r="D10" s="179"/>
      <c r="E10" s="179"/>
      <c r="F10" s="179"/>
      <c r="G10" s="179"/>
      <c r="H10" s="179"/>
      <c r="I10" s="179"/>
      <c r="J10" s="179"/>
      <c r="K10" s="179"/>
    </row>
    <row r="12" spans="1:11">
      <c r="A12" s="180"/>
      <c r="B12" s="180">
        <v>2014</v>
      </c>
      <c r="C12" s="180"/>
      <c r="D12" s="180">
        <v>2015</v>
      </c>
      <c r="E12" s="180"/>
      <c r="F12" s="180">
        <v>2016</v>
      </c>
      <c r="G12" s="180"/>
      <c r="H12" s="180">
        <v>2020</v>
      </c>
      <c r="I12" s="180"/>
      <c r="J12" s="180">
        <v>2025</v>
      </c>
      <c r="K12" s="180"/>
    </row>
    <row r="13" spans="1:11">
      <c r="A13" s="180" t="s">
        <v>86</v>
      </c>
      <c r="B13" s="180" t="s">
        <v>87</v>
      </c>
      <c r="C13" s="180" t="s">
        <v>88</v>
      </c>
      <c r="D13" s="180" t="s">
        <v>89</v>
      </c>
      <c r="E13" s="180" t="s">
        <v>90</v>
      </c>
      <c r="F13" s="180" t="s">
        <v>91</v>
      </c>
      <c r="G13" s="180" t="s">
        <v>92</v>
      </c>
      <c r="H13" s="180" t="s">
        <v>93</v>
      </c>
      <c r="I13" s="180" t="s">
        <v>94</v>
      </c>
      <c r="J13" s="180" t="s">
        <v>95</v>
      </c>
      <c r="K13" s="180" t="s">
        <v>96</v>
      </c>
    </row>
    <row r="14" spans="1:11">
      <c r="A14" s="181" t="s">
        <v>97</v>
      </c>
      <c r="B14" s="182">
        <v>0</v>
      </c>
      <c r="C14" s="182">
        <v>0</v>
      </c>
      <c r="D14" s="182">
        <v>0</v>
      </c>
      <c r="E14" s="182">
        <v>0</v>
      </c>
      <c r="F14" s="182">
        <v>0</v>
      </c>
      <c r="G14" s="182">
        <v>0</v>
      </c>
      <c r="H14" s="182">
        <v>0</v>
      </c>
      <c r="I14" s="182">
        <v>0</v>
      </c>
      <c r="J14" s="182">
        <v>0</v>
      </c>
      <c r="K14" s="182">
        <v>0</v>
      </c>
    </row>
    <row r="15" spans="1:11">
      <c r="A15" s="181" t="s">
        <v>98</v>
      </c>
      <c r="B15" s="183">
        <v>67.430000000000007</v>
      </c>
      <c r="C15" s="183">
        <v>67.430000000000007</v>
      </c>
      <c r="D15" s="183">
        <v>67.430000000000007</v>
      </c>
      <c r="E15" s="183">
        <v>67.430000000000007</v>
      </c>
      <c r="F15" s="183">
        <v>65.78</v>
      </c>
      <c r="G15" s="183">
        <v>65.78</v>
      </c>
      <c r="H15" s="183">
        <v>65.819999999999993</v>
      </c>
      <c r="I15" s="183">
        <v>65.819999999999993</v>
      </c>
      <c r="J15" s="183">
        <v>65.819999999999993</v>
      </c>
      <c r="K15" s="183">
        <v>65.819999999999993</v>
      </c>
    </row>
    <row r="16" spans="1:11">
      <c r="A16" s="181" t="s">
        <v>99</v>
      </c>
      <c r="B16" s="182">
        <v>0</v>
      </c>
      <c r="C16" s="182">
        <v>0</v>
      </c>
      <c r="D16" s="182">
        <v>0</v>
      </c>
      <c r="E16" s="182">
        <v>0</v>
      </c>
      <c r="F16" s="182">
        <v>0</v>
      </c>
      <c r="G16" s="182">
        <v>0</v>
      </c>
      <c r="H16" s="182">
        <v>0</v>
      </c>
      <c r="I16" s="182">
        <v>0</v>
      </c>
      <c r="J16" s="182">
        <v>0</v>
      </c>
      <c r="K16" s="182">
        <v>0</v>
      </c>
    </row>
    <row r="17" spans="1:11">
      <c r="A17" s="181" t="s">
        <v>100</v>
      </c>
      <c r="B17" s="183">
        <v>8.36</v>
      </c>
      <c r="C17" s="183">
        <v>8.36</v>
      </c>
      <c r="D17" s="183">
        <v>8.36</v>
      </c>
      <c r="E17" s="183">
        <v>8.36</v>
      </c>
      <c r="F17" s="183">
        <v>8.36</v>
      </c>
      <c r="G17" s="183">
        <v>8.36</v>
      </c>
      <c r="H17" s="183">
        <v>8.2200000000000006</v>
      </c>
      <c r="I17" s="183">
        <v>8.2200000000000006</v>
      </c>
      <c r="J17" s="183">
        <v>8.2200000000000006</v>
      </c>
      <c r="K17" s="183">
        <v>8.2200000000000006</v>
      </c>
    </row>
    <row r="18" spans="1:11">
      <c r="A18" s="181" t="s">
        <v>101</v>
      </c>
      <c r="B18" s="183">
        <v>41.64</v>
      </c>
      <c r="C18" s="183">
        <v>41.64</v>
      </c>
      <c r="D18" s="183">
        <v>41.64</v>
      </c>
      <c r="E18" s="183">
        <v>41.64</v>
      </c>
      <c r="F18" s="183">
        <v>41.64</v>
      </c>
      <c r="G18" s="183">
        <v>41.64</v>
      </c>
      <c r="H18" s="183">
        <v>42.07</v>
      </c>
      <c r="I18" s="183">
        <v>42.07</v>
      </c>
      <c r="J18" s="183">
        <v>42.07</v>
      </c>
      <c r="K18" s="183">
        <v>42.07</v>
      </c>
    </row>
    <row r="19" spans="1:11">
      <c r="A19" s="181" t="s">
        <v>102</v>
      </c>
      <c r="B19" s="183">
        <v>6.86</v>
      </c>
      <c r="C19" s="183">
        <v>6.86</v>
      </c>
      <c r="D19" s="183">
        <v>6.86</v>
      </c>
      <c r="E19" s="183">
        <v>6.86</v>
      </c>
      <c r="F19" s="183">
        <v>6.86</v>
      </c>
      <c r="G19" s="183">
        <v>6.86</v>
      </c>
      <c r="H19" s="183">
        <v>6.61</v>
      </c>
      <c r="I19" s="183">
        <v>6.61</v>
      </c>
      <c r="J19" s="183">
        <v>6.61</v>
      </c>
      <c r="K19" s="183">
        <v>6.61</v>
      </c>
    </row>
    <row r="20" spans="1:11">
      <c r="A20" s="181" t="s">
        <v>103</v>
      </c>
      <c r="B20" s="183">
        <v>10.57</v>
      </c>
      <c r="C20" s="183">
        <v>10.57</v>
      </c>
      <c r="D20" s="183">
        <v>10.57</v>
      </c>
      <c r="E20" s="183">
        <v>10.57</v>
      </c>
      <c r="F20" s="183">
        <v>8.92</v>
      </c>
      <c r="G20" s="183">
        <v>8.92</v>
      </c>
      <c r="H20" s="183">
        <v>8.92</v>
      </c>
      <c r="I20" s="183">
        <v>8.92</v>
      </c>
      <c r="J20" s="183">
        <v>8.92</v>
      </c>
      <c r="K20" s="183">
        <v>8.92</v>
      </c>
    </row>
    <row r="21" spans="1:11">
      <c r="A21" s="181" t="s">
        <v>104</v>
      </c>
      <c r="B21" s="183">
        <v>32.04</v>
      </c>
      <c r="C21" s="183">
        <v>32.340000000000003</v>
      </c>
      <c r="D21" s="183">
        <v>33.630000000000003</v>
      </c>
      <c r="E21" s="183">
        <v>33.93</v>
      </c>
      <c r="F21" s="183">
        <v>35.369999999999997</v>
      </c>
      <c r="G21" s="183">
        <v>35.67</v>
      </c>
      <c r="H21" s="183">
        <v>39.69</v>
      </c>
      <c r="I21" s="183">
        <v>39.99</v>
      </c>
      <c r="J21" s="183">
        <v>45.49</v>
      </c>
      <c r="K21" s="183">
        <v>45.79</v>
      </c>
    </row>
    <row r="22" spans="1:11">
      <c r="A22" s="181" t="s">
        <v>105</v>
      </c>
      <c r="B22" s="183">
        <v>8.83</v>
      </c>
      <c r="C22" s="183">
        <v>8.83</v>
      </c>
      <c r="D22" s="183">
        <v>9.6</v>
      </c>
      <c r="E22" s="183">
        <v>9.6</v>
      </c>
      <c r="F22" s="183">
        <v>10.5</v>
      </c>
      <c r="G22" s="183">
        <v>10.5</v>
      </c>
      <c r="H22" s="183">
        <v>12.42</v>
      </c>
      <c r="I22" s="183">
        <v>12.42</v>
      </c>
      <c r="J22" s="183">
        <v>15.22</v>
      </c>
      <c r="K22" s="183">
        <v>15.22</v>
      </c>
    </row>
    <row r="23" spans="1:11">
      <c r="A23" s="181" t="s">
        <v>106</v>
      </c>
      <c r="B23" s="183">
        <v>8.83</v>
      </c>
      <c r="C23" s="183">
        <v>8.83</v>
      </c>
      <c r="D23" s="183">
        <v>9.6</v>
      </c>
      <c r="E23" s="183">
        <v>9.6</v>
      </c>
      <c r="F23" s="183">
        <v>10.5</v>
      </c>
      <c r="G23" s="183">
        <v>10.5</v>
      </c>
      <c r="H23" s="183">
        <v>12.42</v>
      </c>
      <c r="I23" s="183">
        <v>12.42</v>
      </c>
      <c r="J23" s="183">
        <v>15.22</v>
      </c>
      <c r="K23" s="183">
        <v>15.22</v>
      </c>
    </row>
    <row r="24" spans="1:11">
      <c r="A24" s="181" t="s">
        <v>107</v>
      </c>
      <c r="B24" s="182">
        <v>0</v>
      </c>
      <c r="C24" s="182">
        <v>0</v>
      </c>
      <c r="D24" s="182">
        <v>0</v>
      </c>
      <c r="E24" s="182">
        <v>0</v>
      </c>
      <c r="F24" s="182">
        <v>0</v>
      </c>
      <c r="G24" s="182">
        <v>0</v>
      </c>
      <c r="H24" s="182">
        <v>0</v>
      </c>
      <c r="I24" s="182">
        <v>0</v>
      </c>
      <c r="J24" s="182">
        <v>0</v>
      </c>
      <c r="K24" s="182">
        <v>0</v>
      </c>
    </row>
    <row r="25" spans="1:11">
      <c r="A25" s="181" t="s">
        <v>108</v>
      </c>
      <c r="B25" s="183">
        <v>18.38</v>
      </c>
      <c r="C25" s="183">
        <v>18.68</v>
      </c>
      <c r="D25" s="183">
        <v>18.98</v>
      </c>
      <c r="E25" s="183">
        <v>19.28</v>
      </c>
      <c r="F25" s="183">
        <v>19.579999999999998</v>
      </c>
      <c r="G25" s="183">
        <v>19.88</v>
      </c>
      <c r="H25" s="183">
        <v>21.98</v>
      </c>
      <c r="I25" s="183">
        <v>22.28</v>
      </c>
      <c r="J25" s="183">
        <v>24.98</v>
      </c>
      <c r="K25" s="183">
        <v>25.28</v>
      </c>
    </row>
    <row r="26" spans="1:11">
      <c r="A26" s="181" t="s">
        <v>109</v>
      </c>
      <c r="B26" s="182">
        <v>4</v>
      </c>
      <c r="C26" s="182">
        <v>4</v>
      </c>
      <c r="D26" s="183">
        <v>4.2</v>
      </c>
      <c r="E26" s="183">
        <v>4.2</v>
      </c>
      <c r="F26" s="183">
        <v>4.4000000000000004</v>
      </c>
      <c r="G26" s="183">
        <v>4.4000000000000004</v>
      </c>
      <c r="H26" s="183">
        <v>4.4000000000000004</v>
      </c>
      <c r="I26" s="183">
        <v>4.4000000000000004</v>
      </c>
      <c r="J26" s="183">
        <v>4.4000000000000004</v>
      </c>
      <c r="K26" s="183">
        <v>4.4000000000000004</v>
      </c>
    </row>
    <row r="27" spans="1:11">
      <c r="A27" s="181" t="s">
        <v>110</v>
      </c>
      <c r="B27" s="183">
        <v>21.9</v>
      </c>
      <c r="C27" s="183">
        <v>21.9</v>
      </c>
      <c r="D27" s="183">
        <v>21.96</v>
      </c>
      <c r="E27" s="183">
        <v>21.96</v>
      </c>
      <c r="F27" s="183">
        <v>22.03</v>
      </c>
      <c r="G27" s="183">
        <v>22.03</v>
      </c>
      <c r="H27" s="183">
        <v>22.03</v>
      </c>
      <c r="I27" s="183">
        <v>22.03</v>
      </c>
      <c r="J27" s="183">
        <v>22.03</v>
      </c>
      <c r="K27" s="183">
        <v>22.03</v>
      </c>
    </row>
    <row r="28" spans="1:11">
      <c r="A28" s="181" t="s">
        <v>111</v>
      </c>
      <c r="B28" s="183">
        <v>16.8</v>
      </c>
      <c r="C28" s="183">
        <v>16.8</v>
      </c>
      <c r="D28" s="183">
        <v>16.8</v>
      </c>
      <c r="E28" s="183">
        <v>16.8</v>
      </c>
      <c r="F28" s="183">
        <v>16.8</v>
      </c>
      <c r="G28" s="183">
        <v>16.8</v>
      </c>
      <c r="H28" s="183">
        <v>16.8</v>
      </c>
      <c r="I28" s="183">
        <v>16.8</v>
      </c>
      <c r="J28" s="183">
        <v>16.8</v>
      </c>
      <c r="K28" s="183">
        <v>16.8</v>
      </c>
    </row>
    <row r="29" spans="1:11">
      <c r="A29" s="181" t="s">
        <v>112</v>
      </c>
      <c r="B29" s="182">
        <v>0</v>
      </c>
      <c r="C29" s="182">
        <v>0</v>
      </c>
      <c r="D29" s="182">
        <v>0</v>
      </c>
      <c r="E29" s="182">
        <v>0</v>
      </c>
      <c r="F29" s="182">
        <v>0</v>
      </c>
      <c r="G29" s="182">
        <v>0</v>
      </c>
      <c r="H29" s="182">
        <v>0</v>
      </c>
      <c r="I29" s="182">
        <v>0</v>
      </c>
      <c r="J29" s="182">
        <v>0</v>
      </c>
      <c r="K29" s="182">
        <v>0</v>
      </c>
    </row>
    <row r="30" spans="1:11">
      <c r="A30" s="181" t="s">
        <v>113</v>
      </c>
      <c r="B30" s="183">
        <v>121.37</v>
      </c>
      <c r="C30" s="183">
        <v>121.67</v>
      </c>
      <c r="D30" s="183">
        <v>123.02</v>
      </c>
      <c r="E30" s="183">
        <v>123.32</v>
      </c>
      <c r="F30" s="183">
        <v>123.18</v>
      </c>
      <c r="G30" s="183">
        <v>123.48</v>
      </c>
      <c r="H30" s="183">
        <v>127.54</v>
      </c>
      <c r="I30" s="183">
        <v>127.84</v>
      </c>
      <c r="J30" s="183">
        <v>133.34</v>
      </c>
      <c r="K30" s="183">
        <v>133.63999999999999</v>
      </c>
    </row>
    <row r="31" spans="1:11">
      <c r="A31" s="181" t="s">
        <v>114</v>
      </c>
      <c r="B31" s="183">
        <v>31.72</v>
      </c>
      <c r="C31" s="183">
        <v>22.58</v>
      </c>
      <c r="D31" s="183">
        <v>32.9</v>
      </c>
      <c r="E31" s="183">
        <v>23.55</v>
      </c>
      <c r="F31" s="183">
        <v>34.18</v>
      </c>
      <c r="G31" s="183">
        <v>24.65</v>
      </c>
      <c r="H31" s="183">
        <v>38.020000000000003</v>
      </c>
      <c r="I31" s="183">
        <v>27.43</v>
      </c>
      <c r="J31" s="183">
        <v>40.97</v>
      </c>
      <c r="K31" s="183">
        <v>29.14</v>
      </c>
    </row>
    <row r="32" spans="1:11">
      <c r="A32" s="181" t="s">
        <v>115</v>
      </c>
      <c r="B32" s="183">
        <v>6.07</v>
      </c>
      <c r="C32" s="183">
        <v>6.07</v>
      </c>
      <c r="D32" s="183">
        <v>6.15</v>
      </c>
      <c r="E32" s="183">
        <v>6.17</v>
      </c>
      <c r="F32" s="183">
        <v>6.16</v>
      </c>
      <c r="G32" s="183">
        <v>6.17</v>
      </c>
      <c r="H32" s="183">
        <v>6.38</v>
      </c>
      <c r="I32" s="183">
        <v>6.39</v>
      </c>
      <c r="J32" s="183">
        <v>6.67</v>
      </c>
      <c r="K32" s="183">
        <v>6.68</v>
      </c>
    </row>
    <row r="33" spans="1:11">
      <c r="A33" s="181" t="s">
        <v>116</v>
      </c>
      <c r="B33" s="183">
        <v>4.8499999999999996</v>
      </c>
      <c r="C33" s="183">
        <v>4.8600000000000003</v>
      </c>
      <c r="D33" s="183">
        <v>4.92</v>
      </c>
      <c r="E33" s="183">
        <v>4.93</v>
      </c>
      <c r="F33" s="183">
        <v>4.93</v>
      </c>
      <c r="G33" s="183">
        <v>4.9400000000000004</v>
      </c>
      <c r="H33" s="183">
        <v>5.0999999999999996</v>
      </c>
      <c r="I33" s="183">
        <v>5.1100000000000003</v>
      </c>
      <c r="J33" s="183">
        <v>5.33</v>
      </c>
      <c r="K33" s="183">
        <v>5.35</v>
      </c>
    </row>
    <row r="34" spans="1:11">
      <c r="A34" s="181" t="s">
        <v>117</v>
      </c>
      <c r="B34" s="183">
        <v>4.8499999999999996</v>
      </c>
      <c r="C34" s="183">
        <v>4.8600000000000003</v>
      </c>
      <c r="D34" s="183">
        <v>4.92</v>
      </c>
      <c r="E34" s="183">
        <v>4.93</v>
      </c>
      <c r="F34" s="183">
        <v>4.93</v>
      </c>
      <c r="G34" s="183">
        <v>4.9400000000000004</v>
      </c>
      <c r="H34" s="183">
        <v>5.0999999999999996</v>
      </c>
      <c r="I34" s="183">
        <v>5.1100000000000003</v>
      </c>
      <c r="J34" s="183">
        <v>5.33</v>
      </c>
      <c r="K34" s="183">
        <v>5.35</v>
      </c>
    </row>
    <row r="35" spans="1:11">
      <c r="A35" s="181" t="s">
        <v>118</v>
      </c>
      <c r="B35" s="183">
        <v>47.49</v>
      </c>
      <c r="C35" s="183">
        <v>38.369999999999997</v>
      </c>
      <c r="D35" s="183">
        <v>48.89</v>
      </c>
      <c r="E35" s="183">
        <v>39.58</v>
      </c>
      <c r="F35" s="183">
        <v>50.2</v>
      </c>
      <c r="G35" s="183">
        <v>40.700000000000003</v>
      </c>
      <c r="H35" s="183">
        <v>54.6</v>
      </c>
      <c r="I35" s="183">
        <v>44.04</v>
      </c>
      <c r="J35" s="183">
        <v>58.3</v>
      </c>
      <c r="K35" s="183">
        <v>46.52</v>
      </c>
    </row>
    <row r="36" spans="1:11">
      <c r="A36" s="181" t="s">
        <v>119</v>
      </c>
      <c r="B36" s="183">
        <v>73.88</v>
      </c>
      <c r="C36" s="183">
        <v>83.3</v>
      </c>
      <c r="D36" s="183">
        <v>74.13</v>
      </c>
      <c r="E36" s="183">
        <v>83.74</v>
      </c>
      <c r="F36" s="183">
        <v>72.98</v>
      </c>
      <c r="G36" s="183">
        <v>82.78</v>
      </c>
      <c r="H36" s="183">
        <v>72.94</v>
      </c>
      <c r="I36" s="183">
        <v>83.8</v>
      </c>
      <c r="J36" s="183">
        <v>75.040000000000006</v>
      </c>
      <c r="K36" s="183">
        <v>87.12</v>
      </c>
    </row>
    <row r="37" spans="1:11">
      <c r="A37" s="181" t="s">
        <v>120</v>
      </c>
      <c r="B37" s="183">
        <v>50.16</v>
      </c>
      <c r="C37" s="183">
        <v>51.51</v>
      </c>
      <c r="D37" s="183">
        <v>50.44</v>
      </c>
      <c r="E37" s="183">
        <v>51.89</v>
      </c>
      <c r="F37" s="183">
        <v>50.71</v>
      </c>
      <c r="G37" s="183">
        <v>52.27</v>
      </c>
      <c r="H37" s="183">
        <v>54.74</v>
      </c>
      <c r="I37" s="183">
        <v>58.48</v>
      </c>
      <c r="J37" s="183">
        <v>59.96</v>
      </c>
      <c r="K37" s="183">
        <v>65.8</v>
      </c>
    </row>
    <row r="38" spans="1:11">
      <c r="A38" s="181" t="s">
        <v>121</v>
      </c>
      <c r="B38" s="182">
        <v>4</v>
      </c>
      <c r="C38" s="182">
        <v>4</v>
      </c>
      <c r="D38" s="182">
        <v>4</v>
      </c>
      <c r="E38" s="182">
        <v>4</v>
      </c>
      <c r="F38" s="182">
        <v>4</v>
      </c>
      <c r="G38" s="182">
        <v>4</v>
      </c>
      <c r="H38" s="182">
        <v>4</v>
      </c>
      <c r="I38" s="182">
        <v>4</v>
      </c>
      <c r="J38" s="182">
        <v>4</v>
      </c>
      <c r="K38" s="182">
        <v>4</v>
      </c>
    </row>
    <row r="39" spans="1:11">
      <c r="A39" s="181" t="s">
        <v>122</v>
      </c>
      <c r="B39" s="183">
        <v>27.72</v>
      </c>
      <c r="C39" s="183">
        <v>35.79</v>
      </c>
      <c r="D39" s="183">
        <v>27.69</v>
      </c>
      <c r="E39" s="183">
        <v>35.85</v>
      </c>
      <c r="F39" s="183">
        <v>26.27</v>
      </c>
      <c r="G39" s="183">
        <v>34.51</v>
      </c>
      <c r="H39" s="183">
        <v>22.2</v>
      </c>
      <c r="I39" s="183">
        <v>29.32</v>
      </c>
      <c r="J39" s="183">
        <v>19.079999999999998</v>
      </c>
      <c r="K39" s="183">
        <v>25.32</v>
      </c>
    </row>
    <row r="40" spans="1:11">
      <c r="A40" s="181" t="s">
        <v>123</v>
      </c>
      <c r="B40" s="183">
        <v>6.06</v>
      </c>
      <c r="C40" s="183">
        <v>6.07</v>
      </c>
      <c r="D40" s="183">
        <v>6.15</v>
      </c>
      <c r="E40" s="183">
        <v>6.7</v>
      </c>
      <c r="F40" s="183">
        <v>6.16</v>
      </c>
      <c r="G40" s="183">
        <v>6.17</v>
      </c>
      <c r="H40" s="183">
        <v>6.38</v>
      </c>
      <c r="I40" s="183">
        <v>6.39</v>
      </c>
      <c r="J40" s="183">
        <v>6.67</v>
      </c>
      <c r="K40" s="183">
        <v>6.68</v>
      </c>
    </row>
    <row r="41" spans="1:11">
      <c r="A41" s="181" t="s">
        <v>124</v>
      </c>
      <c r="B41" s="183">
        <v>6.1</v>
      </c>
      <c r="C41" s="182">
        <v>6</v>
      </c>
      <c r="D41" s="183">
        <v>6.1</v>
      </c>
      <c r="E41" s="182">
        <v>6</v>
      </c>
      <c r="F41" s="183">
        <v>6.1</v>
      </c>
      <c r="G41" s="182">
        <v>6</v>
      </c>
      <c r="H41" s="183">
        <v>6.1</v>
      </c>
      <c r="I41" s="182">
        <v>6</v>
      </c>
      <c r="J41" s="183">
        <v>6.1</v>
      </c>
      <c r="K41" s="182">
        <v>6</v>
      </c>
    </row>
    <row r="42" spans="1:11">
      <c r="A42" s="181" t="s">
        <v>125</v>
      </c>
      <c r="B42" s="183">
        <v>12.16</v>
      </c>
      <c r="C42" s="183">
        <v>12.07</v>
      </c>
      <c r="D42" s="183">
        <v>12.25</v>
      </c>
      <c r="E42" s="183">
        <v>12.7</v>
      </c>
      <c r="F42" s="183">
        <v>12.26</v>
      </c>
      <c r="G42" s="183">
        <v>12.17</v>
      </c>
      <c r="H42" s="183">
        <v>12.48</v>
      </c>
      <c r="I42" s="183">
        <v>12.39</v>
      </c>
      <c r="J42" s="183">
        <v>12.77</v>
      </c>
      <c r="K42" s="183">
        <v>12.68</v>
      </c>
    </row>
    <row r="43" spans="1:11">
      <c r="A43" s="181" t="s">
        <v>126</v>
      </c>
      <c r="B43" s="183">
        <v>8.4</v>
      </c>
      <c r="C43" s="183">
        <v>6.7</v>
      </c>
      <c r="D43" s="183">
        <v>8.4</v>
      </c>
      <c r="E43" s="183">
        <v>6.7</v>
      </c>
      <c r="F43" s="183">
        <v>8.4</v>
      </c>
      <c r="G43" s="183">
        <v>6.7</v>
      </c>
      <c r="H43" s="183">
        <v>9.3000000000000007</v>
      </c>
      <c r="I43" s="183">
        <v>8.1</v>
      </c>
      <c r="J43" s="183">
        <v>11.5</v>
      </c>
      <c r="K43" s="182">
        <v>10</v>
      </c>
    </row>
    <row r="44" spans="1:11">
      <c r="A44" s="181" t="s">
        <v>127</v>
      </c>
      <c r="B44" s="183">
        <v>3.6</v>
      </c>
      <c r="C44" s="182">
        <v>3</v>
      </c>
      <c r="D44" s="183">
        <v>3.6</v>
      </c>
      <c r="E44" s="182">
        <v>3</v>
      </c>
      <c r="F44" s="183">
        <v>3.6</v>
      </c>
      <c r="G44" s="182">
        <v>3</v>
      </c>
      <c r="H44" s="183">
        <v>4.5999999999999996</v>
      </c>
      <c r="I44" s="183">
        <v>4.0999999999999996</v>
      </c>
      <c r="J44" s="183">
        <v>5.4</v>
      </c>
      <c r="K44" s="183">
        <v>4.7</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84" t="s">
        <v>77</v>
      </c>
      <c r="B1" s="184"/>
      <c r="C1" s="184"/>
      <c r="D1" s="184"/>
      <c r="E1" s="184"/>
      <c r="F1" s="184"/>
      <c r="G1" s="184"/>
      <c r="H1" s="184"/>
      <c r="I1" s="184"/>
      <c r="J1" s="184"/>
      <c r="K1" s="184"/>
    </row>
    <row r="3" spans="1:11">
      <c r="A3" s="185" t="s">
        <v>78</v>
      </c>
      <c r="B3" s="186" t="s">
        <v>188</v>
      </c>
    </row>
    <row r="4" spans="1:11">
      <c r="A4" s="185" t="s">
        <v>80</v>
      </c>
      <c r="B4" s="186">
        <v>100</v>
      </c>
    </row>
    <row r="5" spans="1:11">
      <c r="A5" s="185" t="s">
        <v>81</v>
      </c>
      <c r="B5" s="186" t="s">
        <v>82</v>
      </c>
    </row>
    <row r="6" spans="1:11">
      <c r="A6" s="185" t="s">
        <v>83</v>
      </c>
      <c r="B6" s="186" t="s">
        <v>189</v>
      </c>
    </row>
    <row r="7" spans="1:11">
      <c r="A7" s="185" t="s">
        <v>84</v>
      </c>
      <c r="B7" s="186" t="s">
        <v>190</v>
      </c>
    </row>
    <row r="10" spans="1:11">
      <c r="A10" s="187" t="s">
        <v>85</v>
      </c>
      <c r="B10" s="187"/>
      <c r="C10" s="187"/>
      <c r="D10" s="187"/>
      <c r="E10" s="187"/>
      <c r="F10" s="187"/>
      <c r="G10" s="187"/>
      <c r="H10" s="187"/>
      <c r="I10" s="187"/>
      <c r="J10" s="187"/>
      <c r="K10" s="187"/>
    </row>
    <row r="12" spans="1:11">
      <c r="A12" s="188"/>
      <c r="B12" s="188">
        <v>2014</v>
      </c>
      <c r="C12" s="188"/>
      <c r="D12" s="188">
        <v>2015</v>
      </c>
      <c r="E12" s="188"/>
      <c r="F12" s="188">
        <v>2016</v>
      </c>
      <c r="G12" s="188"/>
      <c r="H12" s="188">
        <v>2020</v>
      </c>
      <c r="I12" s="188"/>
      <c r="J12" s="188">
        <v>2025</v>
      </c>
      <c r="K12" s="188"/>
    </row>
    <row r="13" spans="1:11">
      <c r="A13" s="188" t="s">
        <v>86</v>
      </c>
      <c r="B13" s="188" t="s">
        <v>87</v>
      </c>
      <c r="C13" s="188" t="s">
        <v>88</v>
      </c>
      <c r="D13" s="188" t="s">
        <v>89</v>
      </c>
      <c r="E13" s="188" t="s">
        <v>90</v>
      </c>
      <c r="F13" s="188" t="s">
        <v>91</v>
      </c>
      <c r="G13" s="188" t="s">
        <v>92</v>
      </c>
      <c r="H13" s="188" t="s">
        <v>93</v>
      </c>
      <c r="I13" s="188" t="s">
        <v>94</v>
      </c>
      <c r="J13" s="188" t="s">
        <v>95</v>
      </c>
      <c r="K13" s="188" t="s">
        <v>96</v>
      </c>
    </row>
    <row r="14" spans="1:11">
      <c r="A14" s="189" t="s">
        <v>97</v>
      </c>
      <c r="B14" s="190">
        <v>0</v>
      </c>
      <c r="C14" s="190">
        <v>0</v>
      </c>
      <c r="D14" s="190">
        <v>0</v>
      </c>
      <c r="E14" s="190">
        <v>0</v>
      </c>
      <c r="F14" s="190">
        <v>0</v>
      </c>
      <c r="G14" s="190">
        <v>0</v>
      </c>
      <c r="H14" s="190">
        <v>0</v>
      </c>
      <c r="I14" s="190">
        <v>0</v>
      </c>
      <c r="J14" s="190">
        <v>0</v>
      </c>
      <c r="K14" s="190">
        <v>0</v>
      </c>
    </row>
    <row r="15" spans="1:11">
      <c r="A15" s="189" t="s">
        <v>98</v>
      </c>
      <c r="B15" s="191">
        <v>2.6</v>
      </c>
      <c r="C15" s="191">
        <v>2.59</v>
      </c>
      <c r="D15" s="191">
        <v>2.59</v>
      </c>
      <c r="E15" s="191">
        <v>2.59</v>
      </c>
      <c r="F15" s="191">
        <v>2.3199999999999998</v>
      </c>
      <c r="G15" s="191">
        <v>2.3199999999999998</v>
      </c>
      <c r="H15" s="191">
        <v>2.2599999999999998</v>
      </c>
      <c r="I15" s="191">
        <v>2.2599999999999998</v>
      </c>
      <c r="J15" s="191">
        <v>1.17</v>
      </c>
      <c r="K15" s="191">
        <v>1.17</v>
      </c>
    </row>
    <row r="16" spans="1:11">
      <c r="A16" s="189" t="s">
        <v>99</v>
      </c>
      <c r="B16" s="190">
        <v>0</v>
      </c>
      <c r="C16" s="190">
        <v>0</v>
      </c>
      <c r="D16" s="190">
        <v>0</v>
      </c>
      <c r="E16" s="190">
        <v>0</v>
      </c>
      <c r="F16" s="190">
        <v>0</v>
      </c>
      <c r="G16" s="190">
        <v>0</v>
      </c>
      <c r="H16" s="190">
        <v>0</v>
      </c>
      <c r="I16" s="190">
        <v>0</v>
      </c>
      <c r="J16" s="190">
        <v>0</v>
      </c>
      <c r="K16" s="190">
        <v>0</v>
      </c>
    </row>
    <row r="17" spans="1:11">
      <c r="A17" s="189" t="s">
        <v>100</v>
      </c>
      <c r="B17" s="190">
        <v>0</v>
      </c>
      <c r="C17" s="190">
        <v>0</v>
      </c>
      <c r="D17" s="190">
        <v>0</v>
      </c>
      <c r="E17" s="190">
        <v>0</v>
      </c>
      <c r="F17" s="190">
        <v>0</v>
      </c>
      <c r="G17" s="190">
        <v>0</v>
      </c>
      <c r="H17" s="190">
        <v>0</v>
      </c>
      <c r="I17" s="190">
        <v>0</v>
      </c>
      <c r="J17" s="190">
        <v>0</v>
      </c>
      <c r="K17" s="190">
        <v>0</v>
      </c>
    </row>
    <row r="18" spans="1:11">
      <c r="A18" s="189" t="s">
        <v>101</v>
      </c>
      <c r="B18" s="191">
        <v>0.55000000000000004</v>
      </c>
      <c r="C18" s="191">
        <v>0.55000000000000004</v>
      </c>
      <c r="D18" s="191">
        <v>0.55000000000000004</v>
      </c>
      <c r="E18" s="191">
        <v>0.55000000000000004</v>
      </c>
      <c r="F18" s="191">
        <v>0.55000000000000004</v>
      </c>
      <c r="G18" s="191">
        <v>0.55000000000000004</v>
      </c>
      <c r="H18" s="191">
        <v>0.55000000000000004</v>
      </c>
      <c r="I18" s="191">
        <v>0.55000000000000004</v>
      </c>
      <c r="J18" s="191">
        <v>0.55000000000000004</v>
      </c>
      <c r="K18" s="191">
        <v>0.55000000000000004</v>
      </c>
    </row>
    <row r="19" spans="1:11">
      <c r="A19" s="189" t="s">
        <v>102</v>
      </c>
      <c r="B19" s="190">
        <v>0</v>
      </c>
      <c r="C19" s="190">
        <v>0</v>
      </c>
      <c r="D19" s="190">
        <v>0</v>
      </c>
      <c r="E19" s="190">
        <v>0</v>
      </c>
      <c r="F19" s="190">
        <v>0</v>
      </c>
      <c r="G19" s="190">
        <v>0</v>
      </c>
      <c r="H19" s="190">
        <v>0</v>
      </c>
      <c r="I19" s="190">
        <v>0</v>
      </c>
      <c r="J19" s="190">
        <v>0</v>
      </c>
      <c r="K19" s="190">
        <v>0</v>
      </c>
    </row>
    <row r="20" spans="1:11">
      <c r="A20" s="189" t="s">
        <v>103</v>
      </c>
      <c r="B20" s="191">
        <v>2.0499999999999998</v>
      </c>
      <c r="C20" s="191">
        <v>2.04</v>
      </c>
      <c r="D20" s="191">
        <v>2.04</v>
      </c>
      <c r="E20" s="191">
        <v>2.04</v>
      </c>
      <c r="F20" s="191">
        <v>1.77</v>
      </c>
      <c r="G20" s="191">
        <v>1.77</v>
      </c>
      <c r="H20" s="191">
        <v>1.71</v>
      </c>
      <c r="I20" s="191">
        <v>1.71</v>
      </c>
      <c r="J20" s="191">
        <v>0.62</v>
      </c>
      <c r="K20" s="191">
        <v>0.62</v>
      </c>
    </row>
    <row r="21" spans="1:11">
      <c r="A21" s="189" t="s">
        <v>104</v>
      </c>
      <c r="B21" s="191">
        <v>0.44</v>
      </c>
      <c r="C21" s="191">
        <v>0.44</v>
      </c>
      <c r="D21" s="191">
        <v>0.55000000000000004</v>
      </c>
      <c r="E21" s="191">
        <v>0.55000000000000004</v>
      </c>
      <c r="F21" s="191">
        <v>0.66</v>
      </c>
      <c r="G21" s="191">
        <v>0.66</v>
      </c>
      <c r="H21" s="191">
        <v>0.68</v>
      </c>
      <c r="I21" s="191">
        <v>0.68</v>
      </c>
      <c r="J21" s="191">
        <v>0.68</v>
      </c>
      <c r="K21" s="191">
        <v>0.68</v>
      </c>
    </row>
    <row r="22" spans="1:11">
      <c r="A22" s="189" t="s">
        <v>105</v>
      </c>
      <c r="B22" s="191">
        <v>0.28000000000000003</v>
      </c>
      <c r="C22" s="191">
        <v>0.28000000000000003</v>
      </c>
      <c r="D22" s="191">
        <v>0.39</v>
      </c>
      <c r="E22" s="191">
        <v>0.39</v>
      </c>
      <c r="F22" s="191">
        <v>0.5</v>
      </c>
      <c r="G22" s="191">
        <v>0.5</v>
      </c>
      <c r="H22" s="191">
        <v>0.5</v>
      </c>
      <c r="I22" s="191">
        <v>0.5</v>
      </c>
      <c r="J22" s="191">
        <v>0.5</v>
      </c>
      <c r="K22" s="191">
        <v>0.5</v>
      </c>
    </row>
    <row r="23" spans="1:11">
      <c r="A23" s="189" t="s">
        <v>106</v>
      </c>
      <c r="B23" s="191">
        <v>0.28000000000000003</v>
      </c>
      <c r="C23" s="191">
        <v>0.28000000000000003</v>
      </c>
      <c r="D23" s="191">
        <v>0.39</v>
      </c>
      <c r="E23" s="191">
        <v>0.39</v>
      </c>
      <c r="F23" s="191">
        <v>0.5</v>
      </c>
      <c r="G23" s="191">
        <v>0.5</v>
      </c>
      <c r="H23" s="191">
        <v>0.5</v>
      </c>
      <c r="I23" s="191">
        <v>0.5</v>
      </c>
      <c r="J23" s="191">
        <v>0.5</v>
      </c>
      <c r="K23" s="191">
        <v>0.5</v>
      </c>
    </row>
    <row r="24" spans="1:11">
      <c r="A24" s="189" t="s">
        <v>107</v>
      </c>
      <c r="B24" s="190">
        <v>0</v>
      </c>
      <c r="C24" s="190">
        <v>0</v>
      </c>
      <c r="D24" s="190">
        <v>0</v>
      </c>
      <c r="E24" s="190">
        <v>0</v>
      </c>
      <c r="F24" s="190">
        <v>0</v>
      </c>
      <c r="G24" s="190">
        <v>0</v>
      </c>
      <c r="H24" s="190">
        <v>0</v>
      </c>
      <c r="I24" s="190">
        <v>0</v>
      </c>
      <c r="J24" s="190">
        <v>0</v>
      </c>
      <c r="K24" s="190">
        <v>0</v>
      </c>
    </row>
    <row r="25" spans="1:11">
      <c r="A25" s="189" t="s">
        <v>108</v>
      </c>
      <c r="B25" s="191">
        <v>7.0000000000000007E-2</v>
      </c>
      <c r="C25" s="191">
        <v>7.0000000000000007E-2</v>
      </c>
      <c r="D25" s="191">
        <v>7.0000000000000007E-2</v>
      </c>
      <c r="E25" s="191">
        <v>7.0000000000000007E-2</v>
      </c>
      <c r="F25" s="191">
        <v>7.0000000000000007E-2</v>
      </c>
      <c r="G25" s="191">
        <v>7.0000000000000007E-2</v>
      </c>
      <c r="H25" s="191">
        <v>7.0000000000000007E-2</v>
      </c>
      <c r="I25" s="191">
        <v>7.0000000000000007E-2</v>
      </c>
      <c r="J25" s="191">
        <v>7.0000000000000007E-2</v>
      </c>
      <c r="K25" s="191">
        <v>7.0000000000000007E-2</v>
      </c>
    </row>
    <row r="26" spans="1:11">
      <c r="A26" s="189" t="s">
        <v>109</v>
      </c>
      <c r="B26" s="191">
        <v>0.09</v>
      </c>
      <c r="C26" s="191">
        <v>0.09</v>
      </c>
      <c r="D26" s="191">
        <v>0.09</v>
      </c>
      <c r="E26" s="191">
        <v>0.09</v>
      </c>
      <c r="F26" s="191">
        <v>0.09</v>
      </c>
      <c r="G26" s="191">
        <v>0.09</v>
      </c>
      <c r="H26" s="191">
        <v>0.11</v>
      </c>
      <c r="I26" s="191">
        <v>0.11</v>
      </c>
      <c r="J26" s="191">
        <v>0.11</v>
      </c>
      <c r="K26" s="191">
        <v>0.11</v>
      </c>
    </row>
    <row r="27" spans="1:11">
      <c r="A27" s="189" t="s">
        <v>110</v>
      </c>
      <c r="B27" s="191">
        <v>0.88</v>
      </c>
      <c r="C27" s="191">
        <v>0.88</v>
      </c>
      <c r="D27" s="191">
        <v>0.88</v>
      </c>
      <c r="E27" s="191">
        <v>0.88</v>
      </c>
      <c r="F27" s="191">
        <v>0.88</v>
      </c>
      <c r="G27" s="191">
        <v>0.88</v>
      </c>
      <c r="H27" s="191">
        <v>0.89</v>
      </c>
      <c r="I27" s="191">
        <v>0.89</v>
      </c>
      <c r="J27" s="191">
        <v>0.89</v>
      </c>
      <c r="K27" s="191">
        <v>0.89</v>
      </c>
    </row>
    <row r="28" spans="1:11">
      <c r="A28" s="189" t="s">
        <v>111</v>
      </c>
      <c r="B28" s="191">
        <v>0.12</v>
      </c>
      <c r="C28" s="191">
        <v>0.12</v>
      </c>
      <c r="D28" s="191">
        <v>0.12</v>
      </c>
      <c r="E28" s="191">
        <v>0.12</v>
      </c>
      <c r="F28" s="191">
        <v>0.12</v>
      </c>
      <c r="G28" s="191">
        <v>0.12</v>
      </c>
      <c r="H28" s="191">
        <v>0.13</v>
      </c>
      <c r="I28" s="191">
        <v>0.13</v>
      </c>
      <c r="J28" s="191">
        <v>0.13</v>
      </c>
      <c r="K28" s="191">
        <v>0.13</v>
      </c>
    </row>
    <row r="29" spans="1:11">
      <c r="A29" s="189" t="s">
        <v>112</v>
      </c>
      <c r="B29" s="190">
        <v>0</v>
      </c>
      <c r="C29" s="190">
        <v>0</v>
      </c>
      <c r="D29" s="190">
        <v>0</v>
      </c>
      <c r="E29" s="190">
        <v>0</v>
      </c>
      <c r="F29" s="190">
        <v>0</v>
      </c>
      <c r="G29" s="190">
        <v>0</v>
      </c>
      <c r="H29" s="190">
        <v>0</v>
      </c>
      <c r="I29" s="190">
        <v>0</v>
      </c>
      <c r="J29" s="190">
        <v>0</v>
      </c>
      <c r="K29" s="190">
        <v>0</v>
      </c>
    </row>
    <row r="30" spans="1:11">
      <c r="A30" s="189" t="s">
        <v>113</v>
      </c>
      <c r="B30" s="191">
        <v>3.92</v>
      </c>
      <c r="C30" s="191">
        <v>3.91</v>
      </c>
      <c r="D30" s="191">
        <v>4.0199999999999996</v>
      </c>
      <c r="E30" s="191">
        <v>4.0199999999999996</v>
      </c>
      <c r="F30" s="191">
        <v>3.86</v>
      </c>
      <c r="G30" s="191">
        <v>3.86</v>
      </c>
      <c r="H30" s="191">
        <v>3.83</v>
      </c>
      <c r="I30" s="191">
        <v>3.83</v>
      </c>
      <c r="J30" s="191">
        <v>2.74</v>
      </c>
      <c r="K30" s="191">
        <v>2.74</v>
      </c>
    </row>
    <row r="31" spans="1:11">
      <c r="A31" s="189" t="s">
        <v>114</v>
      </c>
      <c r="B31" s="191">
        <v>1.64</v>
      </c>
      <c r="C31" s="191">
        <v>1.67</v>
      </c>
      <c r="D31" s="191">
        <v>1.75</v>
      </c>
      <c r="E31" s="191">
        <v>1.77</v>
      </c>
      <c r="F31" s="191">
        <v>1.86</v>
      </c>
      <c r="G31" s="191">
        <v>1.88</v>
      </c>
      <c r="H31" s="191">
        <v>1.86</v>
      </c>
      <c r="I31" s="191">
        <v>1.88</v>
      </c>
      <c r="J31" s="191">
        <v>1.86</v>
      </c>
      <c r="K31" s="191">
        <v>1.88</v>
      </c>
    </row>
    <row r="32" spans="1:11">
      <c r="A32" s="189" t="s">
        <v>115</v>
      </c>
      <c r="B32" s="190">
        <v>0</v>
      </c>
      <c r="C32" s="191">
        <v>0.73</v>
      </c>
      <c r="D32" s="190">
        <v>0</v>
      </c>
      <c r="E32" s="191">
        <v>0.73</v>
      </c>
      <c r="F32" s="190">
        <v>0</v>
      </c>
      <c r="G32" s="191">
        <v>0.59</v>
      </c>
      <c r="H32" s="190">
        <v>0</v>
      </c>
      <c r="I32" s="191">
        <v>0.56999999999999995</v>
      </c>
      <c r="J32" s="190">
        <v>0</v>
      </c>
      <c r="K32" s="191">
        <v>0.3</v>
      </c>
    </row>
    <row r="33" spans="1:11">
      <c r="A33" s="189" t="s">
        <v>116</v>
      </c>
      <c r="B33" s="190">
        <v>0</v>
      </c>
      <c r="C33" s="190">
        <v>0</v>
      </c>
      <c r="D33" s="190">
        <v>0</v>
      </c>
      <c r="E33" s="190">
        <v>0</v>
      </c>
      <c r="F33" s="190">
        <v>0</v>
      </c>
      <c r="G33" s="190">
        <v>0</v>
      </c>
      <c r="H33" s="190">
        <v>0</v>
      </c>
      <c r="I33" s="190">
        <v>0</v>
      </c>
      <c r="J33" s="190">
        <v>0</v>
      </c>
      <c r="K33" s="190">
        <v>0</v>
      </c>
    </row>
    <row r="34" spans="1:11">
      <c r="A34" s="189" t="s">
        <v>117</v>
      </c>
      <c r="B34" s="191">
        <v>0.05</v>
      </c>
      <c r="C34" s="191">
        <v>0.05</v>
      </c>
      <c r="D34" s="191">
        <v>0.05</v>
      </c>
      <c r="E34" s="191">
        <v>0.05</v>
      </c>
      <c r="F34" s="191">
        <v>0.05</v>
      </c>
      <c r="G34" s="191">
        <v>0.05</v>
      </c>
      <c r="H34" s="191">
        <v>0.08</v>
      </c>
      <c r="I34" s="191">
        <v>0.08</v>
      </c>
      <c r="J34" s="191">
        <v>0.08</v>
      </c>
      <c r="K34" s="191">
        <v>0.08</v>
      </c>
    </row>
    <row r="35" spans="1:11">
      <c r="A35" s="189" t="s">
        <v>118</v>
      </c>
      <c r="B35" s="191">
        <v>1.69</v>
      </c>
      <c r="C35" s="191">
        <v>2.4500000000000002</v>
      </c>
      <c r="D35" s="191">
        <v>1.8</v>
      </c>
      <c r="E35" s="191">
        <v>2.5499999999999998</v>
      </c>
      <c r="F35" s="191">
        <v>1.91</v>
      </c>
      <c r="G35" s="191">
        <v>2.52</v>
      </c>
      <c r="H35" s="191">
        <v>1.94</v>
      </c>
      <c r="I35" s="191">
        <v>2.5299999999999998</v>
      </c>
      <c r="J35" s="191">
        <v>1.94</v>
      </c>
      <c r="K35" s="191">
        <v>2.2599999999999998</v>
      </c>
    </row>
    <row r="36" spans="1:11">
      <c r="A36" s="189" t="s">
        <v>119</v>
      </c>
      <c r="B36" s="191">
        <v>2.23</v>
      </c>
      <c r="C36" s="191">
        <v>1.46</v>
      </c>
      <c r="D36" s="191">
        <v>2.2200000000000002</v>
      </c>
      <c r="E36" s="191">
        <v>1.47</v>
      </c>
      <c r="F36" s="191">
        <v>1.95</v>
      </c>
      <c r="G36" s="191">
        <v>1.34</v>
      </c>
      <c r="H36" s="191">
        <v>1.89</v>
      </c>
      <c r="I36" s="191">
        <v>1.3</v>
      </c>
      <c r="J36" s="191">
        <v>0.8</v>
      </c>
      <c r="K36" s="191">
        <v>0.48</v>
      </c>
    </row>
    <row r="37" spans="1:11">
      <c r="A37" s="189" t="s">
        <v>120</v>
      </c>
      <c r="B37" s="191">
        <v>1.62</v>
      </c>
      <c r="C37" s="191">
        <v>1.46</v>
      </c>
      <c r="D37" s="191">
        <v>1.74</v>
      </c>
      <c r="E37" s="191">
        <v>1.5</v>
      </c>
      <c r="F37" s="191">
        <v>1.78</v>
      </c>
      <c r="G37" s="191">
        <v>1.53</v>
      </c>
      <c r="H37" s="191">
        <v>1.91</v>
      </c>
      <c r="I37" s="191">
        <v>1.65</v>
      </c>
      <c r="J37" s="191">
        <v>2.13</v>
      </c>
      <c r="K37" s="191">
        <v>1.83</v>
      </c>
    </row>
    <row r="38" spans="1:11">
      <c r="A38" s="189" t="s">
        <v>121</v>
      </c>
      <c r="B38" s="190">
        <v>0</v>
      </c>
      <c r="C38" s="190">
        <v>0</v>
      </c>
      <c r="D38" s="190">
        <v>0</v>
      </c>
      <c r="E38" s="190">
        <v>0</v>
      </c>
      <c r="F38" s="190">
        <v>0</v>
      </c>
      <c r="G38" s="190">
        <v>0</v>
      </c>
      <c r="H38" s="190">
        <v>0</v>
      </c>
      <c r="I38" s="190">
        <v>0</v>
      </c>
      <c r="J38" s="190">
        <v>0</v>
      </c>
      <c r="K38" s="190">
        <v>0</v>
      </c>
    </row>
    <row r="39" spans="1:11">
      <c r="A39" s="189" t="s">
        <v>122</v>
      </c>
      <c r="B39" s="191">
        <v>0.61</v>
      </c>
      <c r="C39" s="190">
        <v>0</v>
      </c>
      <c r="D39" s="191">
        <v>0.48</v>
      </c>
      <c r="E39" s="191">
        <v>-0.03</v>
      </c>
      <c r="F39" s="191">
        <v>0.17</v>
      </c>
      <c r="G39" s="191">
        <v>-0.19</v>
      </c>
      <c r="H39" s="191">
        <v>-0.02</v>
      </c>
      <c r="I39" s="191">
        <v>-0.35</v>
      </c>
      <c r="J39" s="191">
        <v>-1.33</v>
      </c>
      <c r="K39" s="191">
        <v>-1.35</v>
      </c>
    </row>
    <row r="40" spans="1:11">
      <c r="A40" s="189" t="s">
        <v>123</v>
      </c>
      <c r="B40" s="191">
        <v>0.45</v>
      </c>
      <c r="C40" s="191">
        <v>0.45</v>
      </c>
      <c r="D40" s="191">
        <v>0.45</v>
      </c>
      <c r="E40" s="191">
        <v>0.45</v>
      </c>
      <c r="F40" s="191">
        <v>0.7</v>
      </c>
      <c r="G40" s="191">
        <v>0.7</v>
      </c>
      <c r="H40" s="191">
        <v>0.7</v>
      </c>
      <c r="I40" s="191">
        <v>0.7</v>
      </c>
      <c r="J40" s="191">
        <v>0.7</v>
      </c>
      <c r="K40" s="191">
        <v>0.7</v>
      </c>
    </row>
    <row r="41" spans="1:11">
      <c r="A41" s="189" t="s">
        <v>124</v>
      </c>
      <c r="B41" s="191">
        <v>0.26</v>
      </c>
      <c r="C41" s="191">
        <v>0.04</v>
      </c>
      <c r="D41" s="191">
        <v>0.19</v>
      </c>
      <c r="E41" s="191">
        <v>0.04</v>
      </c>
      <c r="F41" s="191">
        <v>0.19</v>
      </c>
      <c r="G41" s="191">
        <v>0.04</v>
      </c>
      <c r="H41" s="191">
        <v>0.21</v>
      </c>
      <c r="I41" s="191">
        <v>0.04</v>
      </c>
      <c r="J41" s="191">
        <v>0.22</v>
      </c>
      <c r="K41" s="191">
        <v>0.05</v>
      </c>
    </row>
    <row r="42" spans="1:11">
      <c r="A42" s="189" t="s">
        <v>125</v>
      </c>
      <c r="B42" s="191">
        <v>0.71</v>
      </c>
      <c r="C42" s="191">
        <v>0.49</v>
      </c>
      <c r="D42" s="191">
        <v>0.64</v>
      </c>
      <c r="E42" s="191">
        <v>0.49</v>
      </c>
      <c r="F42" s="191">
        <v>0.89</v>
      </c>
      <c r="G42" s="191">
        <v>0.74</v>
      </c>
      <c r="H42" s="191">
        <v>0.91</v>
      </c>
      <c r="I42" s="191">
        <v>0.74</v>
      </c>
      <c r="J42" s="191">
        <v>0.92</v>
      </c>
      <c r="K42" s="191">
        <v>0.75</v>
      </c>
    </row>
    <row r="43" spans="1:11">
      <c r="A43" s="189" t="s">
        <v>126</v>
      </c>
      <c r="B43" s="191">
        <v>1.3</v>
      </c>
      <c r="C43" s="191">
        <v>1.3</v>
      </c>
      <c r="D43" s="191">
        <v>1.3</v>
      </c>
      <c r="E43" s="191">
        <v>1.3</v>
      </c>
      <c r="F43" s="191">
        <v>2.5</v>
      </c>
      <c r="G43" s="191">
        <v>2.5</v>
      </c>
      <c r="H43" s="190">
        <v>3</v>
      </c>
      <c r="I43" s="190">
        <v>3</v>
      </c>
      <c r="J43" s="191">
        <v>4.3499999999999996</v>
      </c>
      <c r="K43" s="191">
        <v>4.3499999999999996</v>
      </c>
    </row>
    <row r="44" spans="1:11">
      <c r="A44" s="189" t="s">
        <v>127</v>
      </c>
      <c r="B44" s="191">
        <v>1.45</v>
      </c>
      <c r="C44" s="191">
        <v>1.5</v>
      </c>
      <c r="D44" s="191">
        <v>1.45</v>
      </c>
      <c r="E44" s="191">
        <v>1.5</v>
      </c>
      <c r="F44" s="191">
        <v>2.65</v>
      </c>
      <c r="G44" s="191">
        <v>2.7</v>
      </c>
      <c r="H44" s="191">
        <v>3.15</v>
      </c>
      <c r="I44" s="191">
        <v>3.2</v>
      </c>
      <c r="J44" s="191">
        <v>4.4000000000000004</v>
      </c>
      <c r="K44" s="191">
        <v>4.45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92" t="s">
        <v>77</v>
      </c>
      <c r="B1" s="192"/>
      <c r="C1" s="192"/>
      <c r="D1" s="192"/>
      <c r="E1" s="192"/>
      <c r="F1" s="192"/>
      <c r="G1" s="192"/>
      <c r="H1" s="192"/>
      <c r="I1" s="192"/>
      <c r="J1" s="192"/>
      <c r="K1" s="192"/>
    </row>
    <row r="3" spans="1:11">
      <c r="A3" s="193" t="s">
        <v>78</v>
      </c>
      <c r="B3" s="194" t="s">
        <v>191</v>
      </c>
    </row>
    <row r="4" spans="1:11">
      <c r="A4" s="193" t="s">
        <v>80</v>
      </c>
      <c r="B4" s="194">
        <v>100</v>
      </c>
    </row>
    <row r="5" spans="1:11">
      <c r="A5" s="193" t="s">
        <v>81</v>
      </c>
      <c r="B5" s="194" t="s">
        <v>82</v>
      </c>
    </row>
    <row r="6" spans="1:11">
      <c r="A6" s="193" t="s">
        <v>83</v>
      </c>
      <c r="B6" s="194" t="s">
        <v>192</v>
      </c>
    </row>
    <row r="7" spans="1:11">
      <c r="A7" s="193" t="s">
        <v>84</v>
      </c>
      <c r="B7" s="194" t="s">
        <v>193</v>
      </c>
    </row>
    <row r="10" spans="1:11">
      <c r="A10" s="195" t="s">
        <v>85</v>
      </c>
      <c r="B10" s="195"/>
      <c r="C10" s="195"/>
      <c r="D10" s="195"/>
      <c r="E10" s="195"/>
      <c r="F10" s="195"/>
      <c r="G10" s="195"/>
      <c r="H10" s="195"/>
      <c r="I10" s="195"/>
      <c r="J10" s="195"/>
      <c r="K10" s="195"/>
    </row>
    <row r="12" spans="1:11">
      <c r="A12" s="196"/>
      <c r="B12" s="196">
        <v>2014</v>
      </c>
      <c r="C12" s="196"/>
      <c r="D12" s="196">
        <v>2015</v>
      </c>
      <c r="E12" s="196"/>
      <c r="F12" s="196">
        <v>2016</v>
      </c>
      <c r="G12" s="196"/>
      <c r="H12" s="196">
        <v>2020</v>
      </c>
      <c r="I12" s="196"/>
      <c r="J12" s="196">
        <v>2025</v>
      </c>
      <c r="K12" s="196"/>
    </row>
    <row r="13" spans="1:11">
      <c r="A13" s="196" t="s">
        <v>86</v>
      </c>
      <c r="B13" s="196" t="s">
        <v>87</v>
      </c>
      <c r="C13" s="196" t="s">
        <v>88</v>
      </c>
      <c r="D13" s="196" t="s">
        <v>89</v>
      </c>
      <c r="E13" s="196" t="s">
        <v>90</v>
      </c>
      <c r="F13" s="196" t="s">
        <v>91</v>
      </c>
      <c r="G13" s="196" t="s">
        <v>92</v>
      </c>
      <c r="H13" s="196" t="s">
        <v>93</v>
      </c>
      <c r="I13" s="196" t="s">
        <v>94</v>
      </c>
      <c r="J13" s="196" t="s">
        <v>95</v>
      </c>
      <c r="K13" s="196" t="s">
        <v>96</v>
      </c>
    </row>
    <row r="14" spans="1:11">
      <c r="A14" s="197" t="s">
        <v>97</v>
      </c>
      <c r="B14" s="198">
        <v>0</v>
      </c>
      <c r="C14" s="198">
        <v>0</v>
      </c>
      <c r="D14" s="198">
        <v>0</v>
      </c>
      <c r="E14" s="198">
        <v>0</v>
      </c>
      <c r="F14" s="197"/>
      <c r="G14" s="197"/>
      <c r="H14" s="197"/>
      <c r="I14" s="197"/>
      <c r="J14" s="198">
        <v>0</v>
      </c>
      <c r="K14" s="198">
        <v>0</v>
      </c>
    </row>
    <row r="15" spans="1:11">
      <c r="A15" s="197" t="s">
        <v>98</v>
      </c>
      <c r="B15" s="199">
        <v>0.5</v>
      </c>
      <c r="C15" s="199">
        <v>0.5</v>
      </c>
      <c r="D15" s="199">
        <v>0.51</v>
      </c>
      <c r="E15" s="199">
        <v>0.51</v>
      </c>
      <c r="F15" s="199">
        <v>0.52</v>
      </c>
      <c r="G15" s="199">
        <v>0.52</v>
      </c>
      <c r="H15" s="199">
        <v>0.53</v>
      </c>
      <c r="I15" s="199">
        <v>0.53</v>
      </c>
      <c r="J15" s="199">
        <v>0.53</v>
      </c>
      <c r="K15" s="199">
        <v>0.53</v>
      </c>
    </row>
    <row r="16" spans="1:11">
      <c r="A16" s="197" t="s">
        <v>99</v>
      </c>
      <c r="B16" s="198">
        <v>0</v>
      </c>
      <c r="C16" s="198">
        <v>0</v>
      </c>
      <c r="D16" s="198">
        <v>0</v>
      </c>
      <c r="E16" s="198">
        <v>0</v>
      </c>
      <c r="F16" s="198">
        <v>0</v>
      </c>
      <c r="G16" s="198">
        <v>0</v>
      </c>
      <c r="H16" s="198">
        <v>0</v>
      </c>
      <c r="I16" s="198">
        <v>0</v>
      </c>
      <c r="J16" s="198">
        <v>0</v>
      </c>
      <c r="K16" s="198">
        <v>0</v>
      </c>
    </row>
    <row r="17" spans="1:11">
      <c r="A17" s="197" t="s">
        <v>100</v>
      </c>
      <c r="B17" s="198">
        <v>0</v>
      </c>
      <c r="C17" s="198">
        <v>0</v>
      </c>
      <c r="D17" s="198">
        <v>0</v>
      </c>
      <c r="E17" s="198">
        <v>0</v>
      </c>
      <c r="F17" s="198">
        <v>0</v>
      </c>
      <c r="G17" s="198">
        <v>0</v>
      </c>
      <c r="H17" s="198">
        <v>0</v>
      </c>
      <c r="I17" s="198">
        <v>0</v>
      </c>
      <c r="J17" s="198">
        <v>0</v>
      </c>
      <c r="K17" s="198">
        <v>0</v>
      </c>
    </row>
    <row r="18" spans="1:11">
      <c r="A18" s="197" t="s">
        <v>101</v>
      </c>
      <c r="B18" s="199">
        <v>0.5</v>
      </c>
      <c r="C18" s="199">
        <v>0.5</v>
      </c>
      <c r="D18" s="199">
        <v>0.51</v>
      </c>
      <c r="E18" s="199">
        <v>0.51</v>
      </c>
      <c r="F18" s="199">
        <v>0.52</v>
      </c>
      <c r="G18" s="199">
        <v>0.52</v>
      </c>
      <c r="H18" s="199">
        <v>0.53</v>
      </c>
      <c r="I18" s="199">
        <v>0.53</v>
      </c>
      <c r="J18" s="199">
        <v>0.53</v>
      </c>
      <c r="K18" s="199">
        <v>0.53</v>
      </c>
    </row>
    <row r="19" spans="1:11">
      <c r="A19" s="197" t="s">
        <v>102</v>
      </c>
      <c r="B19" s="198">
        <v>0</v>
      </c>
      <c r="C19" s="198">
        <v>0</v>
      </c>
      <c r="D19" s="198">
        <v>0</v>
      </c>
      <c r="E19" s="198">
        <v>0</v>
      </c>
      <c r="F19" s="198">
        <v>0</v>
      </c>
      <c r="G19" s="198">
        <v>0</v>
      </c>
      <c r="H19" s="198">
        <v>0</v>
      </c>
      <c r="I19" s="198">
        <v>0</v>
      </c>
      <c r="J19" s="198">
        <v>0</v>
      </c>
      <c r="K19" s="198">
        <v>0</v>
      </c>
    </row>
    <row r="20" spans="1:11">
      <c r="A20" s="197" t="s">
        <v>103</v>
      </c>
      <c r="B20" s="198">
        <v>0</v>
      </c>
      <c r="C20" s="198">
        <v>0</v>
      </c>
      <c r="D20" s="198">
        <v>0</v>
      </c>
      <c r="E20" s="198">
        <v>0</v>
      </c>
      <c r="F20" s="198">
        <v>0</v>
      </c>
      <c r="G20" s="198">
        <v>0</v>
      </c>
      <c r="H20" s="198">
        <v>0</v>
      </c>
      <c r="I20" s="198">
        <v>0</v>
      </c>
      <c r="J20" s="198">
        <v>0</v>
      </c>
      <c r="K20" s="198">
        <v>0</v>
      </c>
    </row>
    <row r="21" spans="1:11">
      <c r="A21" s="197" t="s">
        <v>104</v>
      </c>
      <c r="B21" s="199">
        <v>0.06</v>
      </c>
      <c r="C21" s="199">
        <v>0.1</v>
      </c>
      <c r="D21" s="199">
        <v>0.08</v>
      </c>
      <c r="E21" s="199">
        <v>0.12</v>
      </c>
      <c r="F21" s="199">
        <v>0.12</v>
      </c>
      <c r="G21" s="199">
        <v>0.12</v>
      </c>
      <c r="H21" s="199">
        <v>0.19</v>
      </c>
      <c r="I21" s="199">
        <v>0.19</v>
      </c>
      <c r="J21" s="199">
        <v>0.11</v>
      </c>
      <c r="K21" s="199">
        <v>0.17</v>
      </c>
    </row>
    <row r="22" spans="1:11">
      <c r="A22" s="197" t="s">
        <v>105</v>
      </c>
      <c r="B22" s="199">
        <v>0.04</v>
      </c>
      <c r="C22" s="199">
        <v>0.04</v>
      </c>
      <c r="D22" s="199">
        <v>0.06</v>
      </c>
      <c r="E22" s="199">
        <v>0.06</v>
      </c>
      <c r="F22" s="199">
        <v>0.06</v>
      </c>
      <c r="G22" s="199">
        <v>0.06</v>
      </c>
      <c r="H22" s="199">
        <v>0.13</v>
      </c>
      <c r="I22" s="199">
        <v>0.13</v>
      </c>
      <c r="J22" s="199">
        <v>0.09</v>
      </c>
      <c r="K22" s="199">
        <v>0.09</v>
      </c>
    </row>
    <row r="23" spans="1:11">
      <c r="A23" s="197" t="s">
        <v>106</v>
      </c>
      <c r="B23" s="199">
        <v>0.04</v>
      </c>
      <c r="C23" s="199">
        <v>0.04</v>
      </c>
      <c r="D23" s="199">
        <v>0.06</v>
      </c>
      <c r="E23" s="199">
        <v>0.06</v>
      </c>
      <c r="F23" s="199">
        <v>0.06</v>
      </c>
      <c r="G23" s="199">
        <v>0.06</v>
      </c>
      <c r="H23" s="199">
        <v>0.13</v>
      </c>
      <c r="I23" s="199">
        <v>0.13</v>
      </c>
      <c r="J23" s="199">
        <v>0.09</v>
      </c>
      <c r="K23" s="199">
        <v>0.09</v>
      </c>
    </row>
    <row r="24" spans="1:11">
      <c r="A24" s="197" t="s">
        <v>107</v>
      </c>
      <c r="B24" s="198">
        <v>0</v>
      </c>
      <c r="C24" s="198">
        <v>0</v>
      </c>
      <c r="D24" s="198">
        <v>0</v>
      </c>
      <c r="E24" s="198">
        <v>0</v>
      </c>
      <c r="F24" s="198">
        <v>0</v>
      </c>
      <c r="G24" s="198">
        <v>0</v>
      </c>
      <c r="H24" s="198">
        <v>0</v>
      </c>
      <c r="I24" s="198">
        <v>0</v>
      </c>
      <c r="J24" s="198">
        <v>0</v>
      </c>
      <c r="K24" s="198">
        <v>0</v>
      </c>
    </row>
    <row r="25" spans="1:11">
      <c r="A25" s="197" t="s">
        <v>108</v>
      </c>
      <c r="B25" s="198">
        <v>0</v>
      </c>
      <c r="C25" s="199">
        <v>0.04</v>
      </c>
      <c r="D25" s="198">
        <v>0</v>
      </c>
      <c r="E25" s="199">
        <v>0.04</v>
      </c>
      <c r="F25" s="199">
        <v>0.04</v>
      </c>
      <c r="G25" s="199">
        <v>0.04</v>
      </c>
      <c r="H25" s="199">
        <v>0.04</v>
      </c>
      <c r="I25" s="199">
        <v>0.04</v>
      </c>
      <c r="J25" s="198">
        <v>0</v>
      </c>
      <c r="K25" s="199">
        <v>0.06</v>
      </c>
    </row>
    <row r="26" spans="1:11">
      <c r="A26" s="197" t="s">
        <v>109</v>
      </c>
      <c r="B26" s="199">
        <v>0.02</v>
      </c>
      <c r="C26" s="199">
        <v>0.02</v>
      </c>
      <c r="D26" s="199">
        <v>0.02</v>
      </c>
      <c r="E26" s="199">
        <v>0.02</v>
      </c>
      <c r="F26" s="199">
        <v>0.02</v>
      </c>
      <c r="G26" s="199">
        <v>0.02</v>
      </c>
      <c r="H26" s="199">
        <v>0.02</v>
      </c>
      <c r="I26" s="199">
        <v>0.02</v>
      </c>
      <c r="J26" s="199">
        <v>0.02</v>
      </c>
      <c r="K26" s="199">
        <v>0.02</v>
      </c>
    </row>
    <row r="27" spans="1:11">
      <c r="A27" s="197" t="s">
        <v>110</v>
      </c>
      <c r="B27" s="199">
        <v>1.1299999999999999</v>
      </c>
      <c r="C27" s="199">
        <v>1.1299999999999999</v>
      </c>
      <c r="D27" s="199">
        <v>1.33</v>
      </c>
      <c r="E27" s="199">
        <v>1.33</v>
      </c>
      <c r="F27" s="199">
        <v>1.33</v>
      </c>
      <c r="G27" s="199">
        <v>1.33</v>
      </c>
      <c r="H27" s="199">
        <v>1.33</v>
      </c>
      <c r="I27" s="199">
        <v>1.33</v>
      </c>
      <c r="J27" s="199">
        <v>1.33</v>
      </c>
      <c r="K27" s="199">
        <v>1.33</v>
      </c>
    </row>
    <row r="28" spans="1:11">
      <c r="A28" s="197" t="s">
        <v>111</v>
      </c>
      <c r="B28" s="198">
        <v>0</v>
      </c>
      <c r="C28" s="198">
        <v>0</v>
      </c>
      <c r="D28" s="198">
        <v>0</v>
      </c>
      <c r="E28" s="198">
        <v>0</v>
      </c>
      <c r="F28" s="197"/>
      <c r="G28" s="197"/>
      <c r="H28" s="197"/>
      <c r="I28" s="197"/>
      <c r="J28" s="198">
        <v>0</v>
      </c>
      <c r="K28" s="198">
        <v>0</v>
      </c>
    </row>
    <row r="29" spans="1:11">
      <c r="A29" s="197" t="s">
        <v>112</v>
      </c>
      <c r="B29" s="198">
        <v>0</v>
      </c>
      <c r="C29" s="198">
        <v>0</v>
      </c>
      <c r="D29" s="198">
        <v>0</v>
      </c>
      <c r="E29" s="198">
        <v>0</v>
      </c>
      <c r="F29" s="197"/>
      <c r="G29" s="197"/>
      <c r="H29" s="197"/>
      <c r="I29" s="197"/>
      <c r="J29" s="197"/>
      <c r="K29" s="197"/>
    </row>
    <row r="30" spans="1:11">
      <c r="A30" s="197" t="s">
        <v>113</v>
      </c>
      <c r="B30" s="199">
        <v>1.69</v>
      </c>
      <c r="C30" s="199">
        <v>1.73</v>
      </c>
      <c r="D30" s="199">
        <v>1.92</v>
      </c>
      <c r="E30" s="199">
        <v>1.96</v>
      </c>
      <c r="F30" s="199">
        <v>1.97</v>
      </c>
      <c r="G30" s="199">
        <v>1.97</v>
      </c>
      <c r="H30" s="199">
        <v>2.0499999999999998</v>
      </c>
      <c r="I30" s="199">
        <v>2.0499999999999998</v>
      </c>
      <c r="J30" s="199">
        <v>1.97</v>
      </c>
      <c r="K30" s="199">
        <v>2.0299999999999998</v>
      </c>
    </row>
    <row r="31" spans="1:11">
      <c r="A31" s="197" t="s">
        <v>114</v>
      </c>
      <c r="B31" s="199">
        <v>0.01</v>
      </c>
      <c r="C31" s="199">
        <v>0.01</v>
      </c>
      <c r="D31" s="199">
        <v>0.01</v>
      </c>
      <c r="E31" s="199">
        <v>0.01</v>
      </c>
      <c r="F31" s="199">
        <v>0.01</v>
      </c>
      <c r="G31" s="199">
        <v>0.01</v>
      </c>
      <c r="H31" s="199">
        <v>0.01</v>
      </c>
      <c r="I31" s="199">
        <v>0.01</v>
      </c>
      <c r="J31" s="199">
        <v>0.01</v>
      </c>
      <c r="K31" s="199">
        <v>0.01</v>
      </c>
    </row>
    <row r="32" spans="1:11">
      <c r="A32" s="197" t="s">
        <v>115</v>
      </c>
      <c r="B32" s="199">
        <v>0.1</v>
      </c>
      <c r="C32" s="199">
        <v>0.1</v>
      </c>
      <c r="D32" s="199">
        <v>0.1</v>
      </c>
      <c r="E32" s="199">
        <v>0.1</v>
      </c>
      <c r="F32" s="199">
        <v>0.1</v>
      </c>
      <c r="G32" s="199">
        <v>0.1</v>
      </c>
      <c r="H32" s="199">
        <v>0.1</v>
      </c>
      <c r="I32" s="199">
        <v>0.1</v>
      </c>
      <c r="J32" s="199">
        <v>0.1</v>
      </c>
      <c r="K32" s="199">
        <v>0.1</v>
      </c>
    </row>
    <row r="33" spans="1:11">
      <c r="A33" s="197" t="s">
        <v>116</v>
      </c>
      <c r="B33" s="199">
        <v>0.01</v>
      </c>
      <c r="C33" s="199">
        <v>0.01</v>
      </c>
      <c r="D33" s="199">
        <v>0.01</v>
      </c>
      <c r="E33" s="199">
        <v>0.01</v>
      </c>
      <c r="F33" s="199">
        <v>0.01</v>
      </c>
      <c r="G33" s="199">
        <v>0.01</v>
      </c>
      <c r="H33" s="199">
        <v>0.01</v>
      </c>
      <c r="I33" s="199">
        <v>0.01</v>
      </c>
      <c r="J33" s="199">
        <v>0.01</v>
      </c>
      <c r="K33" s="199">
        <v>0.01</v>
      </c>
    </row>
    <row r="34" spans="1:11">
      <c r="A34" s="197" t="s">
        <v>117</v>
      </c>
      <c r="B34" s="198">
        <v>0</v>
      </c>
      <c r="C34" s="198">
        <v>0</v>
      </c>
      <c r="D34" s="198">
        <v>0</v>
      </c>
      <c r="E34" s="198">
        <v>0</v>
      </c>
      <c r="F34" s="197"/>
      <c r="G34" s="197"/>
      <c r="H34" s="197"/>
      <c r="I34" s="197"/>
      <c r="J34" s="198">
        <v>0</v>
      </c>
      <c r="K34" s="198">
        <v>0</v>
      </c>
    </row>
    <row r="35" spans="1:11">
      <c r="A35" s="197" t="s">
        <v>118</v>
      </c>
      <c r="B35" s="199">
        <v>0.12</v>
      </c>
      <c r="C35" s="199">
        <v>0.12</v>
      </c>
      <c r="D35" s="199">
        <v>0.12</v>
      </c>
      <c r="E35" s="199">
        <v>0.12</v>
      </c>
      <c r="F35" s="199">
        <v>0.12</v>
      </c>
      <c r="G35" s="199">
        <v>0.12</v>
      </c>
      <c r="H35" s="199">
        <v>0.12</v>
      </c>
      <c r="I35" s="199">
        <v>0.12</v>
      </c>
      <c r="J35" s="199">
        <v>0.12</v>
      </c>
      <c r="K35" s="199">
        <v>0.12</v>
      </c>
    </row>
    <row r="36" spans="1:11">
      <c r="A36" s="197" t="s">
        <v>119</v>
      </c>
      <c r="B36" s="199">
        <v>1.57</v>
      </c>
      <c r="C36" s="199">
        <v>1.61</v>
      </c>
      <c r="D36" s="199">
        <v>1.8</v>
      </c>
      <c r="E36" s="199">
        <v>1.84</v>
      </c>
      <c r="F36" s="199">
        <v>1.85</v>
      </c>
      <c r="G36" s="199">
        <v>1.85</v>
      </c>
      <c r="H36" s="199">
        <v>1.93</v>
      </c>
      <c r="I36" s="199">
        <v>1.93</v>
      </c>
      <c r="J36" s="199">
        <v>1.85</v>
      </c>
      <c r="K36" s="199">
        <v>1.91</v>
      </c>
    </row>
    <row r="37" spans="1:11">
      <c r="A37" s="197" t="s">
        <v>120</v>
      </c>
      <c r="B37" s="199">
        <v>1.06</v>
      </c>
      <c r="C37" s="199">
        <v>0.93</v>
      </c>
      <c r="D37" s="199">
        <v>1.07</v>
      </c>
      <c r="E37" s="199">
        <v>0.95</v>
      </c>
      <c r="F37" s="199">
        <v>1.19</v>
      </c>
      <c r="G37" s="199">
        <v>1.1000000000000001</v>
      </c>
      <c r="H37" s="199">
        <v>1.3</v>
      </c>
      <c r="I37" s="199">
        <v>1.22</v>
      </c>
      <c r="J37" s="199">
        <v>1.31</v>
      </c>
      <c r="K37" s="199">
        <v>1.21</v>
      </c>
    </row>
    <row r="38" spans="1:11">
      <c r="A38" s="197" t="s">
        <v>121</v>
      </c>
      <c r="B38" s="199">
        <v>0.02</v>
      </c>
      <c r="C38" s="199">
        <v>0.02</v>
      </c>
      <c r="D38" s="199">
        <v>0.02</v>
      </c>
      <c r="E38" s="199">
        <v>0.02</v>
      </c>
      <c r="F38" s="199">
        <v>0.02</v>
      </c>
      <c r="G38" s="199">
        <v>0.02</v>
      </c>
      <c r="H38" s="199">
        <v>0.6</v>
      </c>
      <c r="I38" s="199">
        <v>0.7</v>
      </c>
      <c r="J38" s="199">
        <v>0.02</v>
      </c>
      <c r="K38" s="199">
        <v>0.02</v>
      </c>
    </row>
    <row r="39" spans="1:11">
      <c r="A39" s="197" t="s">
        <v>122</v>
      </c>
      <c r="B39" s="199">
        <v>0.53</v>
      </c>
      <c r="C39" s="199">
        <v>0.7</v>
      </c>
      <c r="D39" s="199">
        <v>0.75</v>
      </c>
      <c r="E39" s="199">
        <v>0.91</v>
      </c>
      <c r="F39" s="199">
        <v>0.68</v>
      </c>
      <c r="G39" s="199">
        <v>0.77</v>
      </c>
      <c r="H39" s="199">
        <v>1.23</v>
      </c>
      <c r="I39" s="199">
        <v>1.41</v>
      </c>
      <c r="J39" s="199">
        <v>0.56000000000000005</v>
      </c>
      <c r="K39" s="199">
        <v>0.72</v>
      </c>
    </row>
    <row r="40" spans="1:11">
      <c r="A40" s="197" t="s">
        <v>123</v>
      </c>
      <c r="B40" s="198">
        <v>0</v>
      </c>
      <c r="C40" s="198">
        <v>0</v>
      </c>
      <c r="D40" s="198">
        <v>0</v>
      </c>
      <c r="E40" s="198">
        <v>0</v>
      </c>
      <c r="F40" s="197"/>
      <c r="G40" s="197"/>
      <c r="H40" s="197"/>
      <c r="I40" s="197"/>
      <c r="J40" s="197"/>
      <c r="K40" s="197"/>
    </row>
    <row r="41" spans="1:11">
      <c r="A41" s="197" t="s">
        <v>124</v>
      </c>
      <c r="B41" s="199">
        <v>0.04</v>
      </c>
      <c r="C41" s="199">
        <v>0.12</v>
      </c>
      <c r="D41" s="199">
        <v>0.04</v>
      </c>
      <c r="E41" s="199">
        <v>0.12</v>
      </c>
      <c r="F41" s="199">
        <v>0.04</v>
      </c>
      <c r="G41" s="199">
        <v>0.12</v>
      </c>
      <c r="H41" s="199">
        <v>0.04</v>
      </c>
      <c r="I41" s="199">
        <v>0.13</v>
      </c>
      <c r="J41" s="199">
        <v>0.04</v>
      </c>
      <c r="K41" s="199">
        <v>0.13</v>
      </c>
    </row>
    <row r="42" spans="1:11">
      <c r="A42" s="197" t="s">
        <v>125</v>
      </c>
      <c r="B42" s="199">
        <v>0.04</v>
      </c>
      <c r="C42" s="199">
        <v>0.12</v>
      </c>
      <c r="D42" s="199">
        <v>0.04</v>
      </c>
      <c r="E42" s="199">
        <v>0.12</v>
      </c>
      <c r="F42" s="199">
        <v>0.04</v>
      </c>
      <c r="G42" s="199">
        <v>0.12</v>
      </c>
      <c r="H42" s="199">
        <v>0.04</v>
      </c>
      <c r="I42" s="199">
        <v>0.13</v>
      </c>
      <c r="J42" s="199">
        <v>0.04</v>
      </c>
      <c r="K42" s="199">
        <v>0.13</v>
      </c>
    </row>
    <row r="43" spans="1:11">
      <c r="A43" s="197" t="s">
        <v>126</v>
      </c>
      <c r="B43" s="199">
        <v>4.1399999999999997</v>
      </c>
      <c r="C43" s="199">
        <v>4.1399999999999997</v>
      </c>
      <c r="D43" s="199">
        <v>4.1399999999999997</v>
      </c>
      <c r="E43" s="199">
        <v>4.1399999999999997</v>
      </c>
      <c r="F43" s="199">
        <v>4.54</v>
      </c>
      <c r="G43" s="199">
        <v>4.54</v>
      </c>
      <c r="H43" s="199">
        <v>5.14</v>
      </c>
      <c r="I43" s="199">
        <v>5.14</v>
      </c>
      <c r="J43" s="199">
        <v>5.14</v>
      </c>
      <c r="K43" s="199">
        <v>5.14</v>
      </c>
    </row>
    <row r="44" spans="1:11">
      <c r="A44" s="197" t="s">
        <v>127</v>
      </c>
      <c r="B44" s="199">
        <v>3.94</v>
      </c>
      <c r="C44" s="199">
        <v>3.94</v>
      </c>
      <c r="D44" s="199">
        <v>3.94</v>
      </c>
      <c r="E44" s="199">
        <v>3.94</v>
      </c>
      <c r="F44" s="199">
        <v>4.34</v>
      </c>
      <c r="G44" s="199">
        <v>4.34</v>
      </c>
      <c r="H44" s="199">
        <v>4.9400000000000004</v>
      </c>
      <c r="I44" s="199">
        <v>4.9400000000000004</v>
      </c>
      <c r="J44" s="199">
        <v>4.9400000000000004</v>
      </c>
      <c r="K44" s="199">
        <v>4.9400000000000004</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00" t="s">
        <v>77</v>
      </c>
      <c r="B1" s="200"/>
      <c r="C1" s="200"/>
      <c r="D1" s="200"/>
      <c r="E1" s="200"/>
      <c r="F1" s="200"/>
      <c r="G1" s="200"/>
      <c r="H1" s="200"/>
      <c r="I1" s="200"/>
      <c r="J1" s="200"/>
      <c r="K1" s="200"/>
    </row>
    <row r="3" spans="1:11">
      <c r="A3" s="201" t="s">
        <v>78</v>
      </c>
      <c r="B3" s="202" t="s">
        <v>194</v>
      </c>
    </row>
    <row r="4" spans="1:11">
      <c r="A4" s="201" t="s">
        <v>80</v>
      </c>
      <c r="B4" s="202">
        <v>100</v>
      </c>
    </row>
    <row r="5" spans="1:11">
      <c r="A5" s="201" t="s">
        <v>81</v>
      </c>
      <c r="B5" s="202" t="s">
        <v>82</v>
      </c>
    </row>
    <row r="6" spans="1:11">
      <c r="A6" s="201" t="s">
        <v>83</v>
      </c>
      <c r="B6" s="202" t="s">
        <v>195</v>
      </c>
    </row>
    <row r="7" spans="1:11">
      <c r="A7" s="201" t="s">
        <v>84</v>
      </c>
      <c r="B7" s="202" t="s">
        <v>196</v>
      </c>
    </row>
    <row r="10" spans="1:11">
      <c r="A10" s="203" t="s">
        <v>85</v>
      </c>
      <c r="B10" s="203"/>
      <c r="C10" s="203"/>
      <c r="D10" s="203"/>
      <c r="E10" s="203"/>
      <c r="F10" s="203"/>
      <c r="G10" s="203"/>
      <c r="H10" s="203"/>
      <c r="I10" s="203"/>
      <c r="J10" s="203"/>
      <c r="K10" s="203"/>
    </row>
    <row r="12" spans="1:11">
      <c r="A12" s="204"/>
      <c r="B12" s="204">
        <v>2014</v>
      </c>
      <c r="C12" s="204"/>
      <c r="D12" s="204">
        <v>2015</v>
      </c>
      <c r="E12" s="204"/>
      <c r="F12" s="204">
        <v>2016</v>
      </c>
      <c r="G12" s="204"/>
      <c r="H12" s="204">
        <v>2020</v>
      </c>
      <c r="I12" s="204"/>
      <c r="J12" s="204">
        <v>2025</v>
      </c>
      <c r="K12" s="204"/>
    </row>
    <row r="13" spans="1:11">
      <c r="A13" s="204" t="s">
        <v>86</v>
      </c>
      <c r="B13" s="204" t="s">
        <v>87</v>
      </c>
      <c r="C13" s="204" t="s">
        <v>88</v>
      </c>
      <c r="D13" s="204" t="s">
        <v>89</v>
      </c>
      <c r="E13" s="204" t="s">
        <v>90</v>
      </c>
      <c r="F13" s="204" t="s">
        <v>91</v>
      </c>
      <c r="G13" s="204" t="s">
        <v>92</v>
      </c>
      <c r="H13" s="204" t="s">
        <v>93</v>
      </c>
      <c r="I13" s="204" t="s">
        <v>94</v>
      </c>
      <c r="J13" s="204" t="s">
        <v>95</v>
      </c>
      <c r="K13" s="204" t="s">
        <v>96</v>
      </c>
    </row>
    <row r="14" spans="1:11">
      <c r="A14" s="205" t="s">
        <v>97</v>
      </c>
      <c r="B14" s="206">
        <v>0</v>
      </c>
      <c r="C14" s="206">
        <v>0</v>
      </c>
      <c r="D14" s="206">
        <v>0</v>
      </c>
      <c r="E14" s="206">
        <v>0</v>
      </c>
      <c r="F14" s="206">
        <v>0</v>
      </c>
      <c r="G14" s="206">
        <v>0</v>
      </c>
      <c r="H14" s="206">
        <v>0</v>
      </c>
      <c r="I14" s="206">
        <v>0</v>
      </c>
      <c r="J14" s="206">
        <v>0</v>
      </c>
      <c r="K14" s="206">
        <v>0</v>
      </c>
    </row>
    <row r="15" spans="1:11">
      <c r="A15" s="205" t="s">
        <v>98</v>
      </c>
      <c r="B15" s="207">
        <v>1.1200000000000001</v>
      </c>
      <c r="C15" s="207">
        <v>1.1200000000000001</v>
      </c>
      <c r="D15" s="207">
        <v>1.1200000000000001</v>
      </c>
      <c r="E15" s="207">
        <v>1.1200000000000001</v>
      </c>
      <c r="F15" s="207">
        <v>1.1200000000000001</v>
      </c>
      <c r="G15" s="207">
        <v>1.1200000000000001</v>
      </c>
      <c r="H15" s="207">
        <v>1.1299999999999999</v>
      </c>
      <c r="I15" s="207">
        <v>1.1299999999999999</v>
      </c>
      <c r="J15" s="207">
        <v>1.1299999999999999</v>
      </c>
      <c r="K15" s="207">
        <v>1.1299999999999999</v>
      </c>
    </row>
    <row r="16" spans="1:11">
      <c r="A16" s="205" t="s">
        <v>99</v>
      </c>
      <c r="B16" s="206">
        <v>0</v>
      </c>
      <c r="C16" s="206">
        <v>0</v>
      </c>
      <c r="D16" s="206">
        <v>0</v>
      </c>
      <c r="E16" s="206">
        <v>0</v>
      </c>
      <c r="F16" s="206">
        <v>0</v>
      </c>
      <c r="G16" s="206">
        <v>0</v>
      </c>
      <c r="H16" s="206">
        <v>0</v>
      </c>
      <c r="I16" s="206">
        <v>0</v>
      </c>
      <c r="J16" s="206">
        <v>0</v>
      </c>
      <c r="K16" s="206">
        <v>0</v>
      </c>
    </row>
    <row r="17" spans="1:11">
      <c r="A17" s="205" t="s">
        <v>100</v>
      </c>
      <c r="B17" s="206">
        <v>0</v>
      </c>
      <c r="C17" s="206">
        <v>0</v>
      </c>
      <c r="D17" s="206">
        <v>0</v>
      </c>
      <c r="E17" s="206">
        <v>0</v>
      </c>
      <c r="F17" s="206">
        <v>0</v>
      </c>
      <c r="G17" s="206">
        <v>0</v>
      </c>
      <c r="H17" s="206">
        <v>0</v>
      </c>
      <c r="I17" s="206">
        <v>0</v>
      </c>
      <c r="J17" s="206">
        <v>0</v>
      </c>
      <c r="K17" s="206">
        <v>0</v>
      </c>
    </row>
    <row r="18" spans="1:11">
      <c r="A18" s="205" t="s">
        <v>101</v>
      </c>
      <c r="B18" s="207">
        <v>1.03</v>
      </c>
      <c r="C18" s="207">
        <v>1.03</v>
      </c>
      <c r="D18" s="207">
        <v>1.03</v>
      </c>
      <c r="E18" s="207">
        <v>1.03</v>
      </c>
      <c r="F18" s="207">
        <v>1.03</v>
      </c>
      <c r="G18" s="207">
        <v>1.03</v>
      </c>
      <c r="H18" s="207">
        <v>1.03</v>
      </c>
      <c r="I18" s="207">
        <v>1.03</v>
      </c>
      <c r="J18" s="207">
        <v>1.03</v>
      </c>
      <c r="K18" s="207">
        <v>1.03</v>
      </c>
    </row>
    <row r="19" spans="1:11">
      <c r="A19" s="205" t="s">
        <v>102</v>
      </c>
      <c r="B19" s="206">
        <v>0</v>
      </c>
      <c r="C19" s="206">
        <v>0</v>
      </c>
      <c r="D19" s="206">
        <v>0</v>
      </c>
      <c r="E19" s="206">
        <v>0</v>
      </c>
      <c r="F19" s="206">
        <v>0</v>
      </c>
      <c r="G19" s="206">
        <v>0</v>
      </c>
      <c r="H19" s="206">
        <v>0</v>
      </c>
      <c r="I19" s="206">
        <v>0</v>
      </c>
      <c r="J19" s="206">
        <v>0</v>
      </c>
      <c r="K19" s="206">
        <v>0</v>
      </c>
    </row>
    <row r="20" spans="1:11">
      <c r="A20" s="205" t="s">
        <v>103</v>
      </c>
      <c r="B20" s="207">
        <v>0.09</v>
      </c>
      <c r="C20" s="207">
        <v>0.09</v>
      </c>
      <c r="D20" s="207">
        <v>0.09</v>
      </c>
      <c r="E20" s="207">
        <v>0.09</v>
      </c>
      <c r="F20" s="207">
        <v>0.09</v>
      </c>
      <c r="G20" s="207">
        <v>0.09</v>
      </c>
      <c r="H20" s="207">
        <v>0.1</v>
      </c>
      <c r="I20" s="207">
        <v>0.1</v>
      </c>
      <c r="J20" s="207">
        <v>0.1</v>
      </c>
      <c r="K20" s="207">
        <v>0.1</v>
      </c>
    </row>
    <row r="21" spans="1:11">
      <c r="A21" s="205" t="s">
        <v>104</v>
      </c>
      <c r="B21" s="207">
        <v>0.2</v>
      </c>
      <c r="C21" s="207">
        <v>0.2</v>
      </c>
      <c r="D21" s="207">
        <v>0.26</v>
      </c>
      <c r="E21" s="207">
        <v>0.26</v>
      </c>
      <c r="F21" s="207">
        <v>0.3</v>
      </c>
      <c r="G21" s="207">
        <v>0.3</v>
      </c>
      <c r="H21" s="207">
        <v>0.48</v>
      </c>
      <c r="I21" s="207">
        <v>0.48</v>
      </c>
      <c r="J21" s="207">
        <v>0.73</v>
      </c>
      <c r="K21" s="207">
        <v>0.73</v>
      </c>
    </row>
    <row r="22" spans="1:11">
      <c r="A22" s="205" t="s">
        <v>105</v>
      </c>
      <c r="B22" s="207">
        <v>0.1</v>
      </c>
      <c r="C22" s="207">
        <v>0.1</v>
      </c>
      <c r="D22" s="207">
        <v>0.15</v>
      </c>
      <c r="E22" s="207">
        <v>0.15</v>
      </c>
      <c r="F22" s="207">
        <v>0.19</v>
      </c>
      <c r="G22" s="207">
        <v>0.19</v>
      </c>
      <c r="H22" s="207">
        <v>0.36</v>
      </c>
      <c r="I22" s="207">
        <v>0.36</v>
      </c>
      <c r="J22" s="207">
        <v>0.56000000000000005</v>
      </c>
      <c r="K22" s="207">
        <v>0.56000000000000005</v>
      </c>
    </row>
    <row r="23" spans="1:11">
      <c r="A23" s="205" t="s">
        <v>106</v>
      </c>
      <c r="B23" s="207">
        <v>0.1</v>
      </c>
      <c r="C23" s="207">
        <v>0.1</v>
      </c>
      <c r="D23" s="207">
        <v>0.15</v>
      </c>
      <c r="E23" s="207">
        <v>0.15</v>
      </c>
      <c r="F23" s="207">
        <v>0.19</v>
      </c>
      <c r="G23" s="207">
        <v>0.19</v>
      </c>
      <c r="H23" s="207">
        <v>0.28999999999999998</v>
      </c>
      <c r="I23" s="207">
        <v>0.28999999999999998</v>
      </c>
      <c r="J23" s="207">
        <v>0.39</v>
      </c>
      <c r="K23" s="207">
        <v>0.39</v>
      </c>
    </row>
    <row r="24" spans="1:11">
      <c r="A24" s="205" t="s">
        <v>107</v>
      </c>
      <c r="B24" s="206">
        <v>0</v>
      </c>
      <c r="C24" s="206">
        <v>0</v>
      </c>
      <c r="D24" s="206">
        <v>0</v>
      </c>
      <c r="E24" s="206">
        <v>0</v>
      </c>
      <c r="F24" s="206">
        <v>0</v>
      </c>
      <c r="G24" s="206">
        <v>0</v>
      </c>
      <c r="H24" s="207">
        <v>7.0000000000000007E-2</v>
      </c>
      <c r="I24" s="207">
        <v>7.0000000000000007E-2</v>
      </c>
      <c r="J24" s="207">
        <v>0.17</v>
      </c>
      <c r="K24" s="207">
        <v>0.17</v>
      </c>
    </row>
    <row r="25" spans="1:11">
      <c r="A25" s="205" t="s">
        <v>108</v>
      </c>
      <c r="B25" s="206">
        <v>0</v>
      </c>
      <c r="C25" s="206">
        <v>0</v>
      </c>
      <c r="D25" s="206">
        <v>0</v>
      </c>
      <c r="E25" s="206">
        <v>0</v>
      </c>
      <c r="F25" s="206">
        <v>0</v>
      </c>
      <c r="G25" s="206">
        <v>0</v>
      </c>
      <c r="H25" s="206">
        <v>0</v>
      </c>
      <c r="I25" s="206">
        <v>0</v>
      </c>
      <c r="J25" s="207">
        <v>0.01</v>
      </c>
      <c r="K25" s="207">
        <v>0.01</v>
      </c>
    </row>
    <row r="26" spans="1:11">
      <c r="A26" s="205" t="s">
        <v>109</v>
      </c>
      <c r="B26" s="207">
        <v>0.1</v>
      </c>
      <c r="C26" s="207">
        <v>0.1</v>
      </c>
      <c r="D26" s="207">
        <v>0.11</v>
      </c>
      <c r="E26" s="207">
        <v>0.11</v>
      </c>
      <c r="F26" s="207">
        <v>0.11</v>
      </c>
      <c r="G26" s="207">
        <v>0.11</v>
      </c>
      <c r="H26" s="207">
        <v>0.12</v>
      </c>
      <c r="I26" s="207">
        <v>0.12</v>
      </c>
      <c r="J26" s="207">
        <v>0.16</v>
      </c>
      <c r="K26" s="207">
        <v>0.16</v>
      </c>
    </row>
    <row r="27" spans="1:11">
      <c r="A27" s="205" t="s">
        <v>110</v>
      </c>
      <c r="B27" s="207">
        <v>1.58</v>
      </c>
      <c r="C27" s="207">
        <v>1.58</v>
      </c>
      <c r="D27" s="207">
        <v>1.58</v>
      </c>
      <c r="E27" s="207">
        <v>1.58</v>
      </c>
      <c r="F27" s="207">
        <v>1.59</v>
      </c>
      <c r="G27" s="207">
        <v>1.59</v>
      </c>
      <c r="H27" s="207">
        <v>1.61</v>
      </c>
      <c r="I27" s="207">
        <v>1.61</v>
      </c>
      <c r="J27" s="207">
        <v>1.61</v>
      </c>
      <c r="K27" s="207">
        <v>1.61</v>
      </c>
    </row>
    <row r="28" spans="1:11">
      <c r="A28" s="205" t="s">
        <v>111</v>
      </c>
      <c r="B28" s="207">
        <v>1.58</v>
      </c>
      <c r="C28" s="207">
        <v>1.58</v>
      </c>
      <c r="D28" s="207">
        <v>1.58</v>
      </c>
      <c r="E28" s="207">
        <v>1.58</v>
      </c>
      <c r="F28" s="207">
        <v>1.59</v>
      </c>
      <c r="G28" s="207">
        <v>1.59</v>
      </c>
      <c r="H28" s="207">
        <v>1.61</v>
      </c>
      <c r="I28" s="207">
        <v>1.61</v>
      </c>
      <c r="J28" s="207">
        <v>1.61</v>
      </c>
      <c r="K28" s="207">
        <v>1.61</v>
      </c>
    </row>
    <row r="29" spans="1:11">
      <c r="A29" s="205" t="s">
        <v>112</v>
      </c>
      <c r="B29" s="206">
        <v>0</v>
      </c>
      <c r="C29" s="206">
        <v>0</v>
      </c>
      <c r="D29" s="206">
        <v>0</v>
      </c>
      <c r="E29" s="206">
        <v>0</v>
      </c>
      <c r="F29" s="206">
        <v>0</v>
      </c>
      <c r="G29" s="206">
        <v>0</v>
      </c>
      <c r="H29" s="206">
        <v>0</v>
      </c>
      <c r="I29" s="206">
        <v>0</v>
      </c>
      <c r="J29" s="206">
        <v>0</v>
      </c>
      <c r="K29" s="206">
        <v>0</v>
      </c>
    </row>
    <row r="30" spans="1:11">
      <c r="A30" s="205" t="s">
        <v>113</v>
      </c>
      <c r="B30" s="207">
        <v>2.9</v>
      </c>
      <c r="C30" s="207">
        <v>2.9</v>
      </c>
      <c r="D30" s="207">
        <v>2.96</v>
      </c>
      <c r="E30" s="207">
        <v>2.96</v>
      </c>
      <c r="F30" s="207">
        <v>3.01</v>
      </c>
      <c r="G30" s="207">
        <v>3.01</v>
      </c>
      <c r="H30" s="207">
        <v>3.22</v>
      </c>
      <c r="I30" s="207">
        <v>3.22</v>
      </c>
      <c r="J30" s="207">
        <v>3.47</v>
      </c>
      <c r="K30" s="207">
        <v>3.47</v>
      </c>
    </row>
    <row r="31" spans="1:11">
      <c r="A31" s="205" t="s">
        <v>114</v>
      </c>
      <c r="B31" s="207">
        <v>0.7</v>
      </c>
      <c r="C31" s="207">
        <v>0.8</v>
      </c>
      <c r="D31" s="207">
        <v>0.7</v>
      </c>
      <c r="E31" s="207">
        <v>0.9</v>
      </c>
      <c r="F31" s="207">
        <v>0.7</v>
      </c>
      <c r="G31" s="207">
        <v>0.9</v>
      </c>
      <c r="H31" s="207">
        <v>0.7</v>
      </c>
      <c r="I31" s="207">
        <v>0.9</v>
      </c>
      <c r="J31" s="207">
        <v>0.7</v>
      </c>
      <c r="K31" s="207">
        <v>0.9</v>
      </c>
    </row>
    <row r="32" spans="1:11">
      <c r="A32" s="205" t="s">
        <v>115</v>
      </c>
      <c r="B32" s="207">
        <v>0.2</v>
      </c>
      <c r="C32" s="207">
        <v>0.5</v>
      </c>
      <c r="D32" s="207">
        <v>0.2</v>
      </c>
      <c r="E32" s="207">
        <v>0.5</v>
      </c>
      <c r="F32" s="207">
        <v>0.2</v>
      </c>
      <c r="G32" s="207">
        <v>0.5</v>
      </c>
      <c r="H32" s="207">
        <v>0.2</v>
      </c>
      <c r="I32" s="207">
        <v>0.5</v>
      </c>
      <c r="J32" s="207">
        <v>0.2</v>
      </c>
      <c r="K32" s="207">
        <v>0.5</v>
      </c>
    </row>
    <row r="33" spans="1:11">
      <c r="A33" s="205" t="s">
        <v>116</v>
      </c>
      <c r="B33" s="207">
        <v>0.06</v>
      </c>
      <c r="C33" s="207">
        <v>0.06</v>
      </c>
      <c r="D33" s="207">
        <v>0.06</v>
      </c>
      <c r="E33" s="207">
        <v>0.06</v>
      </c>
      <c r="F33" s="207">
        <v>0.06</v>
      </c>
      <c r="G33" s="207">
        <v>0.06</v>
      </c>
      <c r="H33" s="207">
        <v>0.06</v>
      </c>
      <c r="I33" s="207">
        <v>0.06</v>
      </c>
      <c r="J33" s="207">
        <v>0.06</v>
      </c>
      <c r="K33" s="207">
        <v>0.06</v>
      </c>
    </row>
    <row r="34" spans="1:11">
      <c r="A34" s="205" t="s">
        <v>117</v>
      </c>
      <c r="B34" s="207">
        <v>0.1</v>
      </c>
      <c r="C34" s="207">
        <v>0.1</v>
      </c>
      <c r="D34" s="207">
        <v>0.1</v>
      </c>
      <c r="E34" s="207">
        <v>0.1</v>
      </c>
      <c r="F34" s="207">
        <v>0.1</v>
      </c>
      <c r="G34" s="207">
        <v>0.1</v>
      </c>
      <c r="H34" s="207">
        <v>0.1</v>
      </c>
      <c r="I34" s="207">
        <v>0.1</v>
      </c>
      <c r="J34" s="207">
        <v>0.1</v>
      </c>
      <c r="K34" s="207">
        <v>0.1</v>
      </c>
    </row>
    <row r="35" spans="1:11">
      <c r="A35" s="205" t="s">
        <v>118</v>
      </c>
      <c r="B35" s="207">
        <v>1.06</v>
      </c>
      <c r="C35" s="207">
        <v>1.46</v>
      </c>
      <c r="D35" s="207">
        <v>1.06</v>
      </c>
      <c r="E35" s="207">
        <v>1.56</v>
      </c>
      <c r="F35" s="207">
        <v>1.06</v>
      </c>
      <c r="G35" s="207">
        <v>1.56</v>
      </c>
      <c r="H35" s="207">
        <v>1.06</v>
      </c>
      <c r="I35" s="207">
        <v>1.56</v>
      </c>
      <c r="J35" s="207">
        <v>1.06</v>
      </c>
      <c r="K35" s="207">
        <v>1.56</v>
      </c>
    </row>
    <row r="36" spans="1:11">
      <c r="A36" s="205" t="s">
        <v>119</v>
      </c>
      <c r="B36" s="207">
        <v>1.84</v>
      </c>
      <c r="C36" s="207">
        <v>1.44</v>
      </c>
      <c r="D36" s="207">
        <v>1.9</v>
      </c>
      <c r="E36" s="207">
        <v>1.4</v>
      </c>
      <c r="F36" s="207">
        <v>1.95</v>
      </c>
      <c r="G36" s="207">
        <v>1.45</v>
      </c>
      <c r="H36" s="207">
        <v>2.16</v>
      </c>
      <c r="I36" s="207">
        <v>1.66</v>
      </c>
      <c r="J36" s="207">
        <v>2.41</v>
      </c>
      <c r="K36" s="207">
        <v>1.91</v>
      </c>
    </row>
    <row r="37" spans="1:11">
      <c r="A37" s="205" t="s">
        <v>120</v>
      </c>
      <c r="B37" s="207">
        <v>1.43</v>
      </c>
      <c r="C37" s="207">
        <v>0.72</v>
      </c>
      <c r="D37" s="207">
        <v>1.45</v>
      </c>
      <c r="E37" s="207">
        <v>0.74</v>
      </c>
      <c r="F37" s="207">
        <v>1.48</v>
      </c>
      <c r="G37" s="207">
        <v>0.75</v>
      </c>
      <c r="H37" s="207">
        <v>1.61</v>
      </c>
      <c r="I37" s="207">
        <v>0.81</v>
      </c>
      <c r="J37" s="207">
        <v>1.78</v>
      </c>
      <c r="K37" s="207">
        <v>0.91</v>
      </c>
    </row>
    <row r="38" spans="1:11">
      <c r="A38" s="205" t="s">
        <v>121</v>
      </c>
      <c r="B38" s="206">
        <v>0</v>
      </c>
      <c r="C38" s="206">
        <v>0</v>
      </c>
      <c r="D38" s="206">
        <v>0</v>
      </c>
      <c r="E38" s="206">
        <v>0</v>
      </c>
      <c r="F38" s="206">
        <v>0</v>
      </c>
      <c r="G38" s="206">
        <v>0</v>
      </c>
      <c r="H38" s="206">
        <v>0</v>
      </c>
      <c r="I38" s="206">
        <v>0</v>
      </c>
      <c r="J38" s="206">
        <v>0</v>
      </c>
      <c r="K38" s="206">
        <v>0</v>
      </c>
    </row>
    <row r="39" spans="1:11">
      <c r="A39" s="205" t="s">
        <v>122</v>
      </c>
      <c r="B39" s="207">
        <v>0.41</v>
      </c>
      <c r="C39" s="207">
        <v>0.72</v>
      </c>
      <c r="D39" s="207">
        <v>0.45</v>
      </c>
      <c r="E39" s="207">
        <v>0.66</v>
      </c>
      <c r="F39" s="207">
        <v>0.47</v>
      </c>
      <c r="G39" s="207">
        <v>0.7</v>
      </c>
      <c r="H39" s="207">
        <v>0.55000000000000004</v>
      </c>
      <c r="I39" s="207">
        <v>0.85</v>
      </c>
      <c r="J39" s="207">
        <v>0.63</v>
      </c>
      <c r="K39" s="206">
        <v>1</v>
      </c>
    </row>
    <row r="40" spans="1:11">
      <c r="A40" s="205" t="s">
        <v>123</v>
      </c>
      <c r="B40" s="205"/>
      <c r="C40" s="205"/>
      <c r="D40" s="206">
        <v>0</v>
      </c>
      <c r="E40" s="206">
        <v>0</v>
      </c>
      <c r="F40" s="205"/>
      <c r="G40" s="205"/>
      <c r="H40" s="205"/>
      <c r="I40" s="205"/>
      <c r="J40" s="205"/>
      <c r="K40" s="205"/>
    </row>
    <row r="41" spans="1:11">
      <c r="A41" s="205" t="s">
        <v>124</v>
      </c>
      <c r="B41" s="206">
        <v>0</v>
      </c>
      <c r="C41" s="206">
        <v>0</v>
      </c>
      <c r="D41" s="206">
        <v>0</v>
      </c>
      <c r="E41" s="206">
        <v>0</v>
      </c>
      <c r="F41" s="205"/>
      <c r="G41" s="205"/>
      <c r="H41" s="205"/>
      <c r="I41" s="205"/>
      <c r="J41" s="205"/>
      <c r="K41" s="205"/>
    </row>
    <row r="42" spans="1:11">
      <c r="A42" s="205" t="s">
        <v>125</v>
      </c>
      <c r="B42" s="206">
        <v>0</v>
      </c>
      <c r="C42" s="206">
        <v>0</v>
      </c>
      <c r="D42" s="206">
        <v>0</v>
      </c>
      <c r="E42" s="206">
        <v>0</v>
      </c>
      <c r="F42" s="206">
        <v>0</v>
      </c>
      <c r="G42" s="206">
        <v>0</v>
      </c>
      <c r="H42" s="206">
        <v>0</v>
      </c>
      <c r="I42" s="206">
        <v>0</v>
      </c>
      <c r="J42" s="206">
        <v>0</v>
      </c>
      <c r="K42" s="206">
        <v>0</v>
      </c>
    </row>
    <row r="43" spans="1:11">
      <c r="A43" s="205" t="s">
        <v>126</v>
      </c>
      <c r="B43" s="207">
        <v>1.39</v>
      </c>
      <c r="C43" s="207">
        <v>1.26</v>
      </c>
      <c r="D43" s="207">
        <v>1.39</v>
      </c>
      <c r="E43" s="207">
        <v>1.51</v>
      </c>
      <c r="F43" s="207">
        <v>1.39</v>
      </c>
      <c r="G43" s="207">
        <v>1.26</v>
      </c>
      <c r="H43" s="207">
        <v>2.75</v>
      </c>
      <c r="I43" s="207">
        <v>2.75</v>
      </c>
      <c r="J43" s="207">
        <v>2.75</v>
      </c>
      <c r="K43" s="207">
        <v>2.75</v>
      </c>
    </row>
    <row r="44" spans="1:11">
      <c r="A44" s="205" t="s">
        <v>127</v>
      </c>
      <c r="B44" s="207">
        <v>1.94</v>
      </c>
      <c r="C44" s="207">
        <v>1.51</v>
      </c>
      <c r="D44" s="207">
        <v>1.94</v>
      </c>
      <c r="E44" s="207">
        <v>1.26</v>
      </c>
      <c r="F44" s="207">
        <v>1.94</v>
      </c>
      <c r="G44" s="207">
        <v>1.51</v>
      </c>
      <c r="H44" s="207">
        <v>2.5</v>
      </c>
      <c r="I44" s="207">
        <v>2.5</v>
      </c>
      <c r="J44" s="207">
        <v>2.5</v>
      </c>
      <c r="K44" s="207">
        <v>2.5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D5" sqref="D5"/>
    </sheetView>
  </sheetViews>
  <sheetFormatPr defaultRowHeight="12.75" customHeight="1"/>
  <cols>
    <col min="1" max="1" width="55.7109375" style="18" customWidth="1"/>
    <col min="2" max="16384" width="9.140625" style="18"/>
  </cols>
  <sheetData>
    <row r="1" spans="1:11" ht="15.75" customHeight="1">
      <c r="A1" s="208" t="s">
        <v>77</v>
      </c>
      <c r="B1" s="208"/>
      <c r="C1" s="208"/>
      <c r="D1" s="208"/>
      <c r="E1" s="208"/>
      <c r="F1" s="208"/>
      <c r="G1" s="208"/>
      <c r="H1" s="208"/>
      <c r="I1" s="208"/>
      <c r="J1" s="208"/>
      <c r="K1" s="208"/>
    </row>
    <row r="3" spans="1:11">
      <c r="A3" s="209" t="s">
        <v>78</v>
      </c>
      <c r="B3" s="210" t="s">
        <v>197</v>
      </c>
    </row>
    <row r="4" spans="1:11">
      <c r="A4" s="209" t="s">
        <v>80</v>
      </c>
      <c r="B4" s="210"/>
    </row>
    <row r="5" spans="1:11">
      <c r="A5" s="209" t="s">
        <v>81</v>
      </c>
      <c r="B5" s="210" t="s">
        <v>82</v>
      </c>
    </row>
    <row r="6" spans="1:11">
      <c r="A6" s="209" t="s">
        <v>83</v>
      </c>
      <c r="B6" s="210" t="s">
        <v>198</v>
      </c>
    </row>
    <row r="7" spans="1:11">
      <c r="A7" s="209" t="s">
        <v>84</v>
      </c>
      <c r="B7" s="210" t="s">
        <v>199</v>
      </c>
    </row>
    <row r="10" spans="1:11">
      <c r="A10" s="211" t="s">
        <v>85</v>
      </c>
      <c r="B10" s="211"/>
      <c r="C10" s="211"/>
      <c r="D10" s="211"/>
      <c r="E10" s="211"/>
      <c r="F10" s="211"/>
      <c r="G10" s="211"/>
      <c r="H10" s="211"/>
      <c r="I10" s="211"/>
      <c r="J10" s="211"/>
      <c r="K10" s="211"/>
    </row>
    <row r="12" spans="1:11">
      <c r="A12" s="212"/>
      <c r="B12" s="212">
        <v>2014</v>
      </c>
      <c r="C12" s="212"/>
      <c r="D12" s="212">
        <v>2015</v>
      </c>
      <c r="E12" s="212"/>
      <c r="F12" s="212">
        <v>2016</v>
      </c>
      <c r="G12" s="212"/>
      <c r="H12" s="212">
        <v>2020</v>
      </c>
      <c r="I12" s="212"/>
      <c r="J12" s="212">
        <v>2025</v>
      </c>
      <c r="K12" s="212"/>
    </row>
    <row r="13" spans="1:11">
      <c r="A13" s="212" t="s">
        <v>86</v>
      </c>
      <c r="B13" s="212" t="s">
        <v>87</v>
      </c>
      <c r="C13" s="212" t="s">
        <v>88</v>
      </c>
      <c r="D13" s="212" t="s">
        <v>89</v>
      </c>
      <c r="E13" s="212" t="s">
        <v>90</v>
      </c>
      <c r="F13" s="212" t="s">
        <v>91</v>
      </c>
      <c r="G13" s="212" t="s">
        <v>92</v>
      </c>
      <c r="H13" s="212" t="s">
        <v>93</v>
      </c>
      <c r="I13" s="212" t="s">
        <v>94</v>
      </c>
      <c r="J13" s="212" t="s">
        <v>95</v>
      </c>
      <c r="K13" s="212" t="s">
        <v>96</v>
      </c>
    </row>
    <row r="14" spans="1:11">
      <c r="A14" s="213" t="s">
        <v>97</v>
      </c>
      <c r="B14" s="213"/>
      <c r="C14" s="213"/>
      <c r="D14" s="213"/>
      <c r="E14" s="213"/>
      <c r="F14" s="213"/>
      <c r="G14" s="213"/>
      <c r="H14" s="213"/>
      <c r="I14" s="213"/>
      <c r="J14" s="213"/>
      <c r="K14" s="213"/>
    </row>
    <row r="15" spans="1:11">
      <c r="A15" s="213" t="s">
        <v>98</v>
      </c>
      <c r="B15" s="214">
        <v>0.21</v>
      </c>
      <c r="C15" s="214">
        <v>0.21</v>
      </c>
      <c r="D15" s="214">
        <v>0.21</v>
      </c>
      <c r="E15" s="214">
        <v>0.21</v>
      </c>
      <c r="F15" s="214">
        <v>0.21</v>
      </c>
      <c r="G15" s="214">
        <v>0.21</v>
      </c>
      <c r="H15" s="214">
        <v>0.21</v>
      </c>
      <c r="I15" s="214">
        <v>0.21</v>
      </c>
      <c r="J15" s="214">
        <v>0.21</v>
      </c>
      <c r="K15" s="214">
        <v>0.21</v>
      </c>
    </row>
    <row r="16" spans="1:11">
      <c r="A16" s="213" t="s">
        <v>99</v>
      </c>
      <c r="B16" s="214">
        <v>0.21</v>
      </c>
      <c r="C16" s="214">
        <v>0.21</v>
      </c>
      <c r="D16" s="214">
        <v>0.21</v>
      </c>
      <c r="E16" s="214">
        <v>0.21</v>
      </c>
      <c r="F16" s="214">
        <v>0.21</v>
      </c>
      <c r="G16" s="214">
        <v>0.21</v>
      </c>
      <c r="H16" s="214">
        <v>0.21</v>
      </c>
      <c r="I16" s="214">
        <v>0.21</v>
      </c>
      <c r="J16" s="214">
        <v>0.21</v>
      </c>
      <c r="K16" s="214">
        <v>0.21</v>
      </c>
    </row>
    <row r="17" spans="1:11">
      <c r="A17" s="213" t="s">
        <v>100</v>
      </c>
      <c r="B17" s="215">
        <v>0</v>
      </c>
      <c r="C17" s="215">
        <v>0</v>
      </c>
      <c r="D17" s="215">
        <v>0</v>
      </c>
      <c r="E17" s="215">
        <v>0</v>
      </c>
      <c r="F17" s="215">
        <v>0</v>
      </c>
      <c r="G17" s="215">
        <v>0</v>
      </c>
      <c r="H17" s="215">
        <v>0</v>
      </c>
      <c r="I17" s="215">
        <v>0</v>
      </c>
      <c r="J17" s="215">
        <v>0</v>
      </c>
      <c r="K17" s="215">
        <v>0</v>
      </c>
    </row>
    <row r="18" spans="1:11">
      <c r="A18" s="213" t="s">
        <v>101</v>
      </c>
      <c r="B18" s="215">
        <v>0</v>
      </c>
      <c r="C18" s="215">
        <v>0</v>
      </c>
      <c r="D18" s="215">
        <v>0</v>
      </c>
      <c r="E18" s="215">
        <v>0</v>
      </c>
      <c r="F18" s="215">
        <v>0</v>
      </c>
      <c r="G18" s="215">
        <v>0</v>
      </c>
      <c r="H18" s="215">
        <v>0</v>
      </c>
      <c r="I18" s="215">
        <v>0</v>
      </c>
      <c r="J18" s="215">
        <v>0</v>
      </c>
      <c r="K18" s="215">
        <v>0</v>
      </c>
    </row>
    <row r="19" spans="1:11">
      <c r="A19" s="213" t="s">
        <v>102</v>
      </c>
      <c r="B19" s="215">
        <v>0</v>
      </c>
      <c r="C19" s="215">
        <v>0</v>
      </c>
      <c r="D19" s="215">
        <v>0</v>
      </c>
      <c r="E19" s="215">
        <v>0</v>
      </c>
      <c r="F19" s="215">
        <v>0</v>
      </c>
      <c r="G19" s="215">
        <v>0</v>
      </c>
      <c r="H19" s="215">
        <v>0</v>
      </c>
      <c r="I19" s="215">
        <v>0</v>
      </c>
      <c r="J19" s="215">
        <v>0</v>
      </c>
      <c r="K19" s="215">
        <v>0</v>
      </c>
    </row>
    <row r="20" spans="1:11">
      <c r="A20" s="213" t="s">
        <v>103</v>
      </c>
      <c r="B20" s="215">
        <v>0</v>
      </c>
      <c r="C20" s="215">
        <v>0</v>
      </c>
      <c r="D20" s="215">
        <v>0</v>
      </c>
      <c r="E20" s="215">
        <v>0</v>
      </c>
      <c r="F20" s="215">
        <v>0</v>
      </c>
      <c r="G20" s="215">
        <v>0</v>
      </c>
      <c r="H20" s="215">
        <v>0</v>
      </c>
      <c r="I20" s="215">
        <v>0</v>
      </c>
      <c r="J20" s="215">
        <v>0</v>
      </c>
      <c r="K20" s="215">
        <v>0</v>
      </c>
    </row>
    <row r="21" spans="1:11">
      <c r="A21" s="213" t="s">
        <v>104</v>
      </c>
      <c r="B21" s="215">
        <v>0</v>
      </c>
      <c r="C21" s="215">
        <v>0</v>
      </c>
      <c r="D21" s="214">
        <v>0.05</v>
      </c>
      <c r="E21" s="214">
        <v>0.05</v>
      </c>
      <c r="F21" s="214">
        <v>0.12</v>
      </c>
      <c r="G21" s="214">
        <v>0.12</v>
      </c>
      <c r="H21" s="214">
        <v>0.12</v>
      </c>
      <c r="I21" s="214">
        <v>0.12</v>
      </c>
      <c r="J21" s="214">
        <v>0.27</v>
      </c>
      <c r="K21" s="214">
        <v>0.27</v>
      </c>
    </row>
    <row r="22" spans="1:11">
      <c r="A22" s="213" t="s">
        <v>105</v>
      </c>
      <c r="B22" s="215">
        <v>0</v>
      </c>
      <c r="C22" s="215">
        <v>0</v>
      </c>
      <c r="D22" s="214">
        <v>0.05</v>
      </c>
      <c r="E22" s="214">
        <v>0.05</v>
      </c>
      <c r="F22" s="214">
        <v>0.12</v>
      </c>
      <c r="G22" s="214">
        <v>0.12</v>
      </c>
      <c r="H22" s="214">
        <v>0.12</v>
      </c>
      <c r="I22" s="214">
        <v>0.12</v>
      </c>
      <c r="J22" s="214">
        <v>0.27</v>
      </c>
      <c r="K22" s="214">
        <v>0.27</v>
      </c>
    </row>
    <row r="23" spans="1:11">
      <c r="A23" s="213" t="s">
        <v>106</v>
      </c>
      <c r="B23" s="215">
        <v>0</v>
      </c>
      <c r="C23" s="215">
        <v>0</v>
      </c>
      <c r="D23" s="214">
        <v>0.05</v>
      </c>
      <c r="E23" s="214">
        <v>0.05</v>
      </c>
      <c r="F23" s="214">
        <v>0.12</v>
      </c>
      <c r="G23" s="214">
        <v>0.12</v>
      </c>
      <c r="H23" s="214">
        <v>0.12</v>
      </c>
      <c r="I23" s="214">
        <v>0.12</v>
      </c>
      <c r="J23" s="214">
        <v>0.27</v>
      </c>
      <c r="K23" s="214">
        <v>0.27</v>
      </c>
    </row>
    <row r="24" spans="1:11">
      <c r="A24" s="213" t="s">
        <v>107</v>
      </c>
      <c r="B24" s="215">
        <v>0</v>
      </c>
      <c r="C24" s="215">
        <v>0</v>
      </c>
      <c r="D24" s="215">
        <v>0</v>
      </c>
      <c r="E24" s="215">
        <v>0</v>
      </c>
      <c r="F24" s="215">
        <v>0</v>
      </c>
      <c r="G24" s="215">
        <v>0</v>
      </c>
      <c r="H24" s="215">
        <v>0</v>
      </c>
      <c r="I24" s="215">
        <v>0</v>
      </c>
      <c r="J24" s="215">
        <v>0</v>
      </c>
      <c r="K24" s="215">
        <v>0</v>
      </c>
    </row>
    <row r="25" spans="1:11">
      <c r="A25" s="213" t="s">
        <v>108</v>
      </c>
      <c r="B25" s="215">
        <v>0</v>
      </c>
      <c r="C25" s="215">
        <v>0</v>
      </c>
      <c r="D25" s="215">
        <v>0</v>
      </c>
      <c r="E25" s="215">
        <v>0</v>
      </c>
      <c r="F25" s="215">
        <v>0</v>
      </c>
      <c r="G25" s="215">
        <v>0</v>
      </c>
      <c r="H25" s="215">
        <v>0</v>
      </c>
      <c r="I25" s="215">
        <v>0</v>
      </c>
      <c r="J25" s="215">
        <v>0</v>
      </c>
      <c r="K25" s="215">
        <v>0</v>
      </c>
    </row>
    <row r="26" spans="1:11">
      <c r="A26" s="213" t="s">
        <v>109</v>
      </c>
      <c r="B26" s="215">
        <v>0</v>
      </c>
      <c r="C26" s="215">
        <v>0</v>
      </c>
      <c r="D26" s="215">
        <v>0</v>
      </c>
      <c r="E26" s="215">
        <v>0</v>
      </c>
      <c r="F26" s="215">
        <v>0</v>
      </c>
      <c r="G26" s="215">
        <v>0</v>
      </c>
      <c r="H26" s="215">
        <v>0</v>
      </c>
      <c r="I26" s="215">
        <v>0</v>
      </c>
      <c r="J26" s="215">
        <v>0</v>
      </c>
      <c r="K26" s="215">
        <v>0</v>
      </c>
    </row>
    <row r="27" spans="1:11">
      <c r="A27" s="213" t="s">
        <v>110</v>
      </c>
      <c r="B27" s="214">
        <v>0.65</v>
      </c>
      <c r="C27" s="214">
        <v>0.65</v>
      </c>
      <c r="D27" s="214">
        <v>0.65</v>
      </c>
      <c r="E27" s="214">
        <v>0.65</v>
      </c>
      <c r="F27" s="214">
        <v>0.71</v>
      </c>
      <c r="G27" s="214">
        <v>0.71</v>
      </c>
      <c r="H27" s="214">
        <v>0.73</v>
      </c>
      <c r="I27" s="214">
        <v>0.73</v>
      </c>
      <c r="J27" s="214">
        <v>0.73</v>
      </c>
      <c r="K27" s="214">
        <v>0.73</v>
      </c>
    </row>
    <row r="28" spans="1:11">
      <c r="A28" s="213" t="s">
        <v>111</v>
      </c>
      <c r="B28" s="215">
        <v>0</v>
      </c>
      <c r="C28" s="215">
        <v>0</v>
      </c>
      <c r="D28" s="215">
        <v>0</v>
      </c>
      <c r="E28" s="215">
        <v>0</v>
      </c>
      <c r="F28" s="215">
        <v>0</v>
      </c>
      <c r="G28" s="215">
        <v>0</v>
      </c>
      <c r="H28" s="215">
        <v>0</v>
      </c>
      <c r="I28" s="215">
        <v>0</v>
      </c>
      <c r="J28" s="215">
        <v>0</v>
      </c>
      <c r="K28" s="215">
        <v>0</v>
      </c>
    </row>
    <row r="29" spans="1:11">
      <c r="A29" s="213" t="s">
        <v>112</v>
      </c>
      <c r="B29" s="213"/>
      <c r="C29" s="213"/>
      <c r="D29" s="213"/>
      <c r="E29" s="213"/>
      <c r="F29" s="213"/>
      <c r="G29" s="213"/>
      <c r="H29" s="213"/>
      <c r="I29" s="213"/>
      <c r="J29" s="213"/>
      <c r="K29" s="213"/>
    </row>
    <row r="30" spans="1:11">
      <c r="A30" s="213" t="s">
        <v>113</v>
      </c>
      <c r="B30" s="214">
        <v>0.86</v>
      </c>
      <c r="C30" s="214">
        <v>0.86</v>
      </c>
      <c r="D30" s="214">
        <v>0.91</v>
      </c>
      <c r="E30" s="214">
        <v>0.91</v>
      </c>
      <c r="F30" s="214">
        <v>1.04</v>
      </c>
      <c r="G30" s="214">
        <v>1.04</v>
      </c>
      <c r="H30" s="214">
        <v>1.06</v>
      </c>
      <c r="I30" s="214">
        <v>1.06</v>
      </c>
      <c r="J30" s="214">
        <v>1.21</v>
      </c>
      <c r="K30" s="214">
        <v>1.21</v>
      </c>
    </row>
    <row r="31" spans="1:11">
      <c r="A31" s="213" t="s">
        <v>114</v>
      </c>
      <c r="B31" s="213"/>
      <c r="C31" s="213"/>
      <c r="D31" s="213"/>
      <c r="E31" s="213"/>
      <c r="F31" s="213"/>
      <c r="G31" s="213"/>
      <c r="H31" s="213"/>
      <c r="I31" s="213"/>
      <c r="J31" s="213"/>
      <c r="K31" s="213"/>
    </row>
    <row r="32" spans="1:11">
      <c r="A32" s="213" t="s">
        <v>115</v>
      </c>
      <c r="B32" s="213"/>
      <c r="C32" s="214">
        <v>0.05</v>
      </c>
      <c r="D32" s="213"/>
      <c r="E32" s="214">
        <v>0.05</v>
      </c>
      <c r="F32" s="213"/>
      <c r="G32" s="214">
        <v>0.06</v>
      </c>
      <c r="H32" s="213"/>
      <c r="I32" s="214">
        <v>0.1</v>
      </c>
      <c r="J32" s="213"/>
      <c r="K32" s="214">
        <v>0.1</v>
      </c>
    </row>
    <row r="33" spans="1:11">
      <c r="A33" s="213" t="s">
        <v>116</v>
      </c>
      <c r="B33" s="213"/>
      <c r="C33" s="213"/>
      <c r="D33" s="213"/>
      <c r="E33" s="213"/>
      <c r="F33" s="213"/>
      <c r="G33" s="213"/>
      <c r="H33" s="213"/>
      <c r="I33" s="213"/>
      <c r="J33" s="213"/>
      <c r="K33" s="213"/>
    </row>
    <row r="34" spans="1:11">
      <c r="A34" s="213" t="s">
        <v>117</v>
      </c>
      <c r="B34" s="214">
        <v>0.1</v>
      </c>
      <c r="C34" s="214">
        <v>0.1</v>
      </c>
      <c r="D34" s="214">
        <v>0.1</v>
      </c>
      <c r="E34" s="214">
        <v>0.1</v>
      </c>
      <c r="F34" s="214">
        <v>0.1</v>
      </c>
      <c r="G34" s="214">
        <v>0.1</v>
      </c>
      <c r="H34" s="214">
        <v>0.1</v>
      </c>
      <c r="I34" s="214">
        <v>0.1</v>
      </c>
      <c r="J34" s="214">
        <v>0.15</v>
      </c>
      <c r="K34" s="214">
        <v>0.15</v>
      </c>
    </row>
    <row r="35" spans="1:11">
      <c r="A35" s="213" t="s">
        <v>118</v>
      </c>
      <c r="B35" s="214">
        <v>0.1</v>
      </c>
      <c r="C35" s="214">
        <v>0.15</v>
      </c>
      <c r="D35" s="214">
        <v>0.1</v>
      </c>
      <c r="E35" s="214">
        <v>0.15</v>
      </c>
      <c r="F35" s="214">
        <v>0.1</v>
      </c>
      <c r="G35" s="214">
        <v>0.16</v>
      </c>
      <c r="H35" s="214">
        <v>0.1</v>
      </c>
      <c r="I35" s="214">
        <v>0.2</v>
      </c>
      <c r="J35" s="214">
        <v>0.15</v>
      </c>
      <c r="K35" s="214">
        <v>0.25</v>
      </c>
    </row>
    <row r="36" spans="1:11">
      <c r="A36" s="213" t="s">
        <v>119</v>
      </c>
      <c r="B36" s="214">
        <v>0.76</v>
      </c>
      <c r="C36" s="214">
        <v>0.71</v>
      </c>
      <c r="D36" s="214">
        <v>0.81</v>
      </c>
      <c r="E36" s="214">
        <v>0.76</v>
      </c>
      <c r="F36" s="214">
        <v>0.94</v>
      </c>
      <c r="G36" s="214">
        <v>0.88</v>
      </c>
      <c r="H36" s="214">
        <v>0.96</v>
      </c>
      <c r="I36" s="214">
        <v>0.86</v>
      </c>
      <c r="J36" s="214">
        <v>1.06</v>
      </c>
      <c r="K36" s="214">
        <v>0.96</v>
      </c>
    </row>
    <row r="37" spans="1:11">
      <c r="A37" s="213" t="s">
        <v>120</v>
      </c>
      <c r="B37" s="214">
        <v>0.5</v>
      </c>
      <c r="C37" s="214">
        <v>0.4</v>
      </c>
      <c r="D37" s="214">
        <v>0.5</v>
      </c>
      <c r="E37" s="214">
        <v>0.4</v>
      </c>
      <c r="F37" s="214">
        <v>0.55000000000000004</v>
      </c>
      <c r="G37" s="214">
        <v>0.48</v>
      </c>
      <c r="H37" s="214">
        <v>0.8</v>
      </c>
      <c r="I37" s="214">
        <v>0.5</v>
      </c>
      <c r="J37" s="214">
        <v>0.85</v>
      </c>
      <c r="K37" s="214">
        <v>0.55000000000000004</v>
      </c>
    </row>
    <row r="38" spans="1:11">
      <c r="A38" s="213" t="s">
        <v>121</v>
      </c>
      <c r="B38" s="213"/>
      <c r="C38" s="213"/>
      <c r="D38" s="213"/>
      <c r="E38" s="213"/>
      <c r="F38" s="213"/>
      <c r="G38" s="213"/>
      <c r="H38" s="213"/>
      <c r="I38" s="213"/>
      <c r="J38" s="213"/>
      <c r="K38" s="213"/>
    </row>
    <row r="39" spans="1:11">
      <c r="A39" s="213" t="s">
        <v>122</v>
      </c>
      <c r="B39" s="214">
        <v>0.26</v>
      </c>
      <c r="C39" s="214">
        <v>0.31</v>
      </c>
      <c r="D39" s="214">
        <v>0.31</v>
      </c>
      <c r="E39" s="214">
        <v>0.36</v>
      </c>
      <c r="F39" s="214">
        <v>0.39</v>
      </c>
      <c r="G39" s="214">
        <v>0.4</v>
      </c>
      <c r="H39" s="214">
        <v>0.16</v>
      </c>
      <c r="I39" s="214">
        <v>0.36</v>
      </c>
      <c r="J39" s="214">
        <v>0.21</v>
      </c>
      <c r="K39" s="214">
        <v>0.41</v>
      </c>
    </row>
    <row r="40" spans="1:11">
      <c r="A40" s="213" t="s">
        <v>123</v>
      </c>
      <c r="B40" s="214">
        <v>0.05</v>
      </c>
      <c r="C40" s="214">
        <v>0.05</v>
      </c>
      <c r="D40" s="214">
        <v>0.05</v>
      </c>
      <c r="E40" s="214">
        <v>0.05</v>
      </c>
      <c r="F40" s="214">
        <v>0.05</v>
      </c>
      <c r="G40" s="214">
        <v>0.05</v>
      </c>
      <c r="H40" s="214">
        <v>0.05</v>
      </c>
      <c r="I40" s="214">
        <v>0.05</v>
      </c>
      <c r="J40" s="214">
        <v>0.1</v>
      </c>
      <c r="K40" s="214">
        <v>0.1</v>
      </c>
    </row>
    <row r="41" spans="1:11">
      <c r="A41" s="213" t="s">
        <v>124</v>
      </c>
      <c r="B41" s="214">
        <v>0.05</v>
      </c>
      <c r="C41" s="214">
        <v>0.1</v>
      </c>
      <c r="D41" s="214">
        <v>0.05</v>
      </c>
      <c r="E41" s="214">
        <v>0.1</v>
      </c>
      <c r="F41" s="214">
        <v>0.05</v>
      </c>
      <c r="G41" s="214">
        <v>0.1</v>
      </c>
      <c r="H41" s="214">
        <v>0.18</v>
      </c>
      <c r="I41" s="214">
        <v>0.15</v>
      </c>
      <c r="J41" s="214">
        <v>0.05</v>
      </c>
      <c r="K41" s="214">
        <v>0.1</v>
      </c>
    </row>
    <row r="42" spans="1:11">
      <c r="A42" s="213" t="s">
        <v>125</v>
      </c>
      <c r="B42" s="214">
        <v>0.1</v>
      </c>
      <c r="C42" s="214">
        <v>0.15</v>
      </c>
      <c r="D42" s="214">
        <v>0.1</v>
      </c>
      <c r="E42" s="214">
        <v>0.15</v>
      </c>
      <c r="F42" s="214">
        <v>0.1</v>
      </c>
      <c r="G42" s="214">
        <v>0.15</v>
      </c>
      <c r="H42" s="214">
        <v>0.23</v>
      </c>
      <c r="I42" s="214">
        <v>0.2</v>
      </c>
      <c r="J42" s="214">
        <v>0.15</v>
      </c>
      <c r="K42" s="214">
        <v>0.2</v>
      </c>
    </row>
    <row r="43" spans="1:11">
      <c r="A43" s="213" t="s">
        <v>126</v>
      </c>
      <c r="B43" s="214">
        <v>1.6</v>
      </c>
      <c r="C43" s="214">
        <v>1.6</v>
      </c>
      <c r="D43" s="214">
        <v>1.6</v>
      </c>
      <c r="E43" s="214">
        <v>1.6</v>
      </c>
      <c r="F43" s="214">
        <v>1.8</v>
      </c>
      <c r="G43" s="214">
        <v>1.8</v>
      </c>
      <c r="H43" s="214">
        <v>2.8</v>
      </c>
      <c r="I43" s="214">
        <v>2.8</v>
      </c>
      <c r="J43" s="214">
        <v>3.2</v>
      </c>
      <c r="K43" s="214">
        <v>3.2</v>
      </c>
    </row>
    <row r="44" spans="1:11">
      <c r="A44" s="213" t="s">
        <v>127</v>
      </c>
      <c r="B44" s="214">
        <v>1.6</v>
      </c>
      <c r="C44" s="214">
        <v>1.6</v>
      </c>
      <c r="D44" s="214">
        <v>1.6</v>
      </c>
      <c r="E44" s="214">
        <v>1.6</v>
      </c>
      <c r="F44" s="214">
        <v>1.8</v>
      </c>
      <c r="G44" s="214">
        <v>1.8</v>
      </c>
      <c r="H44" s="214">
        <v>2.8</v>
      </c>
      <c r="I44" s="214">
        <v>2.8</v>
      </c>
      <c r="J44" s="214">
        <v>3.2</v>
      </c>
      <c r="K44" s="214">
        <v>3.2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workbookViewId="0">
      <selection sqref="A1:T36"/>
    </sheetView>
  </sheetViews>
  <sheetFormatPr defaultRowHeight="15"/>
  <cols>
    <col min="7" max="7" width="10.85546875" customWidth="1"/>
  </cols>
  <sheetData>
    <row r="1" spans="1:20">
      <c r="I1" t="s">
        <v>247</v>
      </c>
      <c r="P1" s="12" t="s">
        <v>253</v>
      </c>
    </row>
    <row r="2" spans="1:20">
      <c r="C2" t="s">
        <v>234</v>
      </c>
      <c r="D2" t="s">
        <v>237</v>
      </c>
      <c r="G2" t="s">
        <v>239</v>
      </c>
      <c r="I2" t="s">
        <v>246</v>
      </c>
      <c r="P2" t="s">
        <v>243</v>
      </c>
    </row>
    <row r="3" spans="1:20">
      <c r="B3" s="12" t="s">
        <v>40</v>
      </c>
      <c r="I3" s="13">
        <f>VLOOKUP(B3,$Q$6:$T$34,4,)</f>
        <v>12.65</v>
      </c>
      <c r="P3" t="s">
        <v>31</v>
      </c>
    </row>
    <row r="4" spans="1:20">
      <c r="B4" s="12" t="s">
        <v>43</v>
      </c>
      <c r="C4" s="13">
        <f ca="1">INDIRECT("'"&amp;B4&amp;" (new)"&amp;"'!D30")</f>
        <v>21.77</v>
      </c>
      <c r="D4" s="13">
        <f ca="1">INDIRECT("'"&amp;B4&amp;" (new)"&amp;"'!D43")</f>
        <v>3.5</v>
      </c>
      <c r="E4" s="14">
        <f ca="1">D4/C4</f>
        <v>0.16077170418006431</v>
      </c>
      <c r="G4" s="314" t="str">
        <f ca="1">IF(0.15-E4&gt;0,0.15-E4,"")</f>
        <v/>
      </c>
      <c r="I4" s="13">
        <f>VLOOKUP(B4,$Q$6:$T$34,4,)</f>
        <v>9.0660000000000007</v>
      </c>
      <c r="J4" s="14">
        <f ca="1">D4-I4</f>
        <v>-5.5660000000000007</v>
      </c>
      <c r="S4" t="s">
        <v>244</v>
      </c>
      <c r="T4" t="s">
        <v>42</v>
      </c>
    </row>
    <row r="5" spans="1:20">
      <c r="B5" s="12" t="s">
        <v>44</v>
      </c>
      <c r="C5" s="13">
        <f t="shared" ref="C5:C32" ca="1" si="0">INDIRECT("'"&amp;B5&amp;" (new)"&amp;"'!D30")</f>
        <v>13.78</v>
      </c>
      <c r="D5" s="13">
        <f t="shared" ref="D5:D11" ca="1" si="1">INDIRECT("'"&amp;B5&amp;" (new)"&amp;"'!D43")</f>
        <v>1.65</v>
      </c>
      <c r="E5" s="14">
        <f t="shared" ref="E5:E33" ca="1" si="2">D5/C5</f>
        <v>0.11973875181422351</v>
      </c>
      <c r="G5" s="314">
        <f t="shared" ref="G5:G33" ca="1" si="3">IF(0.15-E5&gt;0,0.15-E5,"")</f>
        <v>3.0261248185776482E-2</v>
      </c>
      <c r="I5" s="13">
        <f t="shared" ref="I5:I33" si="4">VLOOKUP(B5,$Q$6:$T$34,4,)</f>
        <v>3.9</v>
      </c>
      <c r="J5" s="14">
        <f t="shared" ref="J5:J33" ca="1" si="5">D5/I5</f>
        <v>0.42307692307692307</v>
      </c>
      <c r="P5" t="s">
        <v>33</v>
      </c>
      <c r="Q5" t="s">
        <v>35</v>
      </c>
      <c r="R5" t="s">
        <v>37</v>
      </c>
      <c r="S5" t="s">
        <v>245</v>
      </c>
      <c r="T5">
        <v>2015</v>
      </c>
    </row>
    <row r="6" spans="1:20">
      <c r="B6" s="12" t="s">
        <v>45</v>
      </c>
      <c r="C6" s="13">
        <f t="shared" ca="1" si="0"/>
        <v>18.89</v>
      </c>
      <c r="D6" s="13">
        <f t="shared" ca="1" si="1"/>
        <v>6.5</v>
      </c>
      <c r="E6" s="14">
        <f t="shared" ca="1" si="2"/>
        <v>0.3440974060349391</v>
      </c>
      <c r="G6" s="314" t="str">
        <f t="shared" ca="1" si="3"/>
        <v/>
      </c>
      <c r="I6" s="13">
        <f t="shared" si="4"/>
        <v>16.5</v>
      </c>
      <c r="J6" s="14">
        <f t="shared" ca="1" si="5"/>
        <v>0.39393939393939392</v>
      </c>
      <c r="P6" t="s">
        <v>34</v>
      </c>
      <c r="Q6" t="s">
        <v>40</v>
      </c>
      <c r="R6" t="s">
        <v>32</v>
      </c>
      <c r="S6" t="s">
        <v>42</v>
      </c>
      <c r="T6" s="13">
        <v>12.65</v>
      </c>
    </row>
    <row r="7" spans="1:20">
      <c r="B7" s="12" t="s">
        <v>47</v>
      </c>
      <c r="C7" s="13">
        <f t="shared" ca="1" si="0"/>
        <v>2.08</v>
      </c>
      <c r="D7" s="13">
        <f t="shared" ca="1" si="1"/>
        <v>0</v>
      </c>
      <c r="E7" s="14">
        <f t="shared" ca="1" si="2"/>
        <v>0</v>
      </c>
      <c r="G7" s="314" t="s">
        <v>240</v>
      </c>
      <c r="I7" s="13" t="s">
        <v>240</v>
      </c>
      <c r="J7" s="14"/>
      <c r="P7" t="s">
        <v>34</v>
      </c>
      <c r="Q7" t="s">
        <v>43</v>
      </c>
      <c r="R7" t="s">
        <v>32</v>
      </c>
      <c r="S7" t="s">
        <v>42</v>
      </c>
      <c r="T7" s="13">
        <v>9.0660000000000007</v>
      </c>
    </row>
    <row r="8" spans="1:20">
      <c r="B8" s="12" t="s">
        <v>46</v>
      </c>
      <c r="C8" s="13">
        <f t="shared" ca="1" si="0"/>
        <v>20.94</v>
      </c>
      <c r="D8" s="13">
        <f t="shared" ca="1" si="1"/>
        <v>3.4</v>
      </c>
      <c r="E8" s="14">
        <f t="shared" ca="1" si="2"/>
        <v>0.16236867239732569</v>
      </c>
      <c r="G8" s="314" t="str">
        <f t="shared" ca="1" si="3"/>
        <v/>
      </c>
      <c r="I8" s="13">
        <f t="shared" si="4"/>
        <v>13.6</v>
      </c>
      <c r="J8" s="14">
        <f t="shared" ca="1" si="5"/>
        <v>0.25</v>
      </c>
      <c r="P8" t="s">
        <v>34</v>
      </c>
      <c r="Q8" t="s">
        <v>44</v>
      </c>
      <c r="R8" t="s">
        <v>32</v>
      </c>
      <c r="S8" t="s">
        <v>42</v>
      </c>
      <c r="T8" s="13">
        <v>3.9</v>
      </c>
    </row>
    <row r="9" spans="1:20">
      <c r="B9" s="12" t="s">
        <v>48</v>
      </c>
      <c r="C9" s="13">
        <f t="shared" ca="1" si="0"/>
        <v>195.54</v>
      </c>
      <c r="D9" s="13">
        <f t="shared" ca="1" si="1"/>
        <v>17.91</v>
      </c>
      <c r="E9" s="14">
        <f t="shared" ca="1" si="2"/>
        <v>9.1592513040810064E-2</v>
      </c>
      <c r="G9" s="314">
        <f t="shared" ca="1" si="3"/>
        <v>5.840748695918993E-2</v>
      </c>
      <c r="I9" s="13">
        <f t="shared" si="4"/>
        <v>30.95</v>
      </c>
      <c r="J9" s="14">
        <f t="shared" ca="1" si="5"/>
        <v>0.57867528271405499</v>
      </c>
      <c r="P9" t="s">
        <v>34</v>
      </c>
      <c r="Q9" t="s">
        <v>45</v>
      </c>
      <c r="R9" t="s">
        <v>32</v>
      </c>
      <c r="S9" t="s">
        <v>42</v>
      </c>
      <c r="T9" s="13">
        <v>16.5</v>
      </c>
    </row>
    <row r="10" spans="1:20">
      <c r="B10" s="12" t="s">
        <v>49</v>
      </c>
      <c r="C10" s="13">
        <f t="shared" ca="1" si="0"/>
        <v>11.55</v>
      </c>
      <c r="D10" s="13">
        <f t="shared" ca="1" si="1"/>
        <v>6.12</v>
      </c>
      <c r="E10" s="14">
        <f t="shared" ca="1" si="2"/>
        <v>0.52987012987012982</v>
      </c>
      <c r="G10" s="314" t="str">
        <f t="shared" ca="1" si="3"/>
        <v/>
      </c>
      <c r="I10" s="13">
        <f t="shared" si="4"/>
        <v>6.59</v>
      </c>
      <c r="J10" s="14">
        <f t="shared" ca="1" si="5"/>
        <v>0.92867981790591814</v>
      </c>
      <c r="P10" t="s">
        <v>34</v>
      </c>
      <c r="Q10" t="s">
        <v>46</v>
      </c>
      <c r="R10" t="s">
        <v>32</v>
      </c>
      <c r="S10" t="s">
        <v>42</v>
      </c>
      <c r="T10" s="13">
        <v>13.6</v>
      </c>
    </row>
    <row r="11" spans="1:20">
      <c r="B11" s="12" t="s">
        <v>50</v>
      </c>
      <c r="C11" s="13">
        <f t="shared" ca="1" si="0"/>
        <v>2.98</v>
      </c>
      <c r="D11" s="13">
        <f t="shared" ca="1" si="1"/>
        <v>1.3</v>
      </c>
      <c r="E11" s="14">
        <f t="shared" ca="1" si="2"/>
        <v>0.43624161073825507</v>
      </c>
      <c r="G11" s="314" t="str">
        <f t="shared" ca="1" si="3"/>
        <v/>
      </c>
      <c r="I11" s="13">
        <f t="shared" si="4"/>
        <v>2</v>
      </c>
      <c r="J11" s="14">
        <f t="shared" ca="1" si="5"/>
        <v>0.65</v>
      </c>
      <c r="P11" t="s">
        <v>34</v>
      </c>
      <c r="Q11" t="s">
        <v>48</v>
      </c>
      <c r="R11" t="s">
        <v>32</v>
      </c>
      <c r="S11" t="s">
        <v>42</v>
      </c>
      <c r="T11" s="13">
        <v>30.95</v>
      </c>
    </row>
    <row r="12" spans="1:20">
      <c r="A12" t="s">
        <v>235</v>
      </c>
      <c r="B12" s="12" t="s">
        <v>51</v>
      </c>
      <c r="C12" s="13">
        <f ca="1">INDIRECT("'"&amp;A12&amp;" (new)"&amp;"'!D30")</f>
        <v>17.53</v>
      </c>
      <c r="D12" s="13">
        <f ca="1">INDIRECT("'"&amp;A12&amp;" (new)"&amp;"'!D43")</f>
        <v>1.8</v>
      </c>
      <c r="E12" s="14">
        <f t="shared" ca="1" si="2"/>
        <v>0.1026811180832858</v>
      </c>
      <c r="G12" s="314">
        <f t="shared" ca="1" si="3"/>
        <v>4.7318881916714198E-2</v>
      </c>
      <c r="I12" s="13">
        <f t="shared" si="4"/>
        <v>2.9</v>
      </c>
      <c r="J12" s="14">
        <f t="shared" ca="1" si="5"/>
        <v>0.62068965517241381</v>
      </c>
      <c r="P12" t="s">
        <v>34</v>
      </c>
      <c r="Q12" t="s">
        <v>49</v>
      </c>
      <c r="R12" t="s">
        <v>32</v>
      </c>
      <c r="S12" t="s">
        <v>42</v>
      </c>
      <c r="T12" s="13">
        <v>6.59</v>
      </c>
    </row>
    <row r="13" spans="1:20">
      <c r="B13" s="12" t="s">
        <v>52</v>
      </c>
      <c r="C13" s="13">
        <f t="shared" ca="1" si="0"/>
        <v>102.49</v>
      </c>
      <c r="D13" s="13">
        <f t="shared" ref="D13:D32" ca="1" si="6">INDIRECT("'"&amp;B13&amp;" (new)"&amp;"'!D43")</f>
        <v>4.2</v>
      </c>
      <c r="E13" s="14">
        <f t="shared" ca="1" si="2"/>
        <v>4.097960776661138E-2</v>
      </c>
      <c r="G13" s="314">
        <f t="shared" ca="1" si="3"/>
        <v>0.10902039223338861</v>
      </c>
      <c r="I13" s="13">
        <f t="shared" si="4"/>
        <v>5.8</v>
      </c>
      <c r="J13" s="14">
        <f t="shared" ca="1" si="5"/>
        <v>0.72413793103448276</v>
      </c>
      <c r="P13" t="s">
        <v>34</v>
      </c>
      <c r="Q13" t="s">
        <v>50</v>
      </c>
      <c r="R13" t="s">
        <v>32</v>
      </c>
      <c r="S13" t="s">
        <v>42</v>
      </c>
      <c r="T13" s="13">
        <v>2</v>
      </c>
    </row>
    <row r="14" spans="1:20">
      <c r="B14" s="12" t="s">
        <v>53</v>
      </c>
      <c r="C14" s="13">
        <f t="shared" ca="1" si="0"/>
        <v>18.010000000000002</v>
      </c>
      <c r="D14" s="13">
        <f t="shared" ca="1" si="6"/>
        <v>5.3</v>
      </c>
      <c r="E14" s="14">
        <f t="shared" ca="1" si="2"/>
        <v>0.29428095502498608</v>
      </c>
      <c r="G14" s="314" t="str">
        <f t="shared" ca="1" si="3"/>
        <v/>
      </c>
      <c r="I14" s="13">
        <f t="shared" si="4"/>
        <v>4.55</v>
      </c>
      <c r="J14" s="14">
        <f t="shared" ca="1" si="5"/>
        <v>1.1648351648351649</v>
      </c>
      <c r="P14" t="s">
        <v>34</v>
      </c>
      <c r="Q14" t="s">
        <v>51</v>
      </c>
      <c r="R14" t="s">
        <v>32</v>
      </c>
      <c r="S14" t="s">
        <v>42</v>
      </c>
      <c r="T14" s="13">
        <v>2.9</v>
      </c>
    </row>
    <row r="15" spans="1:20">
      <c r="B15" s="12" t="s">
        <v>54</v>
      </c>
      <c r="C15" s="13">
        <f t="shared" ca="1" si="0"/>
        <v>123.7</v>
      </c>
      <c r="D15" s="13">
        <f t="shared" ca="1" si="6"/>
        <v>8</v>
      </c>
      <c r="E15" s="14">
        <f t="shared" ca="1" si="2"/>
        <v>6.4672594987873894E-2</v>
      </c>
      <c r="G15" s="314">
        <f t="shared" ca="1" si="3"/>
        <v>8.5327405012126101E-2</v>
      </c>
      <c r="I15" s="13">
        <f t="shared" si="4"/>
        <v>24.2916387866401</v>
      </c>
      <c r="J15" s="14">
        <f t="shared" ca="1" si="5"/>
        <v>0.32933142429237156</v>
      </c>
      <c r="P15" t="s">
        <v>34</v>
      </c>
      <c r="Q15" t="s">
        <v>52</v>
      </c>
      <c r="R15" t="s">
        <v>32</v>
      </c>
      <c r="S15" t="s">
        <v>42</v>
      </c>
      <c r="T15" s="13">
        <v>5.8</v>
      </c>
    </row>
    <row r="16" spans="1:20">
      <c r="B16" s="12" t="s">
        <v>55</v>
      </c>
      <c r="C16" s="13">
        <f t="shared" ca="1" si="0"/>
        <v>4.5999999999999996</v>
      </c>
      <c r="D16" s="13">
        <f t="shared" ca="1" si="6"/>
        <v>3.1</v>
      </c>
      <c r="E16" s="14">
        <f t="shared" ca="1" si="2"/>
        <v>0.67391304347826098</v>
      </c>
      <c r="G16" s="314" t="str">
        <f t="shared" ca="1" si="3"/>
        <v/>
      </c>
      <c r="I16" s="13">
        <f t="shared" si="4"/>
        <v>4</v>
      </c>
      <c r="J16" s="14">
        <f t="shared" ca="1" si="5"/>
        <v>0.77500000000000002</v>
      </c>
      <c r="P16" t="s">
        <v>34</v>
      </c>
      <c r="Q16" t="s">
        <v>53</v>
      </c>
      <c r="R16" t="s">
        <v>32</v>
      </c>
      <c r="S16" t="s">
        <v>42</v>
      </c>
      <c r="T16" s="13">
        <v>4.55</v>
      </c>
    </row>
    <row r="17" spans="2:20">
      <c r="B17" s="12" t="s">
        <v>56</v>
      </c>
      <c r="C17" s="13">
        <f t="shared" ca="1" si="0"/>
        <v>8.11</v>
      </c>
      <c r="D17" s="13">
        <f t="shared" ca="1" si="6"/>
        <v>2.5</v>
      </c>
      <c r="E17" s="14">
        <f t="shared" ca="1" si="2"/>
        <v>0.30826140567200988</v>
      </c>
      <c r="G17" s="314" t="str">
        <f t="shared" ca="1" si="3"/>
        <v/>
      </c>
      <c r="I17" s="13">
        <f t="shared" si="4"/>
        <v>7.2</v>
      </c>
      <c r="J17" s="14">
        <f t="shared" ca="1" si="5"/>
        <v>0.34722222222222221</v>
      </c>
      <c r="P17" t="s">
        <v>34</v>
      </c>
      <c r="Q17" t="s">
        <v>54</v>
      </c>
      <c r="R17" t="s">
        <v>32</v>
      </c>
      <c r="S17" t="s">
        <v>42</v>
      </c>
      <c r="T17" s="13">
        <v>24.2916387866401</v>
      </c>
    </row>
    <row r="18" spans="2:20">
      <c r="B18" s="12" t="s">
        <v>57</v>
      </c>
      <c r="C18" s="13">
        <f t="shared" ca="1" si="0"/>
        <v>9.6999999999999993</v>
      </c>
      <c r="D18" s="13">
        <f t="shared" ca="1" si="6"/>
        <v>0.8</v>
      </c>
      <c r="E18" s="14">
        <f t="shared" ca="1" si="2"/>
        <v>8.2474226804123724E-2</v>
      </c>
      <c r="G18" s="314">
        <f t="shared" ca="1" si="3"/>
        <v>6.7525773195876271E-2</v>
      </c>
      <c r="I18" s="13">
        <f t="shared" si="4"/>
        <v>1.5</v>
      </c>
      <c r="J18" s="14">
        <f t="shared" ca="1" si="5"/>
        <v>0.53333333333333333</v>
      </c>
      <c r="P18" t="s">
        <v>34</v>
      </c>
      <c r="Q18" t="s">
        <v>55</v>
      </c>
      <c r="R18" t="s">
        <v>32</v>
      </c>
      <c r="S18" t="s">
        <v>42</v>
      </c>
      <c r="T18" s="13">
        <v>4</v>
      </c>
    </row>
    <row r="19" spans="2:20">
      <c r="B19" s="12" t="s">
        <v>60</v>
      </c>
      <c r="C19" s="13">
        <f t="shared" ca="1" si="0"/>
        <v>2.78</v>
      </c>
      <c r="D19" s="13">
        <f t="shared" ca="1" si="6"/>
        <v>0</v>
      </c>
      <c r="E19" s="14">
        <f t="shared" ca="1" si="2"/>
        <v>0</v>
      </c>
      <c r="G19" s="314" t="s">
        <v>240</v>
      </c>
      <c r="I19" s="13" t="s">
        <v>240</v>
      </c>
      <c r="J19" s="14"/>
      <c r="P19" t="s">
        <v>34</v>
      </c>
      <c r="Q19" t="s">
        <v>56</v>
      </c>
      <c r="R19" t="s">
        <v>32</v>
      </c>
      <c r="S19" t="s">
        <v>42</v>
      </c>
      <c r="T19" s="13">
        <v>7.2</v>
      </c>
    </row>
    <row r="20" spans="2:20">
      <c r="B20" s="12" t="s">
        <v>58</v>
      </c>
      <c r="C20" s="13">
        <f t="shared" ca="1" si="0"/>
        <v>123.02</v>
      </c>
      <c r="D20" s="13">
        <f t="shared" ca="1" si="6"/>
        <v>8.4</v>
      </c>
      <c r="E20" s="14">
        <f t="shared" ca="1" si="2"/>
        <v>6.8281580230856773E-2</v>
      </c>
      <c r="G20" s="314">
        <f t="shared" ca="1" si="3"/>
        <v>8.1718419769143222E-2</v>
      </c>
      <c r="I20" s="13">
        <f t="shared" si="4"/>
        <v>11.103638786711</v>
      </c>
      <c r="J20" s="14">
        <f t="shared" ca="1" si="5"/>
        <v>0.75650875909735504</v>
      </c>
      <c r="P20" t="s">
        <v>34</v>
      </c>
      <c r="Q20" t="s">
        <v>57</v>
      </c>
      <c r="R20" t="s">
        <v>32</v>
      </c>
      <c r="S20" t="s">
        <v>42</v>
      </c>
      <c r="T20" s="13">
        <v>1.5</v>
      </c>
    </row>
    <row r="21" spans="2:20">
      <c r="B21" s="12" t="s">
        <v>59</v>
      </c>
      <c r="C21" s="13">
        <f t="shared" ca="1" si="0"/>
        <v>4.0199999999999996</v>
      </c>
      <c r="D21" s="13">
        <f t="shared" ca="1" si="6"/>
        <v>1.3</v>
      </c>
      <c r="E21" s="14">
        <f t="shared" ca="1" si="2"/>
        <v>0.32338308457711445</v>
      </c>
      <c r="G21" s="314" t="str">
        <f t="shared" ca="1" si="3"/>
        <v/>
      </c>
      <c r="I21" s="13">
        <f t="shared" si="4"/>
        <v>2.5</v>
      </c>
      <c r="J21" s="14">
        <f t="shared" ca="1" si="5"/>
        <v>0.52</v>
      </c>
      <c r="P21" t="s">
        <v>34</v>
      </c>
      <c r="Q21" t="s">
        <v>58</v>
      </c>
      <c r="R21" t="s">
        <v>32</v>
      </c>
      <c r="S21" t="s">
        <v>42</v>
      </c>
      <c r="T21" s="13">
        <v>11.103638786711</v>
      </c>
    </row>
    <row r="22" spans="2:20">
      <c r="B22" s="12" t="s">
        <v>61</v>
      </c>
      <c r="C22" s="13">
        <f t="shared" ca="1" si="0"/>
        <v>1.92</v>
      </c>
      <c r="D22" s="13">
        <f t="shared" ca="1" si="6"/>
        <v>4.1399999999999997</v>
      </c>
      <c r="E22" s="14">
        <f t="shared" ca="1" si="2"/>
        <v>2.15625</v>
      </c>
      <c r="G22" s="314" t="str">
        <f t="shared" ca="1" si="3"/>
        <v/>
      </c>
      <c r="I22" s="13">
        <f t="shared" si="4"/>
        <v>2.6659999999999999</v>
      </c>
      <c r="J22" s="14">
        <f t="shared" ca="1" si="5"/>
        <v>1.5528882220555138</v>
      </c>
      <c r="P22" t="s">
        <v>34</v>
      </c>
      <c r="Q22" t="s">
        <v>59</v>
      </c>
      <c r="R22" t="s">
        <v>32</v>
      </c>
      <c r="S22" t="s">
        <v>42</v>
      </c>
      <c r="T22" s="13">
        <v>2.5</v>
      </c>
    </row>
    <row r="23" spans="2:20">
      <c r="B23" s="12" t="s">
        <v>62</v>
      </c>
      <c r="C23" s="13">
        <f t="shared" ca="1" si="0"/>
        <v>2.96</v>
      </c>
      <c r="D23" s="13">
        <f t="shared" ca="1" si="6"/>
        <v>1.39</v>
      </c>
      <c r="E23" s="14">
        <f t="shared" ca="1" si="2"/>
        <v>0.46959459459459457</v>
      </c>
      <c r="G23" s="314" t="str">
        <f t="shared" ca="1" si="3"/>
        <v/>
      </c>
      <c r="I23" s="13">
        <f t="shared" si="4"/>
        <v>3</v>
      </c>
      <c r="J23" s="14">
        <f t="shared" ca="1" si="5"/>
        <v>0.46333333333333332</v>
      </c>
      <c r="P23" t="s">
        <v>34</v>
      </c>
      <c r="Q23" t="s">
        <v>61</v>
      </c>
      <c r="R23" t="s">
        <v>32</v>
      </c>
      <c r="S23" t="s">
        <v>42</v>
      </c>
      <c r="T23" s="13">
        <v>2.6659999999999999</v>
      </c>
    </row>
    <row r="24" spans="2:20">
      <c r="B24" s="12" t="s">
        <v>66</v>
      </c>
      <c r="C24" s="13" t="e">
        <f t="shared" ca="1" si="0"/>
        <v>#REF!</v>
      </c>
      <c r="D24" s="13" t="e">
        <f t="shared" ca="1" si="6"/>
        <v>#REF!</v>
      </c>
      <c r="E24" s="14" t="e">
        <f t="shared" ca="1" si="2"/>
        <v>#REF!</v>
      </c>
      <c r="G24" s="314" t="s">
        <v>240</v>
      </c>
      <c r="I24" s="13">
        <f t="shared" si="4"/>
        <v>0.2</v>
      </c>
      <c r="J24" s="14"/>
      <c r="P24" t="s">
        <v>34</v>
      </c>
      <c r="Q24" t="s">
        <v>62</v>
      </c>
      <c r="R24" t="s">
        <v>32</v>
      </c>
      <c r="S24" t="s">
        <v>42</v>
      </c>
      <c r="T24" s="13">
        <v>3</v>
      </c>
    </row>
    <row r="25" spans="2:20">
      <c r="B25" s="12" t="s">
        <v>63</v>
      </c>
      <c r="C25" s="13">
        <f t="shared" ca="1" si="0"/>
        <v>32.909999999999997</v>
      </c>
      <c r="D25" s="13">
        <f t="shared" ca="1" si="6"/>
        <v>5.45</v>
      </c>
      <c r="E25" s="14">
        <f t="shared" ca="1" si="2"/>
        <v>0.165603160133698</v>
      </c>
      <c r="G25" s="314" t="str">
        <f t="shared" ca="1" si="3"/>
        <v/>
      </c>
      <c r="I25" s="13">
        <f t="shared" si="4"/>
        <v>10.4</v>
      </c>
      <c r="J25" s="14">
        <f t="shared" ca="1" si="5"/>
        <v>0.52403846153846156</v>
      </c>
      <c r="P25" t="s">
        <v>34</v>
      </c>
      <c r="Q25" t="s">
        <v>66</v>
      </c>
      <c r="R25" t="s">
        <v>32</v>
      </c>
      <c r="S25" t="s">
        <v>42</v>
      </c>
      <c r="T25" s="13">
        <v>0.2</v>
      </c>
    </row>
    <row r="26" spans="2:20">
      <c r="B26" s="12" t="s">
        <v>64</v>
      </c>
      <c r="C26" s="13">
        <f t="shared" ca="1" si="0"/>
        <v>33.700000000000003</v>
      </c>
      <c r="D26" s="13">
        <f t="shared" ca="1" si="6"/>
        <v>5.5</v>
      </c>
      <c r="E26" s="14">
        <f t="shared" ca="1" si="2"/>
        <v>0.16320474777448069</v>
      </c>
      <c r="G26" s="314" t="str">
        <f t="shared" ca="1" si="3"/>
        <v/>
      </c>
      <c r="I26" s="13">
        <f t="shared" si="4"/>
        <v>6.85</v>
      </c>
      <c r="J26" s="14">
        <f t="shared" ca="1" si="5"/>
        <v>0.8029197080291971</v>
      </c>
      <c r="P26" t="s">
        <v>34</v>
      </c>
      <c r="Q26" t="s">
        <v>63</v>
      </c>
      <c r="R26" t="s">
        <v>32</v>
      </c>
      <c r="S26" t="s">
        <v>42</v>
      </c>
      <c r="T26" s="13">
        <v>10.4</v>
      </c>
    </row>
    <row r="27" spans="2:20">
      <c r="B27" s="12" t="s">
        <v>65</v>
      </c>
      <c r="C27" s="13">
        <f t="shared" ca="1" si="0"/>
        <v>36.130000000000003</v>
      </c>
      <c r="D27" s="13">
        <f t="shared" ca="1" si="6"/>
        <v>0.82</v>
      </c>
      <c r="E27" s="14">
        <f t="shared" ca="1" si="2"/>
        <v>2.2695820647661222E-2</v>
      </c>
      <c r="G27" s="314">
        <f t="shared" ca="1" si="3"/>
        <v>0.12730417935233879</v>
      </c>
      <c r="I27" s="13">
        <f t="shared" si="4"/>
        <v>7.7329999999999997</v>
      </c>
      <c r="J27" s="14">
        <f t="shared" ca="1" si="5"/>
        <v>0.10603905340747447</v>
      </c>
      <c r="P27" t="s">
        <v>34</v>
      </c>
      <c r="Q27" t="s">
        <v>64</v>
      </c>
      <c r="R27" t="s">
        <v>32</v>
      </c>
      <c r="S27" t="s">
        <v>42</v>
      </c>
      <c r="T27" s="13">
        <v>6.85</v>
      </c>
    </row>
    <row r="28" spans="2:20">
      <c r="B28" s="12" t="s">
        <v>67</v>
      </c>
      <c r="C28" s="13">
        <f t="shared" ca="1" si="0"/>
        <v>18.2</v>
      </c>
      <c r="D28" s="13">
        <f t="shared" ca="1" si="6"/>
        <v>1.76</v>
      </c>
      <c r="E28" s="14">
        <f t="shared" ca="1" si="2"/>
        <v>9.6703296703296707E-2</v>
      </c>
      <c r="G28" s="314">
        <f t="shared" ca="1" si="3"/>
        <v>5.3296703296703288E-2</v>
      </c>
      <c r="I28" s="13">
        <f t="shared" si="4"/>
        <v>3</v>
      </c>
      <c r="J28" s="14">
        <f t="shared" ca="1" si="5"/>
        <v>0.58666666666666667</v>
      </c>
      <c r="P28" t="s">
        <v>34</v>
      </c>
      <c r="Q28" t="s">
        <v>65</v>
      </c>
      <c r="R28" t="s">
        <v>32</v>
      </c>
      <c r="S28" t="s">
        <v>42</v>
      </c>
      <c r="T28" s="13">
        <v>7.7329999999999997</v>
      </c>
    </row>
    <row r="29" spans="2:20">
      <c r="B29" s="12" t="s">
        <v>68</v>
      </c>
      <c r="C29" s="13">
        <f t="shared" ca="1" si="0"/>
        <v>21.41</v>
      </c>
      <c r="D29" s="13">
        <f t="shared" ca="1" si="6"/>
        <v>1.5</v>
      </c>
      <c r="E29" s="14">
        <f t="shared" ca="1" si="2"/>
        <v>7.0060719290051379E-2</v>
      </c>
      <c r="G29" s="314">
        <f t="shared" ca="1" si="3"/>
        <v>7.9939280709948615E-2</v>
      </c>
      <c r="I29" s="13">
        <f t="shared" si="4"/>
        <v>3.65</v>
      </c>
      <c r="J29" s="14">
        <f t="shared" ca="1" si="5"/>
        <v>0.41095890410958907</v>
      </c>
      <c r="P29" t="s">
        <v>34</v>
      </c>
      <c r="Q29" t="s">
        <v>67</v>
      </c>
      <c r="R29" t="s">
        <v>32</v>
      </c>
      <c r="S29" t="s">
        <v>42</v>
      </c>
      <c r="T29" s="13">
        <v>3</v>
      </c>
    </row>
    <row r="30" spans="2:20">
      <c r="B30" s="12" t="s">
        <v>69</v>
      </c>
      <c r="C30" s="13">
        <f t="shared" ca="1" si="0"/>
        <v>38.799999999999997</v>
      </c>
      <c r="D30" s="13">
        <f t="shared" ca="1" si="6"/>
        <v>10.3</v>
      </c>
      <c r="E30" s="14">
        <f t="shared" ca="1" si="2"/>
        <v>0.26546391752577325</v>
      </c>
      <c r="G30" s="314" t="str">
        <f t="shared" ca="1" si="3"/>
        <v/>
      </c>
      <c r="I30" s="13">
        <f t="shared" si="4"/>
        <v>9.74</v>
      </c>
      <c r="J30" s="14">
        <f t="shared" ca="1" si="5"/>
        <v>1.0574948665297741</v>
      </c>
      <c r="P30" t="s">
        <v>34</v>
      </c>
      <c r="Q30" t="s">
        <v>68</v>
      </c>
      <c r="R30" t="s">
        <v>32</v>
      </c>
      <c r="S30" t="s">
        <v>42</v>
      </c>
      <c r="T30" s="13">
        <v>3.65</v>
      </c>
    </row>
    <row r="31" spans="2:20">
      <c r="B31" s="12" t="s">
        <v>70</v>
      </c>
      <c r="C31" s="13">
        <f t="shared" ca="1" si="0"/>
        <v>3.48</v>
      </c>
      <c r="D31" s="13">
        <f t="shared" ca="1" si="6"/>
        <v>2.11</v>
      </c>
      <c r="E31" s="14">
        <f t="shared" ca="1" si="2"/>
        <v>0.60632183908045978</v>
      </c>
      <c r="G31" s="314" t="str">
        <f t="shared" ca="1" si="3"/>
        <v/>
      </c>
      <c r="I31" s="13">
        <f t="shared" si="4"/>
        <v>3.262</v>
      </c>
      <c r="J31" s="14">
        <f t="shared" ca="1" si="5"/>
        <v>0.64684242795830771</v>
      </c>
      <c r="P31" t="s">
        <v>34</v>
      </c>
      <c r="Q31" t="s">
        <v>69</v>
      </c>
      <c r="R31" t="s">
        <v>32</v>
      </c>
      <c r="S31" t="s">
        <v>42</v>
      </c>
      <c r="T31" s="13">
        <v>9.74</v>
      </c>
    </row>
    <row r="32" spans="2:20">
      <c r="B32" s="12" t="s">
        <v>71</v>
      </c>
      <c r="C32" s="13">
        <f t="shared" ca="1" si="0"/>
        <v>8.2100000000000009</v>
      </c>
      <c r="D32" s="13">
        <f t="shared" ca="1" si="6"/>
        <v>4.8499999999999996</v>
      </c>
      <c r="E32" s="14">
        <f t="shared" ca="1" si="2"/>
        <v>0.59074299634591954</v>
      </c>
      <c r="G32" s="314" t="str">
        <f t="shared" ca="1" si="3"/>
        <v/>
      </c>
      <c r="I32" s="13">
        <f t="shared" si="4"/>
        <v>7.0330000000000004</v>
      </c>
      <c r="J32" s="14">
        <f t="shared" ca="1" si="5"/>
        <v>0.68960614247120711</v>
      </c>
      <c r="P32" t="s">
        <v>34</v>
      </c>
      <c r="Q32" t="s">
        <v>70</v>
      </c>
      <c r="R32" t="s">
        <v>32</v>
      </c>
      <c r="S32" t="s">
        <v>42</v>
      </c>
      <c r="T32" s="13">
        <v>3.262</v>
      </c>
    </row>
    <row r="33" spans="1:20">
      <c r="A33" t="s">
        <v>236</v>
      </c>
      <c r="B33" s="12" t="s">
        <v>72</v>
      </c>
      <c r="C33" s="13">
        <f ca="1">INDIRECT("'"&amp;A33&amp;" (new)"&amp;"'!D30")</f>
        <v>72.08</v>
      </c>
      <c r="D33" s="13">
        <f ca="1">INDIRECT("'"&amp;A33&amp;" (new)"&amp;"'!D43")</f>
        <v>4.2</v>
      </c>
      <c r="E33" s="14">
        <f t="shared" ca="1" si="2"/>
        <v>5.8268590455049951E-2</v>
      </c>
      <c r="G33" s="314">
        <f t="shared" ca="1" si="3"/>
        <v>9.1731409544950043E-2</v>
      </c>
      <c r="I33" s="13">
        <f t="shared" si="4"/>
        <v>4.5</v>
      </c>
      <c r="J33" s="14">
        <f t="shared" ca="1" si="5"/>
        <v>0.93333333333333335</v>
      </c>
      <c r="P33" t="s">
        <v>34</v>
      </c>
      <c r="Q33" t="s">
        <v>71</v>
      </c>
      <c r="R33" t="s">
        <v>32</v>
      </c>
      <c r="S33" t="s">
        <v>42</v>
      </c>
      <c r="T33" s="13">
        <v>7.0330000000000004</v>
      </c>
    </row>
    <row r="34" spans="1:20">
      <c r="G34" s="314"/>
      <c r="P34" t="s">
        <v>34</v>
      </c>
      <c r="Q34" t="s">
        <v>72</v>
      </c>
      <c r="R34" t="s">
        <v>32</v>
      </c>
      <c r="S34" t="s">
        <v>42</v>
      </c>
      <c r="T34" s="13">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16" t="s">
        <v>77</v>
      </c>
      <c r="B1" s="216"/>
      <c r="C1" s="216"/>
      <c r="D1" s="216"/>
      <c r="E1" s="216"/>
      <c r="F1" s="216"/>
      <c r="G1" s="216"/>
      <c r="H1" s="216"/>
      <c r="I1" s="216"/>
      <c r="J1" s="216"/>
      <c r="K1" s="216"/>
    </row>
    <row r="3" spans="1:11">
      <c r="A3" s="217" t="s">
        <v>78</v>
      </c>
      <c r="B3" s="218" t="s">
        <v>200</v>
      </c>
    </row>
    <row r="4" spans="1:11">
      <c r="A4" s="217" t="s">
        <v>80</v>
      </c>
      <c r="B4" s="218">
        <v>100</v>
      </c>
    </row>
    <row r="5" spans="1:11">
      <c r="A5" s="217" t="s">
        <v>81</v>
      </c>
      <c r="B5" s="218" t="s">
        <v>82</v>
      </c>
    </row>
    <row r="6" spans="1:11">
      <c r="A6" s="217" t="s">
        <v>83</v>
      </c>
      <c r="B6" s="218" t="s">
        <v>201</v>
      </c>
    </row>
    <row r="7" spans="1:11">
      <c r="A7" s="217" t="s">
        <v>84</v>
      </c>
      <c r="B7" s="218" t="s">
        <v>202</v>
      </c>
    </row>
    <row r="10" spans="1:11">
      <c r="A10" s="219" t="s">
        <v>85</v>
      </c>
      <c r="B10" s="219"/>
      <c r="C10" s="219"/>
      <c r="D10" s="219"/>
      <c r="E10" s="219"/>
      <c r="F10" s="219"/>
      <c r="G10" s="219"/>
      <c r="H10" s="219"/>
      <c r="I10" s="219"/>
      <c r="J10" s="219"/>
      <c r="K10" s="219"/>
    </row>
    <row r="12" spans="1:11">
      <c r="A12" s="220"/>
      <c r="B12" s="220">
        <v>2014</v>
      </c>
      <c r="C12" s="220"/>
      <c r="D12" s="220">
        <v>2015</v>
      </c>
      <c r="E12" s="220"/>
      <c r="F12" s="220">
        <v>2016</v>
      </c>
      <c r="G12" s="220"/>
      <c r="H12" s="220">
        <v>2020</v>
      </c>
      <c r="I12" s="220"/>
      <c r="J12" s="220">
        <v>2025</v>
      </c>
      <c r="K12" s="220"/>
    </row>
    <row r="13" spans="1:11">
      <c r="A13" s="220" t="s">
        <v>86</v>
      </c>
      <c r="B13" s="220" t="s">
        <v>87</v>
      </c>
      <c r="C13" s="220" t="s">
        <v>88</v>
      </c>
      <c r="D13" s="220" t="s">
        <v>89</v>
      </c>
      <c r="E13" s="220" t="s">
        <v>90</v>
      </c>
      <c r="F13" s="220" t="s">
        <v>91</v>
      </c>
      <c r="G13" s="220" t="s">
        <v>92</v>
      </c>
      <c r="H13" s="220" t="s">
        <v>93</v>
      </c>
      <c r="I13" s="220" t="s">
        <v>94</v>
      </c>
      <c r="J13" s="220" t="s">
        <v>95</v>
      </c>
      <c r="K13" s="220" t="s">
        <v>96</v>
      </c>
    </row>
    <row r="14" spans="1:11">
      <c r="A14" s="221" t="s">
        <v>97</v>
      </c>
      <c r="B14" s="222">
        <v>0</v>
      </c>
      <c r="C14" s="222">
        <v>0</v>
      </c>
      <c r="D14" s="222">
        <v>0</v>
      </c>
      <c r="E14" s="222">
        <v>0</v>
      </c>
      <c r="F14" s="221"/>
      <c r="G14" s="221"/>
      <c r="H14" s="222">
        <v>0</v>
      </c>
      <c r="I14" s="222">
        <v>0</v>
      </c>
      <c r="J14" s="221"/>
      <c r="K14" s="221"/>
    </row>
    <row r="15" spans="1:11">
      <c r="A15" s="221" t="s">
        <v>98</v>
      </c>
      <c r="B15" s="223">
        <v>1.1599999999999999</v>
      </c>
      <c r="C15" s="223">
        <v>1.1599999999999999</v>
      </c>
      <c r="D15" s="223">
        <v>1.1599999999999999</v>
      </c>
      <c r="E15" s="223">
        <v>1.1599999999999999</v>
      </c>
      <c r="F15" s="223">
        <v>1.1599999999999999</v>
      </c>
      <c r="G15" s="223">
        <v>1.1599999999999999</v>
      </c>
      <c r="H15" s="223">
        <v>1.1599999999999999</v>
      </c>
      <c r="I15" s="223">
        <v>1.1599999999999999</v>
      </c>
      <c r="J15" s="223">
        <v>1.1599999999999999</v>
      </c>
      <c r="K15" s="223">
        <v>1.1599999999999999</v>
      </c>
    </row>
    <row r="16" spans="1:11">
      <c r="A16" s="221" t="s">
        <v>99</v>
      </c>
      <c r="B16" s="223">
        <v>0.73</v>
      </c>
      <c r="C16" s="223">
        <v>0.73</v>
      </c>
      <c r="D16" s="223">
        <v>0.73</v>
      </c>
      <c r="E16" s="223">
        <v>0.73</v>
      </c>
      <c r="F16" s="223">
        <v>0.73</v>
      </c>
      <c r="G16" s="223">
        <v>0.73</v>
      </c>
      <c r="H16" s="223">
        <v>0.73</v>
      </c>
      <c r="I16" s="223">
        <v>0.73</v>
      </c>
      <c r="J16" s="223">
        <v>0.73</v>
      </c>
      <c r="K16" s="223">
        <v>0.73</v>
      </c>
    </row>
    <row r="17" spans="1:11">
      <c r="A17" s="221" t="s">
        <v>100</v>
      </c>
      <c r="B17" s="222">
        <v>0</v>
      </c>
      <c r="C17" s="222">
        <v>0</v>
      </c>
      <c r="D17" s="222">
        <v>0</v>
      </c>
      <c r="E17" s="222">
        <v>0</v>
      </c>
      <c r="F17" s="222">
        <v>0</v>
      </c>
      <c r="G17" s="222">
        <v>0</v>
      </c>
      <c r="H17" s="222">
        <v>0</v>
      </c>
      <c r="I17" s="222">
        <v>0</v>
      </c>
      <c r="J17" s="222">
        <v>0</v>
      </c>
      <c r="K17" s="222">
        <v>0</v>
      </c>
    </row>
    <row r="18" spans="1:11">
      <c r="A18" s="221" t="s">
        <v>101</v>
      </c>
      <c r="B18" s="223">
        <v>0.23</v>
      </c>
      <c r="C18" s="223">
        <v>0.23</v>
      </c>
      <c r="D18" s="223">
        <v>0.23</v>
      </c>
      <c r="E18" s="223">
        <v>0.23</v>
      </c>
      <c r="F18" s="223">
        <v>0.23</v>
      </c>
      <c r="G18" s="223">
        <v>0.23</v>
      </c>
      <c r="H18" s="223">
        <v>0.23</v>
      </c>
      <c r="I18" s="223">
        <v>0.23</v>
      </c>
      <c r="J18" s="222">
        <v>0</v>
      </c>
      <c r="K18" s="222">
        <v>0</v>
      </c>
    </row>
    <row r="19" spans="1:11">
      <c r="A19" s="221" t="s">
        <v>102</v>
      </c>
      <c r="B19" s="223">
        <v>0.2</v>
      </c>
      <c r="C19" s="223">
        <v>0.2</v>
      </c>
      <c r="D19" s="223">
        <v>0.2</v>
      </c>
      <c r="E19" s="223">
        <v>0.2</v>
      </c>
      <c r="F19" s="223">
        <v>0.2</v>
      </c>
      <c r="G19" s="223">
        <v>0.2</v>
      </c>
      <c r="H19" s="223">
        <v>0.2</v>
      </c>
      <c r="I19" s="223">
        <v>0.2</v>
      </c>
      <c r="J19" s="223">
        <v>0.23</v>
      </c>
      <c r="K19" s="223">
        <v>0.23</v>
      </c>
    </row>
    <row r="20" spans="1:11">
      <c r="A20" s="221" t="s">
        <v>103</v>
      </c>
      <c r="B20" s="222">
        <v>0</v>
      </c>
      <c r="C20" s="222">
        <v>0</v>
      </c>
      <c r="D20" s="222">
        <v>0</v>
      </c>
      <c r="E20" s="222">
        <v>0</v>
      </c>
      <c r="F20" s="222">
        <v>0</v>
      </c>
      <c r="G20" s="222">
        <v>0</v>
      </c>
      <c r="H20" s="222">
        <v>0</v>
      </c>
      <c r="I20" s="222">
        <v>0</v>
      </c>
      <c r="J20" s="223">
        <v>0.2</v>
      </c>
      <c r="K20" s="223">
        <v>0.2</v>
      </c>
    </row>
    <row r="21" spans="1:11">
      <c r="A21" s="221" t="s">
        <v>104</v>
      </c>
      <c r="B21" s="223">
        <v>0.08</v>
      </c>
      <c r="C21" s="223">
        <v>0.08</v>
      </c>
      <c r="D21" s="223">
        <v>0.08</v>
      </c>
      <c r="E21" s="223">
        <v>0.08</v>
      </c>
      <c r="F21" s="223">
        <v>0.11</v>
      </c>
      <c r="G21" s="223">
        <v>0.11</v>
      </c>
      <c r="H21" s="223">
        <v>0.2</v>
      </c>
      <c r="I21" s="223">
        <v>0.2</v>
      </c>
      <c r="J21" s="223">
        <v>0.25</v>
      </c>
      <c r="K21" s="223">
        <v>0.25</v>
      </c>
    </row>
    <row r="22" spans="1:11">
      <c r="A22" s="221" t="s">
        <v>105</v>
      </c>
      <c r="B22" s="223">
        <v>0.04</v>
      </c>
      <c r="C22" s="223">
        <v>0.04</v>
      </c>
      <c r="D22" s="223">
        <v>0.04</v>
      </c>
      <c r="E22" s="223">
        <v>0.04</v>
      </c>
      <c r="F22" s="223">
        <v>7.0000000000000007E-2</v>
      </c>
      <c r="G22" s="223">
        <v>7.0000000000000007E-2</v>
      </c>
      <c r="H22" s="223">
        <v>0.1</v>
      </c>
      <c r="I22" s="223">
        <v>0.1</v>
      </c>
      <c r="J22" s="223">
        <v>0.15</v>
      </c>
      <c r="K22" s="223">
        <v>0.15</v>
      </c>
    </row>
    <row r="23" spans="1:11">
      <c r="A23" s="221" t="s">
        <v>106</v>
      </c>
      <c r="B23" s="223">
        <v>0.04</v>
      </c>
      <c r="C23" s="223">
        <v>0.04</v>
      </c>
      <c r="D23" s="223">
        <v>0.04</v>
      </c>
      <c r="E23" s="223">
        <v>0.04</v>
      </c>
      <c r="F23" s="223">
        <v>7.0000000000000007E-2</v>
      </c>
      <c r="G23" s="223">
        <v>7.0000000000000007E-2</v>
      </c>
      <c r="H23" s="223">
        <v>0.1</v>
      </c>
      <c r="I23" s="223">
        <v>0.1</v>
      </c>
      <c r="J23" s="223">
        <v>0.15</v>
      </c>
      <c r="K23" s="223">
        <v>0.15</v>
      </c>
    </row>
    <row r="24" spans="1:11">
      <c r="A24" s="221" t="s">
        <v>107</v>
      </c>
      <c r="B24" s="222">
        <v>0</v>
      </c>
      <c r="C24" s="222">
        <v>0</v>
      </c>
      <c r="D24" s="222">
        <v>0</v>
      </c>
      <c r="E24" s="222">
        <v>0</v>
      </c>
      <c r="F24" s="222">
        <v>0</v>
      </c>
      <c r="G24" s="222">
        <v>0</v>
      </c>
      <c r="H24" s="222">
        <v>0</v>
      </c>
      <c r="I24" s="222">
        <v>0</v>
      </c>
      <c r="J24" s="222">
        <v>0</v>
      </c>
      <c r="K24" s="222">
        <v>0</v>
      </c>
    </row>
    <row r="25" spans="1:11">
      <c r="A25" s="221" t="s">
        <v>108</v>
      </c>
      <c r="B25" s="223">
        <v>0.01</v>
      </c>
      <c r="C25" s="223">
        <v>0.01</v>
      </c>
      <c r="D25" s="223">
        <v>0.01</v>
      </c>
      <c r="E25" s="223">
        <v>0.01</v>
      </c>
      <c r="F25" s="223">
        <v>0.02</v>
      </c>
      <c r="G25" s="223">
        <v>0.02</v>
      </c>
      <c r="H25" s="223">
        <v>0.02</v>
      </c>
      <c r="I25" s="223">
        <v>0.02</v>
      </c>
      <c r="J25" s="223">
        <v>0.02</v>
      </c>
      <c r="K25" s="223">
        <v>0.02</v>
      </c>
    </row>
    <row r="26" spans="1:11">
      <c r="A26" s="221" t="s">
        <v>109</v>
      </c>
      <c r="B26" s="223">
        <v>0.03</v>
      </c>
      <c r="C26" s="223">
        <v>0.03</v>
      </c>
      <c r="D26" s="223">
        <v>0.03</v>
      </c>
      <c r="E26" s="223">
        <v>0.03</v>
      </c>
      <c r="F26" s="223">
        <v>0.03</v>
      </c>
      <c r="G26" s="223">
        <v>0.03</v>
      </c>
      <c r="H26" s="223">
        <v>0.08</v>
      </c>
      <c r="I26" s="223">
        <v>0.08</v>
      </c>
      <c r="J26" s="223">
        <v>0.08</v>
      </c>
      <c r="K26" s="223">
        <v>0.08</v>
      </c>
    </row>
    <row r="27" spans="1:11">
      <c r="A27" s="221" t="s">
        <v>110</v>
      </c>
      <c r="B27" s="223">
        <v>0.68</v>
      </c>
      <c r="C27" s="223">
        <v>0.68</v>
      </c>
      <c r="D27" s="223">
        <v>0.72</v>
      </c>
      <c r="E27" s="223">
        <v>0.72</v>
      </c>
      <c r="F27" s="223">
        <v>0.73</v>
      </c>
      <c r="G27" s="223">
        <v>0.73</v>
      </c>
      <c r="H27" s="223">
        <v>0.81</v>
      </c>
      <c r="I27" s="223">
        <v>0.81</v>
      </c>
      <c r="J27" s="223">
        <v>0.81</v>
      </c>
      <c r="K27" s="223">
        <v>0.81</v>
      </c>
    </row>
    <row r="28" spans="1:11">
      <c r="A28" s="221" t="s">
        <v>111</v>
      </c>
      <c r="B28" s="223">
        <v>0.1</v>
      </c>
      <c r="C28" s="223">
        <v>0.1</v>
      </c>
      <c r="D28" s="223">
        <v>0.15</v>
      </c>
      <c r="E28" s="223">
        <v>0.15</v>
      </c>
      <c r="F28" s="223">
        <v>0.16</v>
      </c>
      <c r="G28" s="223">
        <v>0.16</v>
      </c>
      <c r="H28" s="223">
        <v>0.16</v>
      </c>
      <c r="I28" s="223">
        <v>0.16</v>
      </c>
      <c r="J28" s="223">
        <v>0.16</v>
      </c>
      <c r="K28" s="223">
        <v>0.16</v>
      </c>
    </row>
    <row r="29" spans="1:11">
      <c r="A29" s="221" t="s">
        <v>112</v>
      </c>
      <c r="B29" s="221"/>
      <c r="C29" s="221"/>
      <c r="D29" s="221"/>
      <c r="E29" s="221"/>
      <c r="F29" s="221"/>
      <c r="G29" s="221"/>
      <c r="H29" s="221"/>
      <c r="I29" s="221"/>
      <c r="J29" s="221"/>
      <c r="K29" s="221"/>
    </row>
    <row r="30" spans="1:11">
      <c r="A30" s="221" t="s">
        <v>113</v>
      </c>
      <c r="B30" s="223">
        <v>1.92</v>
      </c>
      <c r="C30" s="223">
        <v>1.92</v>
      </c>
      <c r="D30" s="223">
        <v>1.95</v>
      </c>
      <c r="E30" s="223">
        <v>1.95</v>
      </c>
      <c r="F30" s="222">
        <v>2</v>
      </c>
      <c r="G30" s="222">
        <v>2</v>
      </c>
      <c r="H30" s="223">
        <v>2.17</v>
      </c>
      <c r="I30" s="223">
        <v>2.17</v>
      </c>
      <c r="J30" s="223">
        <v>2.2200000000000002</v>
      </c>
      <c r="K30" s="223">
        <v>2.2200000000000002</v>
      </c>
    </row>
    <row r="31" spans="1:11">
      <c r="A31" s="221" t="s">
        <v>114</v>
      </c>
      <c r="B31" s="223">
        <v>0.13</v>
      </c>
      <c r="C31" s="223">
        <v>0.19</v>
      </c>
      <c r="D31" s="223">
        <v>0.13</v>
      </c>
      <c r="E31" s="223">
        <v>0.19</v>
      </c>
      <c r="F31" s="223">
        <v>0.16</v>
      </c>
      <c r="G31" s="223">
        <v>0.22</v>
      </c>
      <c r="H31" s="223">
        <v>0.22</v>
      </c>
      <c r="I31" s="223">
        <v>0.25</v>
      </c>
      <c r="J31" s="223">
        <v>0.22</v>
      </c>
      <c r="K31" s="223">
        <v>0.25</v>
      </c>
    </row>
    <row r="32" spans="1:11">
      <c r="A32" s="221" t="s">
        <v>115</v>
      </c>
      <c r="B32" s="221"/>
      <c r="C32" s="223">
        <v>0.2</v>
      </c>
      <c r="D32" s="222">
        <v>0</v>
      </c>
      <c r="E32" s="223">
        <v>0.2</v>
      </c>
      <c r="F32" s="222">
        <v>0</v>
      </c>
      <c r="G32" s="223">
        <v>0.2</v>
      </c>
      <c r="H32" s="221"/>
      <c r="I32" s="223">
        <v>0.2</v>
      </c>
      <c r="J32" s="221"/>
      <c r="K32" s="223">
        <v>0.2</v>
      </c>
    </row>
    <row r="33" spans="1:11">
      <c r="A33" s="221" t="s">
        <v>116</v>
      </c>
      <c r="B33" s="221"/>
      <c r="C33" s="221"/>
      <c r="D33" s="222">
        <v>0</v>
      </c>
      <c r="E33" s="222">
        <v>0</v>
      </c>
      <c r="F33" s="221"/>
      <c r="G33" s="221"/>
      <c r="H33" s="221"/>
      <c r="I33" s="221"/>
      <c r="J33" s="221"/>
      <c r="K33" s="221"/>
    </row>
    <row r="34" spans="1:11">
      <c r="A34" s="221" t="s">
        <v>117</v>
      </c>
      <c r="B34" s="223">
        <v>0.25</v>
      </c>
      <c r="C34" s="223">
        <v>0.25</v>
      </c>
      <c r="D34" s="223">
        <v>0.26</v>
      </c>
      <c r="E34" s="223">
        <v>0.26</v>
      </c>
      <c r="F34" s="223">
        <v>0.26</v>
      </c>
      <c r="G34" s="223">
        <v>0.26</v>
      </c>
      <c r="H34" s="223">
        <v>0.26</v>
      </c>
      <c r="I34" s="223">
        <v>0.26</v>
      </c>
      <c r="J34" s="223">
        <v>0.26</v>
      </c>
      <c r="K34" s="223">
        <v>0.26</v>
      </c>
    </row>
    <row r="35" spans="1:11">
      <c r="A35" s="221" t="s">
        <v>118</v>
      </c>
      <c r="B35" s="223">
        <v>0.38</v>
      </c>
      <c r="C35" s="223">
        <v>0.64</v>
      </c>
      <c r="D35" s="223">
        <v>0.39</v>
      </c>
      <c r="E35" s="223">
        <v>0.65</v>
      </c>
      <c r="F35" s="223">
        <v>0.42</v>
      </c>
      <c r="G35" s="223">
        <v>0.68</v>
      </c>
      <c r="H35" s="223">
        <v>0.48</v>
      </c>
      <c r="I35" s="223">
        <v>0.71</v>
      </c>
      <c r="J35" s="223">
        <v>0.48</v>
      </c>
      <c r="K35" s="223">
        <v>0.71</v>
      </c>
    </row>
    <row r="36" spans="1:11">
      <c r="A36" s="221" t="s">
        <v>119</v>
      </c>
      <c r="B36" s="223">
        <v>1.54</v>
      </c>
      <c r="C36" s="223">
        <v>1.28</v>
      </c>
      <c r="D36" s="223">
        <v>1.56</v>
      </c>
      <c r="E36" s="223">
        <v>1.3</v>
      </c>
      <c r="F36" s="223">
        <v>1.58</v>
      </c>
      <c r="G36" s="223">
        <v>1.32</v>
      </c>
      <c r="H36" s="223">
        <v>1.69</v>
      </c>
      <c r="I36" s="223">
        <v>1.46</v>
      </c>
      <c r="J36" s="223">
        <v>1.74</v>
      </c>
      <c r="K36" s="223">
        <v>1.51</v>
      </c>
    </row>
    <row r="37" spans="1:11">
      <c r="A37" s="221" t="s">
        <v>120</v>
      </c>
      <c r="B37" s="223">
        <v>1.35</v>
      </c>
      <c r="C37" s="223">
        <v>1.26</v>
      </c>
      <c r="D37" s="223">
        <v>1.43</v>
      </c>
      <c r="E37" s="223">
        <v>1.33</v>
      </c>
      <c r="F37" s="223">
        <v>1.44</v>
      </c>
      <c r="G37" s="223">
        <v>1.34</v>
      </c>
      <c r="H37" s="223">
        <v>1.48</v>
      </c>
      <c r="I37" s="223">
        <v>1.38</v>
      </c>
      <c r="J37" s="223">
        <v>1.47</v>
      </c>
      <c r="K37" s="223">
        <v>1.48</v>
      </c>
    </row>
    <row r="38" spans="1:11">
      <c r="A38" s="221" t="s">
        <v>121</v>
      </c>
      <c r="B38" s="221"/>
      <c r="C38" s="221"/>
      <c r="D38" s="221"/>
      <c r="E38" s="221"/>
      <c r="F38" s="221"/>
      <c r="G38" s="221"/>
      <c r="H38" s="221"/>
      <c r="I38" s="221"/>
      <c r="J38" s="221"/>
      <c r="K38" s="221"/>
    </row>
    <row r="39" spans="1:11">
      <c r="A39" s="221" t="s">
        <v>122</v>
      </c>
      <c r="B39" s="223">
        <v>0.19</v>
      </c>
      <c r="C39" s="223">
        <v>0.02</v>
      </c>
      <c r="D39" s="223">
        <v>0.13</v>
      </c>
      <c r="E39" s="223">
        <v>-0.03</v>
      </c>
      <c r="F39" s="223">
        <v>0.14000000000000001</v>
      </c>
      <c r="G39" s="223">
        <v>-0.02</v>
      </c>
      <c r="H39" s="223">
        <v>0.21</v>
      </c>
      <c r="I39" s="223">
        <v>0.08</v>
      </c>
      <c r="J39" s="223">
        <v>0.27</v>
      </c>
      <c r="K39" s="223">
        <v>0.03</v>
      </c>
    </row>
    <row r="40" spans="1:11">
      <c r="A40" s="221" t="s">
        <v>123</v>
      </c>
      <c r="B40" s="221"/>
      <c r="C40" s="221"/>
      <c r="D40" s="221"/>
      <c r="E40" s="221"/>
      <c r="F40" s="221"/>
      <c r="G40" s="221"/>
      <c r="H40" s="221"/>
      <c r="I40" s="221"/>
      <c r="J40" s="221"/>
      <c r="K40" s="221"/>
    </row>
    <row r="41" spans="1:11">
      <c r="A41" s="221" t="s">
        <v>124</v>
      </c>
      <c r="B41" s="221"/>
      <c r="C41" s="221"/>
      <c r="D41" s="221"/>
      <c r="E41" s="221"/>
      <c r="F41" s="221"/>
      <c r="G41" s="221"/>
      <c r="H41" s="221"/>
      <c r="I41" s="221"/>
      <c r="J41" s="221"/>
      <c r="K41" s="221"/>
    </row>
    <row r="42" spans="1:11">
      <c r="A42" s="221" t="s">
        <v>125</v>
      </c>
      <c r="B42" s="222">
        <v>0</v>
      </c>
      <c r="C42" s="222">
        <v>0</v>
      </c>
      <c r="D42" s="222">
        <v>0</v>
      </c>
      <c r="E42" s="222">
        <v>0</v>
      </c>
      <c r="F42" s="222">
        <v>0</v>
      </c>
      <c r="G42" s="222">
        <v>0</v>
      </c>
      <c r="H42" s="222">
        <v>0</v>
      </c>
      <c r="I42" s="222">
        <v>0</v>
      </c>
      <c r="J42" s="222">
        <v>0</v>
      </c>
      <c r="K42" s="222">
        <v>0</v>
      </c>
    </row>
    <row r="43" spans="1:11">
      <c r="A43" s="221" t="s">
        <v>126</v>
      </c>
      <c r="B43" s="223">
        <v>1.26</v>
      </c>
      <c r="C43" s="223">
        <v>1.26</v>
      </c>
      <c r="D43" s="223">
        <v>3.06</v>
      </c>
      <c r="E43" s="223">
        <v>3.06</v>
      </c>
      <c r="F43" s="223">
        <v>3.06</v>
      </c>
      <c r="G43" s="223">
        <v>3.06</v>
      </c>
      <c r="H43" s="223">
        <v>2.36</v>
      </c>
      <c r="I43" s="223">
        <v>2.36</v>
      </c>
      <c r="J43" s="223">
        <v>2.36</v>
      </c>
      <c r="K43" s="223">
        <v>2.36</v>
      </c>
    </row>
    <row r="44" spans="1:11">
      <c r="A44" s="221" t="s">
        <v>127</v>
      </c>
      <c r="B44" s="223">
        <v>1.05</v>
      </c>
      <c r="C44" s="223">
        <v>1.05</v>
      </c>
      <c r="D44" s="223">
        <v>2.0299999999999998</v>
      </c>
      <c r="E44" s="223">
        <v>2.0299999999999998</v>
      </c>
      <c r="F44" s="223">
        <v>2.0299999999999998</v>
      </c>
      <c r="G44" s="223">
        <v>2.0299999999999998</v>
      </c>
      <c r="H44" s="223">
        <v>2.33</v>
      </c>
      <c r="I44" s="223">
        <v>2.33</v>
      </c>
      <c r="J44" s="223">
        <v>2.33</v>
      </c>
      <c r="K44" s="223">
        <v>2.33</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24" t="s">
        <v>77</v>
      </c>
      <c r="B1" s="224"/>
      <c r="C1" s="224"/>
      <c r="D1" s="224"/>
      <c r="E1" s="224"/>
      <c r="F1" s="224"/>
      <c r="G1" s="224"/>
      <c r="H1" s="224"/>
      <c r="I1" s="224"/>
      <c r="J1" s="224"/>
      <c r="K1" s="224"/>
    </row>
    <row r="3" spans="1:11">
      <c r="A3" s="225" t="s">
        <v>78</v>
      </c>
      <c r="B3" s="226" t="s">
        <v>203</v>
      </c>
    </row>
    <row r="4" spans="1:11">
      <c r="A4" s="225" t="s">
        <v>80</v>
      </c>
      <c r="B4" s="226">
        <v>100</v>
      </c>
    </row>
    <row r="5" spans="1:11">
      <c r="A5" s="225" t="s">
        <v>81</v>
      </c>
      <c r="B5" s="226" t="s">
        <v>82</v>
      </c>
    </row>
    <row r="6" spans="1:11">
      <c r="A6" s="225" t="s">
        <v>83</v>
      </c>
      <c r="B6" s="226" t="s">
        <v>204</v>
      </c>
    </row>
    <row r="7" spans="1:11">
      <c r="A7" s="225" t="s">
        <v>84</v>
      </c>
      <c r="B7" s="226" t="s">
        <v>205</v>
      </c>
    </row>
    <row r="10" spans="1:11">
      <c r="A10" s="227" t="s">
        <v>85</v>
      </c>
      <c r="B10" s="227"/>
      <c r="C10" s="227"/>
      <c r="D10" s="227"/>
      <c r="E10" s="227"/>
      <c r="F10" s="227"/>
      <c r="G10" s="227"/>
      <c r="H10" s="227"/>
      <c r="I10" s="227"/>
      <c r="J10" s="227"/>
      <c r="K10" s="227"/>
    </row>
    <row r="12" spans="1:11">
      <c r="A12" s="228"/>
      <c r="B12" s="228">
        <v>2014</v>
      </c>
      <c r="C12" s="228"/>
      <c r="D12" s="228">
        <v>2015</v>
      </c>
      <c r="E12" s="228"/>
      <c r="F12" s="228">
        <v>2016</v>
      </c>
      <c r="G12" s="228"/>
      <c r="H12" s="228">
        <v>2020</v>
      </c>
      <c r="I12" s="228"/>
      <c r="J12" s="228">
        <v>2025</v>
      </c>
      <c r="K12" s="228"/>
    </row>
    <row r="13" spans="1:11">
      <c r="A13" s="228" t="s">
        <v>86</v>
      </c>
      <c r="B13" s="228" t="s">
        <v>87</v>
      </c>
      <c r="C13" s="228" t="s">
        <v>88</v>
      </c>
      <c r="D13" s="228" t="s">
        <v>89</v>
      </c>
      <c r="E13" s="228" t="s">
        <v>90</v>
      </c>
      <c r="F13" s="228" t="s">
        <v>91</v>
      </c>
      <c r="G13" s="228" t="s">
        <v>92</v>
      </c>
      <c r="H13" s="228" t="s">
        <v>93</v>
      </c>
      <c r="I13" s="228" t="s">
        <v>94</v>
      </c>
      <c r="J13" s="228" t="s">
        <v>95</v>
      </c>
      <c r="K13" s="228" t="s">
        <v>96</v>
      </c>
    </row>
    <row r="14" spans="1:11">
      <c r="A14" s="229" t="s">
        <v>97</v>
      </c>
      <c r="B14" s="230">
        <v>0</v>
      </c>
      <c r="C14" s="230">
        <v>0</v>
      </c>
      <c r="D14" s="230">
        <v>0</v>
      </c>
      <c r="E14" s="230">
        <v>0</v>
      </c>
      <c r="F14" s="230">
        <v>0</v>
      </c>
      <c r="G14" s="230">
        <v>0</v>
      </c>
      <c r="H14" s="230">
        <v>0</v>
      </c>
      <c r="I14" s="230">
        <v>0</v>
      </c>
      <c r="J14" s="230">
        <v>0</v>
      </c>
      <c r="K14" s="230">
        <v>0</v>
      </c>
    </row>
    <row r="15" spans="1:11">
      <c r="A15" s="229" t="s">
        <v>98</v>
      </c>
      <c r="B15" s="231">
        <v>2.2400000000000002</v>
      </c>
      <c r="C15" s="231">
        <v>2.2400000000000002</v>
      </c>
      <c r="D15" s="231">
        <v>2.25</v>
      </c>
      <c r="E15" s="231">
        <v>2.25</v>
      </c>
      <c r="F15" s="231">
        <v>1.74</v>
      </c>
      <c r="G15" s="231">
        <v>1.74</v>
      </c>
      <c r="H15" s="231">
        <v>1.74</v>
      </c>
      <c r="I15" s="231">
        <v>1.74</v>
      </c>
      <c r="J15" s="231">
        <v>1.74</v>
      </c>
      <c r="K15" s="231">
        <v>1.74</v>
      </c>
    </row>
    <row r="16" spans="1:11">
      <c r="A16" s="229" t="s">
        <v>99</v>
      </c>
      <c r="B16" s="230">
        <v>0</v>
      </c>
      <c r="C16" s="230">
        <v>0</v>
      </c>
      <c r="D16" s="230">
        <v>0</v>
      </c>
      <c r="E16" s="230">
        <v>0</v>
      </c>
      <c r="F16" s="230">
        <v>0</v>
      </c>
      <c r="G16" s="230">
        <v>0</v>
      </c>
      <c r="H16" s="230">
        <v>0</v>
      </c>
      <c r="I16" s="230">
        <v>0</v>
      </c>
      <c r="J16" s="230">
        <v>0</v>
      </c>
      <c r="K16" s="230">
        <v>0</v>
      </c>
    </row>
    <row r="17" spans="1:11">
      <c r="A17" s="229" t="s">
        <v>100</v>
      </c>
      <c r="B17" s="231">
        <v>0.35</v>
      </c>
      <c r="C17" s="231">
        <v>0.35</v>
      </c>
      <c r="D17" s="231">
        <v>0.35</v>
      </c>
      <c r="E17" s="231">
        <v>0.35</v>
      </c>
      <c r="F17" s="231">
        <v>0.35</v>
      </c>
      <c r="G17" s="231">
        <v>0.35</v>
      </c>
      <c r="H17" s="231">
        <v>0.35</v>
      </c>
      <c r="I17" s="231">
        <v>0.35</v>
      </c>
      <c r="J17" s="231">
        <v>0.35</v>
      </c>
      <c r="K17" s="231">
        <v>0.35</v>
      </c>
    </row>
    <row r="18" spans="1:11">
      <c r="A18" s="229" t="s">
        <v>101</v>
      </c>
      <c r="B18" s="231">
        <v>1.51</v>
      </c>
      <c r="C18" s="231">
        <v>1.51</v>
      </c>
      <c r="D18" s="231">
        <v>1.51</v>
      </c>
      <c r="E18" s="231">
        <v>1.51</v>
      </c>
      <c r="F18" s="230">
        <v>1</v>
      </c>
      <c r="G18" s="230">
        <v>1</v>
      </c>
      <c r="H18" s="230">
        <v>1</v>
      </c>
      <c r="I18" s="230">
        <v>1</v>
      </c>
      <c r="J18" s="230">
        <v>1</v>
      </c>
      <c r="K18" s="230">
        <v>1</v>
      </c>
    </row>
    <row r="19" spans="1:11">
      <c r="A19" s="229" t="s">
        <v>102</v>
      </c>
      <c r="B19" s="231">
        <v>0.38</v>
      </c>
      <c r="C19" s="231">
        <v>0.38</v>
      </c>
      <c r="D19" s="231">
        <v>0.39</v>
      </c>
      <c r="E19" s="231">
        <v>0.39</v>
      </c>
      <c r="F19" s="231">
        <v>0.39</v>
      </c>
      <c r="G19" s="231">
        <v>0.39</v>
      </c>
      <c r="H19" s="231">
        <v>0.39</v>
      </c>
      <c r="I19" s="231">
        <v>0.39</v>
      </c>
      <c r="J19" s="231">
        <v>0.39</v>
      </c>
      <c r="K19" s="231">
        <v>0.39</v>
      </c>
    </row>
    <row r="20" spans="1:11">
      <c r="A20" s="229" t="s">
        <v>103</v>
      </c>
      <c r="B20" s="230">
        <v>0</v>
      </c>
      <c r="C20" s="230">
        <v>0</v>
      </c>
      <c r="D20" s="230">
        <v>0</v>
      </c>
      <c r="E20" s="230">
        <v>0</v>
      </c>
      <c r="F20" s="230">
        <v>0</v>
      </c>
      <c r="G20" s="230">
        <v>0</v>
      </c>
      <c r="H20" s="230">
        <v>0</v>
      </c>
      <c r="I20" s="230">
        <v>0</v>
      </c>
      <c r="J20" s="230">
        <v>0</v>
      </c>
      <c r="K20" s="230">
        <v>0</v>
      </c>
    </row>
    <row r="21" spans="1:11">
      <c r="A21" s="229" t="s">
        <v>104</v>
      </c>
      <c r="B21" s="231">
        <v>0.62</v>
      </c>
      <c r="C21" s="231">
        <v>0.62</v>
      </c>
      <c r="D21" s="231">
        <v>0.65</v>
      </c>
      <c r="E21" s="231">
        <v>0.65</v>
      </c>
      <c r="F21" s="231">
        <v>0.68</v>
      </c>
      <c r="G21" s="231">
        <v>0.68</v>
      </c>
      <c r="H21" s="231">
        <v>0.85</v>
      </c>
      <c r="I21" s="231">
        <v>0.85</v>
      </c>
      <c r="J21" s="231">
        <v>1.25</v>
      </c>
      <c r="K21" s="231">
        <v>1.25</v>
      </c>
    </row>
    <row r="22" spans="1:11">
      <c r="A22" s="229" t="s">
        <v>105</v>
      </c>
      <c r="B22" s="231">
        <v>0.62</v>
      </c>
      <c r="C22" s="231">
        <v>0.62</v>
      </c>
      <c r="D22" s="231">
        <v>0.65</v>
      </c>
      <c r="E22" s="231">
        <v>0.65</v>
      </c>
      <c r="F22" s="231">
        <v>0.68</v>
      </c>
      <c r="G22" s="231">
        <v>0.68</v>
      </c>
      <c r="H22" s="231">
        <v>0.85</v>
      </c>
      <c r="I22" s="231">
        <v>0.85</v>
      </c>
      <c r="J22" s="231">
        <v>1.25</v>
      </c>
      <c r="K22" s="231">
        <v>1.25</v>
      </c>
    </row>
    <row r="23" spans="1:11">
      <c r="A23" s="229" t="s">
        <v>106</v>
      </c>
      <c r="B23" s="231">
        <v>0.62</v>
      </c>
      <c r="C23" s="231">
        <v>0.62</v>
      </c>
      <c r="D23" s="231">
        <v>0.65</v>
      </c>
      <c r="E23" s="231">
        <v>0.65</v>
      </c>
      <c r="F23" s="231">
        <v>0.68</v>
      </c>
      <c r="G23" s="231">
        <v>0.68</v>
      </c>
      <c r="H23" s="231">
        <v>0.75</v>
      </c>
      <c r="I23" s="231">
        <v>0.75</v>
      </c>
      <c r="J23" s="231">
        <v>0.95</v>
      </c>
      <c r="K23" s="231">
        <v>0.95</v>
      </c>
    </row>
    <row r="24" spans="1:11">
      <c r="A24" s="229" t="s">
        <v>107</v>
      </c>
      <c r="B24" s="230">
        <v>0</v>
      </c>
      <c r="C24" s="230">
        <v>0</v>
      </c>
      <c r="D24" s="230">
        <v>0</v>
      </c>
      <c r="E24" s="230">
        <v>0</v>
      </c>
      <c r="F24" s="230">
        <v>0</v>
      </c>
      <c r="G24" s="230">
        <v>0</v>
      </c>
      <c r="H24" s="231">
        <v>0.1</v>
      </c>
      <c r="I24" s="231">
        <v>0.1</v>
      </c>
      <c r="J24" s="231">
        <v>0.3</v>
      </c>
      <c r="K24" s="231">
        <v>0.3</v>
      </c>
    </row>
    <row r="25" spans="1:11">
      <c r="A25" s="229" t="s">
        <v>108</v>
      </c>
      <c r="B25" s="230">
        <v>0</v>
      </c>
      <c r="C25" s="230">
        <v>0</v>
      </c>
      <c r="D25" s="230">
        <v>0</v>
      </c>
      <c r="E25" s="230">
        <v>0</v>
      </c>
      <c r="F25" s="230">
        <v>0</v>
      </c>
      <c r="G25" s="230">
        <v>0</v>
      </c>
      <c r="H25" s="230">
        <v>0</v>
      </c>
      <c r="I25" s="230">
        <v>0</v>
      </c>
      <c r="J25" s="230">
        <v>0</v>
      </c>
      <c r="K25" s="230">
        <v>0</v>
      </c>
    </row>
    <row r="26" spans="1:11">
      <c r="A26" s="229" t="s">
        <v>109</v>
      </c>
      <c r="B26" s="230">
        <v>0</v>
      </c>
      <c r="C26" s="230">
        <v>0</v>
      </c>
      <c r="D26" s="230">
        <v>0</v>
      </c>
      <c r="E26" s="230">
        <v>0</v>
      </c>
      <c r="F26" s="230">
        <v>0</v>
      </c>
      <c r="G26" s="230">
        <v>0</v>
      </c>
      <c r="H26" s="230">
        <v>0</v>
      </c>
      <c r="I26" s="230">
        <v>0</v>
      </c>
      <c r="J26" s="230">
        <v>0</v>
      </c>
      <c r="K26" s="230">
        <v>0</v>
      </c>
    </row>
    <row r="27" spans="1:11">
      <c r="A27" s="229" t="s">
        <v>110</v>
      </c>
      <c r="B27" s="230">
        <v>0</v>
      </c>
      <c r="C27" s="230">
        <v>0</v>
      </c>
      <c r="D27" s="230">
        <v>0</v>
      </c>
      <c r="E27" s="230">
        <v>0</v>
      </c>
      <c r="F27" s="230">
        <v>0</v>
      </c>
      <c r="G27" s="230">
        <v>0</v>
      </c>
      <c r="H27" s="230">
        <v>0</v>
      </c>
      <c r="I27" s="230">
        <v>0</v>
      </c>
      <c r="J27" s="230">
        <v>0</v>
      </c>
      <c r="K27" s="230">
        <v>0</v>
      </c>
    </row>
    <row r="28" spans="1:11">
      <c r="A28" s="229" t="s">
        <v>111</v>
      </c>
      <c r="B28" s="230">
        <v>0</v>
      </c>
      <c r="C28" s="230">
        <v>0</v>
      </c>
      <c r="D28" s="230">
        <v>0</v>
      </c>
      <c r="E28" s="230">
        <v>0</v>
      </c>
      <c r="F28" s="230">
        <v>0</v>
      </c>
      <c r="G28" s="230">
        <v>0</v>
      </c>
      <c r="H28" s="230">
        <v>0</v>
      </c>
      <c r="I28" s="230">
        <v>0</v>
      </c>
      <c r="J28" s="230">
        <v>0</v>
      </c>
      <c r="K28" s="230">
        <v>0</v>
      </c>
    </row>
    <row r="29" spans="1:11">
      <c r="A29" s="229" t="s">
        <v>112</v>
      </c>
      <c r="B29" s="230">
        <v>0</v>
      </c>
      <c r="C29" s="230">
        <v>0</v>
      </c>
      <c r="D29" s="230">
        <v>0</v>
      </c>
      <c r="E29" s="230">
        <v>0</v>
      </c>
      <c r="F29" s="230">
        <v>0</v>
      </c>
      <c r="G29" s="230">
        <v>0</v>
      </c>
      <c r="H29" s="230">
        <v>0</v>
      </c>
      <c r="I29" s="230">
        <v>0</v>
      </c>
      <c r="J29" s="230">
        <v>0</v>
      </c>
      <c r="K29" s="230">
        <v>0</v>
      </c>
    </row>
    <row r="30" spans="1:11">
      <c r="A30" s="229" t="s">
        <v>113</v>
      </c>
      <c r="B30" s="231">
        <v>2.86</v>
      </c>
      <c r="C30" s="231">
        <v>2.86</v>
      </c>
      <c r="D30" s="231">
        <v>2.9</v>
      </c>
      <c r="E30" s="231">
        <v>2.9</v>
      </c>
      <c r="F30" s="231">
        <v>2.42</v>
      </c>
      <c r="G30" s="231">
        <v>2.42</v>
      </c>
      <c r="H30" s="231">
        <v>2.59</v>
      </c>
      <c r="I30" s="231">
        <v>2.59</v>
      </c>
      <c r="J30" s="231">
        <v>2.99</v>
      </c>
      <c r="K30" s="231">
        <v>2.99</v>
      </c>
    </row>
    <row r="31" spans="1:11">
      <c r="A31" s="229" t="s">
        <v>114</v>
      </c>
      <c r="B31" s="231">
        <v>0.49</v>
      </c>
      <c r="C31" s="231">
        <v>0.49</v>
      </c>
      <c r="D31" s="231">
        <v>0.52</v>
      </c>
      <c r="E31" s="231">
        <v>0.52</v>
      </c>
      <c r="F31" s="231">
        <v>0.55000000000000004</v>
      </c>
      <c r="G31" s="231">
        <v>0.55000000000000004</v>
      </c>
      <c r="H31" s="231">
        <v>0.79</v>
      </c>
      <c r="I31" s="231">
        <v>0.79</v>
      </c>
      <c r="J31" s="231">
        <v>1.18</v>
      </c>
      <c r="K31" s="231">
        <v>1.18</v>
      </c>
    </row>
    <row r="32" spans="1:11">
      <c r="A32" s="229" t="s">
        <v>115</v>
      </c>
      <c r="B32" s="230">
        <v>0</v>
      </c>
      <c r="C32" s="230">
        <v>0</v>
      </c>
      <c r="D32" s="230">
        <v>0</v>
      </c>
      <c r="E32" s="230">
        <v>0</v>
      </c>
      <c r="F32" s="230">
        <v>0</v>
      </c>
      <c r="G32" s="230">
        <v>0</v>
      </c>
      <c r="H32" s="230">
        <v>0</v>
      </c>
      <c r="I32" s="230">
        <v>0</v>
      </c>
      <c r="J32" s="230">
        <v>0</v>
      </c>
      <c r="K32" s="230">
        <v>0</v>
      </c>
    </row>
    <row r="33" spans="1:11">
      <c r="A33" s="229" t="s">
        <v>116</v>
      </c>
      <c r="B33" s="230">
        <v>0</v>
      </c>
      <c r="C33" s="230">
        <v>0</v>
      </c>
      <c r="D33" s="230">
        <v>0</v>
      </c>
      <c r="E33" s="230">
        <v>0</v>
      </c>
      <c r="F33" s="230">
        <v>0</v>
      </c>
      <c r="G33" s="230">
        <v>0</v>
      </c>
      <c r="H33" s="230">
        <v>0</v>
      </c>
      <c r="I33" s="230">
        <v>0</v>
      </c>
      <c r="J33" s="230">
        <v>0</v>
      </c>
      <c r="K33" s="230">
        <v>0</v>
      </c>
    </row>
    <row r="34" spans="1:11">
      <c r="A34" s="229" t="s">
        <v>117</v>
      </c>
      <c r="B34" s="231">
        <v>0.4</v>
      </c>
      <c r="C34" s="231">
        <v>0.4</v>
      </c>
      <c r="D34" s="231">
        <v>0.4</v>
      </c>
      <c r="E34" s="231">
        <v>0.4</v>
      </c>
      <c r="F34" s="231">
        <v>0.4</v>
      </c>
      <c r="G34" s="231">
        <v>0.4</v>
      </c>
      <c r="H34" s="231">
        <v>0.13</v>
      </c>
      <c r="I34" s="231">
        <v>0.13</v>
      </c>
      <c r="J34" s="231">
        <v>0.13</v>
      </c>
      <c r="K34" s="231">
        <v>0.13</v>
      </c>
    </row>
    <row r="35" spans="1:11">
      <c r="A35" s="229" t="s">
        <v>118</v>
      </c>
      <c r="B35" s="231">
        <v>0.89</v>
      </c>
      <c r="C35" s="231">
        <v>0.89</v>
      </c>
      <c r="D35" s="231">
        <v>0.92</v>
      </c>
      <c r="E35" s="231">
        <v>0.92</v>
      </c>
      <c r="F35" s="231">
        <v>0.95</v>
      </c>
      <c r="G35" s="231">
        <v>0.95</v>
      </c>
      <c r="H35" s="231">
        <v>0.92</v>
      </c>
      <c r="I35" s="231">
        <v>0.92</v>
      </c>
      <c r="J35" s="231">
        <v>1.31</v>
      </c>
      <c r="K35" s="231">
        <v>1.31</v>
      </c>
    </row>
    <row r="36" spans="1:11">
      <c r="A36" s="229" t="s">
        <v>119</v>
      </c>
      <c r="B36" s="231">
        <v>1.97</v>
      </c>
      <c r="C36" s="231">
        <v>1.97</v>
      </c>
      <c r="D36" s="231">
        <v>1.98</v>
      </c>
      <c r="E36" s="231">
        <v>1.98</v>
      </c>
      <c r="F36" s="231">
        <v>1.47</v>
      </c>
      <c r="G36" s="231">
        <v>1.47</v>
      </c>
      <c r="H36" s="231">
        <v>1.67</v>
      </c>
      <c r="I36" s="231">
        <v>1.67</v>
      </c>
      <c r="J36" s="231">
        <v>1.68</v>
      </c>
      <c r="K36" s="231">
        <v>1.68</v>
      </c>
    </row>
    <row r="37" spans="1:11">
      <c r="A37" s="229" t="s">
        <v>120</v>
      </c>
      <c r="B37" s="231">
        <v>1.64</v>
      </c>
      <c r="C37" s="231">
        <v>1.1000000000000001</v>
      </c>
      <c r="D37" s="231">
        <v>1.64</v>
      </c>
      <c r="E37" s="231">
        <v>1.1100000000000001</v>
      </c>
      <c r="F37" s="231">
        <v>1.65</v>
      </c>
      <c r="G37" s="231">
        <v>1.1100000000000001</v>
      </c>
      <c r="H37" s="231">
        <v>1.69</v>
      </c>
      <c r="I37" s="231">
        <v>1.1399999999999999</v>
      </c>
      <c r="J37" s="231">
        <v>1.74</v>
      </c>
      <c r="K37" s="231">
        <v>1.18</v>
      </c>
    </row>
    <row r="38" spans="1:11">
      <c r="A38" s="229" t="s">
        <v>121</v>
      </c>
      <c r="B38" s="230">
        <v>0</v>
      </c>
      <c r="C38" s="230">
        <v>0</v>
      </c>
      <c r="D38" s="230">
        <v>0</v>
      </c>
      <c r="E38" s="230">
        <v>0</v>
      </c>
      <c r="F38" s="230">
        <v>0</v>
      </c>
      <c r="G38" s="230">
        <v>0</v>
      </c>
      <c r="H38" s="230">
        <v>0</v>
      </c>
      <c r="I38" s="230">
        <v>0</v>
      </c>
      <c r="J38" s="230">
        <v>0</v>
      </c>
      <c r="K38" s="230">
        <v>0</v>
      </c>
    </row>
    <row r="39" spans="1:11">
      <c r="A39" s="229" t="s">
        <v>122</v>
      </c>
      <c r="B39" s="231">
        <v>0.33</v>
      </c>
      <c r="C39" s="231">
        <v>0.87</v>
      </c>
      <c r="D39" s="231">
        <v>0.34</v>
      </c>
      <c r="E39" s="231">
        <v>0.87</v>
      </c>
      <c r="F39" s="231">
        <v>-0.18</v>
      </c>
      <c r="G39" s="231">
        <v>0.36</v>
      </c>
      <c r="H39" s="231">
        <v>-0.02</v>
      </c>
      <c r="I39" s="231">
        <v>0.53</v>
      </c>
      <c r="J39" s="231">
        <v>-0.06</v>
      </c>
      <c r="K39" s="231">
        <v>0.5</v>
      </c>
    </row>
    <row r="40" spans="1:11">
      <c r="A40" s="229" t="s">
        <v>123</v>
      </c>
      <c r="B40" s="231">
        <v>0.14000000000000001</v>
      </c>
      <c r="C40" s="231">
        <v>0.14000000000000001</v>
      </c>
      <c r="D40" s="231">
        <v>0.15</v>
      </c>
      <c r="E40" s="231">
        <v>0.15</v>
      </c>
      <c r="F40" s="231">
        <v>0.12</v>
      </c>
      <c r="G40" s="231">
        <v>0.12</v>
      </c>
      <c r="H40" s="231">
        <v>0.13</v>
      </c>
      <c r="I40" s="231">
        <v>0.13</v>
      </c>
      <c r="J40" s="231">
        <v>0.15</v>
      </c>
      <c r="K40" s="231">
        <v>0.15</v>
      </c>
    </row>
    <row r="41" spans="1:11">
      <c r="A41" s="229" t="s">
        <v>124</v>
      </c>
      <c r="B41" s="231">
        <v>0.13</v>
      </c>
      <c r="C41" s="231">
        <v>0.25</v>
      </c>
      <c r="D41" s="231">
        <v>0.13</v>
      </c>
      <c r="E41" s="231">
        <v>0.25</v>
      </c>
      <c r="F41" s="231">
        <v>0.13</v>
      </c>
      <c r="G41" s="231">
        <v>0.25</v>
      </c>
      <c r="H41" s="231">
        <v>0.13</v>
      </c>
      <c r="I41" s="231">
        <v>0.26</v>
      </c>
      <c r="J41" s="231">
        <v>0.14000000000000001</v>
      </c>
      <c r="K41" s="231">
        <v>0.26</v>
      </c>
    </row>
    <row r="42" spans="1:11">
      <c r="A42" s="229" t="s">
        <v>125</v>
      </c>
      <c r="B42" s="231">
        <v>0.27</v>
      </c>
      <c r="C42" s="231">
        <v>0.39</v>
      </c>
      <c r="D42" s="231">
        <v>0.28000000000000003</v>
      </c>
      <c r="E42" s="231">
        <v>0.4</v>
      </c>
      <c r="F42" s="231">
        <v>0.25</v>
      </c>
      <c r="G42" s="231">
        <v>0.37</v>
      </c>
      <c r="H42" s="231">
        <v>0.26</v>
      </c>
      <c r="I42" s="231">
        <v>0.39</v>
      </c>
      <c r="J42" s="231">
        <v>0.28999999999999998</v>
      </c>
      <c r="K42" s="231">
        <v>0.41</v>
      </c>
    </row>
    <row r="43" spans="1:11">
      <c r="A43" s="229" t="s">
        <v>126</v>
      </c>
      <c r="B43" s="231">
        <v>0.55000000000000004</v>
      </c>
      <c r="C43" s="231">
        <v>0.55000000000000004</v>
      </c>
      <c r="D43" s="231">
        <v>0.55000000000000004</v>
      </c>
      <c r="E43" s="231">
        <v>0.55000000000000004</v>
      </c>
      <c r="F43" s="231">
        <v>0.55000000000000004</v>
      </c>
      <c r="G43" s="231">
        <v>0.55000000000000004</v>
      </c>
      <c r="H43" s="231">
        <v>1.35</v>
      </c>
      <c r="I43" s="231">
        <v>1.35</v>
      </c>
      <c r="J43" s="231">
        <v>1.55</v>
      </c>
      <c r="K43" s="231">
        <v>1.55</v>
      </c>
    </row>
    <row r="44" spans="1:11">
      <c r="A44" s="229" t="s">
        <v>127</v>
      </c>
      <c r="B44" s="231">
        <v>0.55000000000000004</v>
      </c>
      <c r="C44" s="231">
        <v>0.55000000000000004</v>
      </c>
      <c r="D44" s="231">
        <v>0.55000000000000004</v>
      </c>
      <c r="E44" s="231">
        <v>0.55000000000000004</v>
      </c>
      <c r="F44" s="231">
        <v>0.55000000000000004</v>
      </c>
      <c r="G44" s="231">
        <v>0.55000000000000004</v>
      </c>
      <c r="H44" s="231">
        <v>1.18</v>
      </c>
      <c r="I44" s="231">
        <v>1.18</v>
      </c>
      <c r="J44" s="231">
        <v>1.18</v>
      </c>
      <c r="K44" s="231">
        <v>1.18</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32" t="s">
        <v>77</v>
      </c>
      <c r="B1" s="232"/>
      <c r="C1" s="232"/>
      <c r="D1" s="232"/>
      <c r="E1" s="232"/>
      <c r="F1" s="232"/>
      <c r="G1" s="232"/>
      <c r="H1" s="232"/>
      <c r="I1" s="232"/>
      <c r="J1" s="232"/>
      <c r="K1" s="232"/>
    </row>
    <row r="3" spans="1:11">
      <c r="A3" s="233" t="s">
        <v>78</v>
      </c>
      <c r="B3" s="234" t="s">
        <v>206</v>
      </c>
    </row>
    <row r="4" spans="1:11">
      <c r="A4" s="233" t="s">
        <v>80</v>
      </c>
      <c r="B4" s="234">
        <v>100</v>
      </c>
    </row>
    <row r="5" spans="1:11">
      <c r="A5" s="233" t="s">
        <v>81</v>
      </c>
      <c r="B5" s="234" t="s">
        <v>82</v>
      </c>
    </row>
    <row r="6" spans="1:11">
      <c r="A6" s="233" t="s">
        <v>83</v>
      </c>
      <c r="B6" s="234" t="s">
        <v>207</v>
      </c>
    </row>
    <row r="7" spans="1:11">
      <c r="A7" s="233" t="s">
        <v>84</v>
      </c>
      <c r="B7" s="234" t="s">
        <v>208</v>
      </c>
    </row>
    <row r="10" spans="1:11">
      <c r="A10" s="235" t="s">
        <v>85</v>
      </c>
      <c r="B10" s="235"/>
      <c r="C10" s="235"/>
      <c r="D10" s="235"/>
      <c r="E10" s="235"/>
      <c r="F10" s="235"/>
      <c r="G10" s="235"/>
      <c r="H10" s="235"/>
      <c r="I10" s="235"/>
      <c r="J10" s="235"/>
      <c r="K10" s="235"/>
    </row>
    <row r="12" spans="1:11">
      <c r="A12" s="236"/>
      <c r="B12" s="236">
        <v>2014</v>
      </c>
      <c r="C12" s="236"/>
      <c r="D12" s="236">
        <v>2015</v>
      </c>
      <c r="E12" s="236"/>
      <c r="F12" s="236">
        <v>2016</v>
      </c>
      <c r="G12" s="236"/>
      <c r="H12" s="236">
        <v>2020</v>
      </c>
      <c r="I12" s="236"/>
      <c r="J12" s="236">
        <v>2025</v>
      </c>
      <c r="K12" s="236"/>
    </row>
    <row r="13" spans="1:11">
      <c r="A13" s="236" t="s">
        <v>86</v>
      </c>
      <c r="B13" s="236" t="s">
        <v>87</v>
      </c>
      <c r="C13" s="236" t="s">
        <v>88</v>
      </c>
      <c r="D13" s="236" t="s">
        <v>89</v>
      </c>
      <c r="E13" s="236" t="s">
        <v>90</v>
      </c>
      <c r="F13" s="236" t="s">
        <v>91</v>
      </c>
      <c r="G13" s="236" t="s">
        <v>92</v>
      </c>
      <c r="H13" s="236" t="s">
        <v>93</v>
      </c>
      <c r="I13" s="236" t="s">
        <v>94</v>
      </c>
      <c r="J13" s="236" t="s">
        <v>95</v>
      </c>
      <c r="K13" s="236" t="s">
        <v>96</v>
      </c>
    </row>
    <row r="14" spans="1:11">
      <c r="A14" s="237" t="s">
        <v>97</v>
      </c>
      <c r="B14" s="238">
        <v>0.49</v>
      </c>
      <c r="C14" s="238">
        <v>0.49</v>
      </c>
      <c r="D14" s="238">
        <v>0.49</v>
      </c>
      <c r="E14" s="238">
        <v>0.49</v>
      </c>
      <c r="F14" s="238">
        <v>0.49</v>
      </c>
      <c r="G14" s="238">
        <v>0.49</v>
      </c>
      <c r="H14" s="238">
        <v>0.49</v>
      </c>
      <c r="I14" s="238">
        <v>0.49</v>
      </c>
      <c r="J14" s="238">
        <v>0.49</v>
      </c>
      <c r="K14" s="238">
        <v>0.49</v>
      </c>
    </row>
    <row r="15" spans="1:11">
      <c r="A15" s="237" t="s">
        <v>98</v>
      </c>
      <c r="B15" s="238">
        <v>26.71</v>
      </c>
      <c r="C15" s="238">
        <v>26.71</v>
      </c>
      <c r="D15" s="238">
        <v>28.27</v>
      </c>
      <c r="E15" s="238">
        <v>28.27</v>
      </c>
      <c r="F15" s="238">
        <v>26.59</v>
      </c>
      <c r="G15" s="238">
        <v>26.59</v>
      </c>
      <c r="H15" s="238">
        <v>25.52</v>
      </c>
      <c r="I15" s="238">
        <v>25.52</v>
      </c>
      <c r="J15" s="238">
        <v>25.3</v>
      </c>
      <c r="K15" s="238">
        <v>25.3</v>
      </c>
    </row>
    <row r="16" spans="1:11">
      <c r="A16" s="237" t="s">
        <v>99</v>
      </c>
      <c r="B16" s="239">
        <v>0</v>
      </c>
      <c r="C16" s="239">
        <v>0</v>
      </c>
      <c r="D16" s="239">
        <v>0</v>
      </c>
      <c r="E16" s="239">
        <v>0</v>
      </c>
      <c r="F16" s="239">
        <v>0</v>
      </c>
      <c r="G16" s="239">
        <v>0</v>
      </c>
      <c r="H16" s="239">
        <v>0</v>
      </c>
      <c r="I16" s="239">
        <v>0</v>
      </c>
      <c r="J16" s="239">
        <v>0</v>
      </c>
      <c r="K16" s="239">
        <v>0</v>
      </c>
    </row>
    <row r="17" spans="1:11">
      <c r="A17" s="237" t="s">
        <v>100</v>
      </c>
      <c r="B17" s="238">
        <v>5.72</v>
      </c>
      <c r="C17" s="238">
        <v>5.72</v>
      </c>
      <c r="D17" s="238">
        <v>7.28</v>
      </c>
      <c r="E17" s="238">
        <v>7.28</v>
      </c>
      <c r="F17" s="238">
        <v>5.67</v>
      </c>
      <c r="G17" s="238">
        <v>5.67</v>
      </c>
      <c r="H17" s="238">
        <v>4.62</v>
      </c>
      <c r="I17" s="238">
        <v>4.62</v>
      </c>
      <c r="J17" s="238">
        <v>4.62</v>
      </c>
      <c r="K17" s="238">
        <v>4.62</v>
      </c>
    </row>
    <row r="18" spans="1:11">
      <c r="A18" s="237" t="s">
        <v>101</v>
      </c>
      <c r="B18" s="238">
        <v>20.010000000000002</v>
      </c>
      <c r="C18" s="238">
        <v>20.010000000000002</v>
      </c>
      <c r="D18" s="239">
        <v>20</v>
      </c>
      <c r="E18" s="239">
        <v>20</v>
      </c>
      <c r="F18" s="238">
        <v>19.95</v>
      </c>
      <c r="G18" s="238">
        <v>19.95</v>
      </c>
      <c r="H18" s="238">
        <v>19.93</v>
      </c>
      <c r="I18" s="238">
        <v>19.93</v>
      </c>
      <c r="J18" s="238">
        <v>19.7</v>
      </c>
      <c r="K18" s="238">
        <v>19.7</v>
      </c>
    </row>
    <row r="19" spans="1:11">
      <c r="A19" s="237" t="s">
        <v>102</v>
      </c>
      <c r="B19" s="239">
        <v>0</v>
      </c>
      <c r="C19" s="239">
        <v>0</v>
      </c>
      <c r="D19" s="239">
        <v>0</v>
      </c>
      <c r="E19" s="239">
        <v>0</v>
      </c>
      <c r="F19" s="239">
        <v>0</v>
      </c>
      <c r="G19" s="239">
        <v>0</v>
      </c>
      <c r="H19" s="239">
        <v>0</v>
      </c>
      <c r="I19" s="239">
        <v>0</v>
      </c>
      <c r="J19" s="239">
        <v>0</v>
      </c>
      <c r="K19" s="239">
        <v>0</v>
      </c>
    </row>
    <row r="20" spans="1:11">
      <c r="A20" s="237" t="s">
        <v>103</v>
      </c>
      <c r="B20" s="238">
        <v>0.97</v>
      </c>
      <c r="C20" s="238">
        <v>0.97</v>
      </c>
      <c r="D20" s="238">
        <v>0.97</v>
      </c>
      <c r="E20" s="238">
        <v>0.97</v>
      </c>
      <c r="F20" s="238">
        <v>0.97</v>
      </c>
      <c r="G20" s="238">
        <v>0.97</v>
      </c>
      <c r="H20" s="238">
        <v>0.97</v>
      </c>
      <c r="I20" s="238">
        <v>0.97</v>
      </c>
      <c r="J20" s="238">
        <v>0.97</v>
      </c>
      <c r="K20" s="238">
        <v>0.97</v>
      </c>
    </row>
    <row r="21" spans="1:11">
      <c r="A21" s="237" t="s">
        <v>104</v>
      </c>
      <c r="B21" s="238">
        <v>3.43</v>
      </c>
      <c r="C21" s="238">
        <v>3.43</v>
      </c>
      <c r="D21" s="238">
        <v>3.43</v>
      </c>
      <c r="E21" s="238">
        <v>3.43</v>
      </c>
      <c r="F21" s="238">
        <v>3.43</v>
      </c>
      <c r="G21" s="238">
        <v>3.43</v>
      </c>
      <c r="H21" s="238">
        <v>3.43</v>
      </c>
      <c r="I21" s="238">
        <v>3.43</v>
      </c>
      <c r="J21" s="238">
        <v>3.43</v>
      </c>
      <c r="K21" s="238">
        <v>3.43</v>
      </c>
    </row>
    <row r="22" spans="1:11">
      <c r="A22" s="237" t="s">
        <v>105</v>
      </c>
      <c r="B22" s="238">
        <v>2.5299999999999998</v>
      </c>
      <c r="C22" s="238">
        <v>2.5299999999999998</v>
      </c>
      <c r="D22" s="238">
        <v>2.5299999999999998</v>
      </c>
      <c r="E22" s="238">
        <v>2.5299999999999998</v>
      </c>
      <c r="F22" s="238">
        <v>2.5299999999999998</v>
      </c>
      <c r="G22" s="238">
        <v>2.5299999999999998</v>
      </c>
      <c r="H22" s="238">
        <v>2.5299999999999998</v>
      </c>
      <c r="I22" s="238">
        <v>2.5299999999999998</v>
      </c>
      <c r="J22" s="238">
        <v>2.5299999999999998</v>
      </c>
      <c r="K22" s="238">
        <v>2.5299999999999998</v>
      </c>
    </row>
    <row r="23" spans="1:11">
      <c r="A23" s="237" t="s">
        <v>106</v>
      </c>
      <c r="B23" s="238">
        <v>2.2999999999999998</v>
      </c>
      <c r="C23" s="238">
        <v>2.2999999999999998</v>
      </c>
      <c r="D23" s="238">
        <v>2.2999999999999998</v>
      </c>
      <c r="E23" s="238">
        <v>2.2999999999999998</v>
      </c>
      <c r="F23" s="238">
        <v>2.2999999999999998</v>
      </c>
      <c r="G23" s="238">
        <v>2.2999999999999998</v>
      </c>
      <c r="H23" s="238">
        <v>2.2999999999999998</v>
      </c>
      <c r="I23" s="238">
        <v>2.2999999999999998</v>
      </c>
      <c r="J23" s="238">
        <v>2.2999999999999998</v>
      </c>
      <c r="K23" s="238">
        <v>2.2999999999999998</v>
      </c>
    </row>
    <row r="24" spans="1:11">
      <c r="A24" s="237" t="s">
        <v>107</v>
      </c>
      <c r="B24" s="238">
        <v>0.23</v>
      </c>
      <c r="C24" s="238">
        <v>0.23</v>
      </c>
      <c r="D24" s="238">
        <v>0.2</v>
      </c>
      <c r="E24" s="238">
        <v>0.2</v>
      </c>
      <c r="F24" s="238">
        <v>0.23</v>
      </c>
      <c r="G24" s="238">
        <v>0.23</v>
      </c>
      <c r="H24" s="238">
        <v>0.23</v>
      </c>
      <c r="I24" s="238">
        <v>0.23</v>
      </c>
      <c r="J24" s="238">
        <v>0.23</v>
      </c>
      <c r="K24" s="238">
        <v>0.23</v>
      </c>
    </row>
    <row r="25" spans="1:11">
      <c r="A25" s="237" t="s">
        <v>108</v>
      </c>
      <c r="B25" s="238">
        <v>0.5</v>
      </c>
      <c r="C25" s="238">
        <v>0.5</v>
      </c>
      <c r="D25" s="238">
        <v>0.5</v>
      </c>
      <c r="E25" s="238">
        <v>0.5</v>
      </c>
      <c r="F25" s="238">
        <v>0.5</v>
      </c>
      <c r="G25" s="238">
        <v>0.5</v>
      </c>
      <c r="H25" s="238">
        <v>0.5</v>
      </c>
      <c r="I25" s="238">
        <v>0.5</v>
      </c>
      <c r="J25" s="238">
        <v>0.5</v>
      </c>
      <c r="K25" s="238">
        <v>0.5</v>
      </c>
    </row>
    <row r="26" spans="1:11">
      <c r="A26" s="237" t="s">
        <v>109</v>
      </c>
      <c r="B26" s="238">
        <v>0.4</v>
      </c>
      <c r="C26" s="238">
        <v>0.4</v>
      </c>
      <c r="D26" s="238">
        <v>0.4</v>
      </c>
      <c r="E26" s="238">
        <v>0.4</v>
      </c>
      <c r="F26" s="238">
        <v>0.4</v>
      </c>
      <c r="G26" s="238">
        <v>0.4</v>
      </c>
      <c r="H26" s="238">
        <v>0.4</v>
      </c>
      <c r="I26" s="238">
        <v>0.4</v>
      </c>
      <c r="J26" s="238">
        <v>0.4</v>
      </c>
      <c r="K26" s="238">
        <v>0.4</v>
      </c>
    </row>
    <row r="27" spans="1:11">
      <c r="A27" s="237" t="s">
        <v>110</v>
      </c>
      <c r="B27" s="238">
        <v>0.04</v>
      </c>
      <c r="C27" s="238">
        <v>0.04</v>
      </c>
      <c r="D27" s="238">
        <v>0.04</v>
      </c>
      <c r="E27" s="238">
        <v>0.04</v>
      </c>
      <c r="F27" s="238">
        <v>0.04</v>
      </c>
      <c r="G27" s="238">
        <v>0.04</v>
      </c>
      <c r="H27" s="238">
        <v>0.04</v>
      </c>
      <c r="I27" s="238">
        <v>0.04</v>
      </c>
      <c r="J27" s="238">
        <v>0.04</v>
      </c>
      <c r="K27" s="238">
        <v>0.04</v>
      </c>
    </row>
    <row r="28" spans="1:11">
      <c r="A28" s="237" t="s">
        <v>111</v>
      </c>
      <c r="B28" s="238">
        <v>0.04</v>
      </c>
      <c r="C28" s="238">
        <v>0.04</v>
      </c>
      <c r="D28" s="238">
        <v>0.04</v>
      </c>
      <c r="E28" s="238">
        <v>0.04</v>
      </c>
      <c r="F28" s="238">
        <v>0.04</v>
      </c>
      <c r="G28" s="238">
        <v>0.04</v>
      </c>
      <c r="H28" s="238">
        <v>0.04</v>
      </c>
      <c r="I28" s="238">
        <v>0.04</v>
      </c>
      <c r="J28" s="238">
        <v>0.04</v>
      </c>
      <c r="K28" s="238">
        <v>0.04</v>
      </c>
    </row>
    <row r="29" spans="1:11">
      <c r="A29" s="237" t="s">
        <v>112</v>
      </c>
      <c r="B29" s="238">
        <v>0.68</v>
      </c>
      <c r="C29" s="238">
        <v>0.68</v>
      </c>
      <c r="D29" s="238">
        <v>0.68</v>
      </c>
      <c r="E29" s="238">
        <v>0.68</v>
      </c>
      <c r="F29" s="238">
        <v>0.68</v>
      </c>
      <c r="G29" s="238">
        <v>0.68</v>
      </c>
      <c r="H29" s="238">
        <v>0.68</v>
      </c>
      <c r="I29" s="238">
        <v>0.68</v>
      </c>
      <c r="J29" s="238">
        <v>0.68</v>
      </c>
      <c r="K29" s="238">
        <v>0.68</v>
      </c>
    </row>
    <row r="30" spans="1:11">
      <c r="A30" s="237" t="s">
        <v>113</v>
      </c>
      <c r="B30" s="238">
        <v>31.35</v>
      </c>
      <c r="C30" s="238">
        <v>31.35</v>
      </c>
      <c r="D30" s="238">
        <v>32.909999999999997</v>
      </c>
      <c r="E30" s="238">
        <v>32.909999999999997</v>
      </c>
      <c r="F30" s="238">
        <v>31.23</v>
      </c>
      <c r="G30" s="238">
        <v>31.23</v>
      </c>
      <c r="H30" s="238">
        <v>30.16</v>
      </c>
      <c r="I30" s="238">
        <v>30.16</v>
      </c>
      <c r="J30" s="238">
        <v>29.94</v>
      </c>
      <c r="K30" s="238">
        <v>29.94</v>
      </c>
    </row>
    <row r="31" spans="1:11">
      <c r="A31" s="237" t="s">
        <v>114</v>
      </c>
      <c r="B31" s="238">
        <v>4.47</v>
      </c>
      <c r="C31" s="238">
        <v>4.47</v>
      </c>
      <c r="D31" s="238">
        <v>5.54</v>
      </c>
      <c r="E31" s="238">
        <v>5.54</v>
      </c>
      <c r="F31" s="238">
        <v>5.67</v>
      </c>
      <c r="G31" s="238">
        <v>5.67</v>
      </c>
      <c r="H31" s="238">
        <v>5.75</v>
      </c>
      <c r="I31" s="238">
        <v>5.75</v>
      </c>
      <c r="J31" s="238">
        <v>7.6</v>
      </c>
      <c r="K31" s="238">
        <v>7.6</v>
      </c>
    </row>
    <row r="32" spans="1:11">
      <c r="A32" s="237" t="s">
        <v>115</v>
      </c>
      <c r="B32" s="238">
        <v>1.1000000000000001</v>
      </c>
      <c r="C32" s="238">
        <v>1.1000000000000001</v>
      </c>
      <c r="D32" s="238">
        <v>1.1599999999999999</v>
      </c>
      <c r="E32" s="238">
        <v>1.1599999999999999</v>
      </c>
      <c r="F32" s="238">
        <v>1.0900000000000001</v>
      </c>
      <c r="G32" s="238">
        <v>1.0900000000000001</v>
      </c>
      <c r="H32" s="238">
        <v>1.05</v>
      </c>
      <c r="I32" s="238">
        <v>1.05</v>
      </c>
      <c r="J32" s="238">
        <v>1.04</v>
      </c>
      <c r="K32" s="238">
        <v>1.04</v>
      </c>
    </row>
    <row r="33" spans="1:11">
      <c r="A33" s="237" t="s">
        <v>116</v>
      </c>
      <c r="B33" s="238">
        <v>0.96</v>
      </c>
      <c r="C33" s="238">
        <v>0.96</v>
      </c>
      <c r="D33" s="238">
        <v>1.01</v>
      </c>
      <c r="E33" s="238">
        <v>1.01</v>
      </c>
      <c r="F33" s="238">
        <v>0.95</v>
      </c>
      <c r="G33" s="238">
        <v>0.95</v>
      </c>
      <c r="H33" s="238">
        <v>0.92</v>
      </c>
      <c r="I33" s="238">
        <v>0.92</v>
      </c>
      <c r="J33" s="238">
        <v>0.91</v>
      </c>
      <c r="K33" s="238">
        <v>0.91</v>
      </c>
    </row>
    <row r="34" spans="1:11">
      <c r="A34" s="237" t="s">
        <v>117</v>
      </c>
      <c r="B34" s="238">
        <v>0.3</v>
      </c>
      <c r="C34" s="238">
        <v>0.3</v>
      </c>
      <c r="D34" s="238">
        <v>0.3</v>
      </c>
      <c r="E34" s="238">
        <v>0.3</v>
      </c>
      <c r="F34" s="238">
        <v>0.3</v>
      </c>
      <c r="G34" s="238">
        <v>0.3</v>
      </c>
      <c r="H34" s="238">
        <v>0.3</v>
      </c>
      <c r="I34" s="238">
        <v>0.3</v>
      </c>
      <c r="J34" s="238">
        <v>0.3</v>
      </c>
      <c r="K34" s="238">
        <v>0.3</v>
      </c>
    </row>
    <row r="35" spans="1:11">
      <c r="A35" s="237" t="s">
        <v>118</v>
      </c>
      <c r="B35" s="238">
        <v>6.83</v>
      </c>
      <c r="C35" s="238">
        <v>6.83</v>
      </c>
      <c r="D35" s="238">
        <v>8.01</v>
      </c>
      <c r="E35" s="238">
        <v>8.01</v>
      </c>
      <c r="F35" s="238">
        <v>8.01</v>
      </c>
      <c r="G35" s="238">
        <v>8.01</v>
      </c>
      <c r="H35" s="238">
        <v>8.02</v>
      </c>
      <c r="I35" s="238">
        <v>8.02</v>
      </c>
      <c r="J35" s="238">
        <v>9.85</v>
      </c>
      <c r="K35" s="238">
        <v>9.85</v>
      </c>
    </row>
    <row r="36" spans="1:11">
      <c r="A36" s="237" t="s">
        <v>119</v>
      </c>
      <c r="B36" s="238">
        <v>24.52</v>
      </c>
      <c r="C36" s="238">
        <v>24.52</v>
      </c>
      <c r="D36" s="238">
        <v>24.9</v>
      </c>
      <c r="E36" s="238">
        <v>24.9</v>
      </c>
      <c r="F36" s="238">
        <v>23.22</v>
      </c>
      <c r="G36" s="238">
        <v>23.22</v>
      </c>
      <c r="H36" s="238">
        <v>22.14</v>
      </c>
      <c r="I36" s="238">
        <v>22.14</v>
      </c>
      <c r="J36" s="238">
        <v>20.09</v>
      </c>
      <c r="K36" s="238">
        <v>20.09</v>
      </c>
    </row>
    <row r="37" spans="1:11">
      <c r="A37" s="237" t="s">
        <v>120</v>
      </c>
      <c r="B37" s="238">
        <v>16.41</v>
      </c>
      <c r="C37" s="238">
        <v>14.62</v>
      </c>
      <c r="D37" s="238">
        <v>16.61</v>
      </c>
      <c r="E37" s="238">
        <v>14.8</v>
      </c>
      <c r="F37" s="238">
        <v>16.82</v>
      </c>
      <c r="G37" s="238">
        <v>14.99</v>
      </c>
      <c r="H37" s="238">
        <v>17.670000000000002</v>
      </c>
      <c r="I37" s="238">
        <v>15.75</v>
      </c>
      <c r="J37" s="238">
        <v>18.579999999999998</v>
      </c>
      <c r="K37" s="238">
        <v>16.559999999999999</v>
      </c>
    </row>
    <row r="38" spans="1:11">
      <c r="A38" s="237" t="s">
        <v>121</v>
      </c>
      <c r="B38" s="239">
        <v>1</v>
      </c>
      <c r="C38" s="239">
        <v>1</v>
      </c>
      <c r="D38" s="239">
        <v>1</v>
      </c>
      <c r="E38" s="239">
        <v>1</v>
      </c>
      <c r="F38" s="239">
        <v>1</v>
      </c>
      <c r="G38" s="239">
        <v>1</v>
      </c>
      <c r="H38" s="239">
        <v>1</v>
      </c>
      <c r="I38" s="239">
        <v>1</v>
      </c>
      <c r="J38" s="239">
        <v>1</v>
      </c>
      <c r="K38" s="239">
        <v>1</v>
      </c>
    </row>
    <row r="39" spans="1:11">
      <c r="A39" s="237" t="s">
        <v>122</v>
      </c>
      <c r="B39" s="238">
        <v>9.11</v>
      </c>
      <c r="C39" s="238">
        <v>10.9</v>
      </c>
      <c r="D39" s="238">
        <v>9.2899999999999991</v>
      </c>
      <c r="E39" s="238">
        <v>11.1</v>
      </c>
      <c r="F39" s="238">
        <v>7.4</v>
      </c>
      <c r="G39" s="238">
        <v>9.23</v>
      </c>
      <c r="H39" s="238">
        <v>5.47</v>
      </c>
      <c r="I39" s="238">
        <v>7.39</v>
      </c>
      <c r="J39" s="238">
        <v>2.5099999999999998</v>
      </c>
      <c r="K39" s="238">
        <v>4.53</v>
      </c>
    </row>
    <row r="40" spans="1:11">
      <c r="A40" s="237" t="s">
        <v>123</v>
      </c>
      <c r="B40" s="238">
        <v>1.57</v>
      </c>
      <c r="C40" s="238">
        <v>1.57</v>
      </c>
      <c r="D40" s="238">
        <v>1.65</v>
      </c>
      <c r="E40" s="238">
        <v>1.65</v>
      </c>
      <c r="F40" s="238">
        <v>1.56</v>
      </c>
      <c r="G40" s="238">
        <v>1.56</v>
      </c>
      <c r="H40" s="238">
        <v>1.51</v>
      </c>
      <c r="I40" s="238">
        <v>1.51</v>
      </c>
      <c r="J40" s="238">
        <v>1.5</v>
      </c>
      <c r="K40" s="238">
        <v>1.5</v>
      </c>
    </row>
    <row r="41" spans="1:11">
      <c r="A41" s="237" t="s">
        <v>124</v>
      </c>
      <c r="B41" s="238">
        <v>1.53</v>
      </c>
      <c r="C41" s="238">
        <v>1.88</v>
      </c>
      <c r="D41" s="238">
        <v>1.55</v>
      </c>
      <c r="E41" s="238">
        <v>1.91</v>
      </c>
      <c r="F41" s="238">
        <v>1.58</v>
      </c>
      <c r="G41" s="238">
        <v>1.94</v>
      </c>
      <c r="H41" s="238">
        <v>1.7</v>
      </c>
      <c r="I41" s="238">
        <v>2.09</v>
      </c>
      <c r="J41" s="238">
        <v>1.88</v>
      </c>
      <c r="K41" s="238">
        <v>2.2999999999999998</v>
      </c>
    </row>
    <row r="42" spans="1:11">
      <c r="A42" s="237" t="s">
        <v>125</v>
      </c>
      <c r="B42" s="238">
        <v>3.1</v>
      </c>
      <c r="C42" s="238">
        <v>3.45</v>
      </c>
      <c r="D42" s="238">
        <v>3.2</v>
      </c>
      <c r="E42" s="238">
        <v>3.56</v>
      </c>
      <c r="F42" s="238">
        <v>3.14</v>
      </c>
      <c r="G42" s="238">
        <v>3.5</v>
      </c>
      <c r="H42" s="238">
        <v>3.21</v>
      </c>
      <c r="I42" s="238">
        <v>3.6</v>
      </c>
      <c r="J42" s="238">
        <v>3.38</v>
      </c>
      <c r="K42" s="238">
        <v>3.8</v>
      </c>
    </row>
    <row r="43" spans="1:11">
      <c r="A43" s="237" t="s">
        <v>126</v>
      </c>
      <c r="B43" s="238">
        <v>5.45</v>
      </c>
      <c r="C43" s="238">
        <v>5.45</v>
      </c>
      <c r="D43" s="238">
        <v>5.45</v>
      </c>
      <c r="E43" s="238">
        <v>5.45</v>
      </c>
      <c r="F43" s="238">
        <v>5.45</v>
      </c>
      <c r="G43" s="238">
        <v>5.45</v>
      </c>
      <c r="H43" s="238">
        <v>8.15</v>
      </c>
      <c r="I43" s="238">
        <v>8.15</v>
      </c>
      <c r="J43" s="238">
        <v>9.1199999999999992</v>
      </c>
      <c r="K43" s="238">
        <v>9.1199999999999992</v>
      </c>
    </row>
    <row r="44" spans="1:11">
      <c r="A44" s="237" t="s">
        <v>127</v>
      </c>
      <c r="B44" s="238">
        <v>5.45</v>
      </c>
      <c r="C44" s="238">
        <v>5.45</v>
      </c>
      <c r="D44" s="238">
        <v>5.45</v>
      </c>
      <c r="E44" s="238">
        <v>5.45</v>
      </c>
      <c r="F44" s="238">
        <v>5.45</v>
      </c>
      <c r="G44" s="238">
        <v>5.45</v>
      </c>
      <c r="H44" s="238">
        <v>8.15</v>
      </c>
      <c r="I44" s="238">
        <v>8.15</v>
      </c>
      <c r="J44" s="238">
        <v>9.1199999999999992</v>
      </c>
      <c r="K44" s="238">
        <v>9.1199999999999992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40" t="s">
        <v>77</v>
      </c>
      <c r="B1" s="240"/>
      <c r="C1" s="240"/>
      <c r="D1" s="240"/>
      <c r="E1" s="240"/>
      <c r="F1" s="240"/>
      <c r="G1" s="240"/>
      <c r="H1" s="240"/>
      <c r="I1" s="240"/>
      <c r="J1" s="240"/>
      <c r="K1" s="240"/>
    </row>
    <row r="3" spans="1:11">
      <c r="A3" s="241" t="s">
        <v>78</v>
      </c>
      <c r="B3" s="242" t="s">
        <v>209</v>
      </c>
    </row>
    <row r="4" spans="1:11">
      <c r="A4" s="241" t="s">
        <v>80</v>
      </c>
      <c r="B4" s="242"/>
    </row>
    <row r="5" spans="1:11">
      <c r="A5" s="241" t="s">
        <v>81</v>
      </c>
      <c r="B5" s="242" t="s">
        <v>82</v>
      </c>
    </row>
    <row r="6" spans="1:11">
      <c r="A6" s="241" t="s">
        <v>83</v>
      </c>
      <c r="B6" s="242" t="s">
        <v>210</v>
      </c>
    </row>
    <row r="7" spans="1:11">
      <c r="A7" s="241" t="s">
        <v>84</v>
      </c>
      <c r="B7" s="242" t="s">
        <v>211</v>
      </c>
    </row>
    <row r="10" spans="1:11">
      <c r="A10" s="243" t="s">
        <v>85</v>
      </c>
      <c r="B10" s="243"/>
      <c r="C10" s="243"/>
      <c r="D10" s="243"/>
      <c r="E10" s="243"/>
      <c r="F10" s="243"/>
      <c r="G10" s="243"/>
      <c r="H10" s="243"/>
      <c r="I10" s="243"/>
      <c r="J10" s="243"/>
      <c r="K10" s="243"/>
    </row>
    <row r="12" spans="1:11">
      <c r="A12" s="244"/>
      <c r="B12" s="244">
        <v>2014</v>
      </c>
      <c r="C12" s="244"/>
      <c r="D12" s="244">
        <v>2015</v>
      </c>
      <c r="E12" s="244"/>
      <c r="F12" s="244">
        <v>2016</v>
      </c>
      <c r="G12" s="244"/>
      <c r="H12" s="244">
        <v>2020</v>
      </c>
      <c r="I12" s="244"/>
      <c r="J12" s="244">
        <v>2025</v>
      </c>
      <c r="K12" s="244"/>
    </row>
    <row r="13" spans="1:11">
      <c r="A13" s="244" t="s">
        <v>86</v>
      </c>
      <c r="B13" s="244" t="s">
        <v>87</v>
      </c>
      <c r="C13" s="244" t="s">
        <v>88</v>
      </c>
      <c r="D13" s="244" t="s">
        <v>89</v>
      </c>
      <c r="E13" s="244" t="s">
        <v>90</v>
      </c>
      <c r="F13" s="244" t="s">
        <v>91</v>
      </c>
      <c r="G13" s="244" t="s">
        <v>92</v>
      </c>
      <c r="H13" s="244" t="s">
        <v>93</v>
      </c>
      <c r="I13" s="244" t="s">
        <v>94</v>
      </c>
      <c r="J13" s="244" t="s">
        <v>95</v>
      </c>
      <c r="K13" s="244" t="s">
        <v>96</v>
      </c>
    </row>
    <row r="14" spans="1:11">
      <c r="A14" s="245" t="s">
        <v>97</v>
      </c>
      <c r="B14" s="246">
        <v>0</v>
      </c>
      <c r="C14" s="246">
        <v>0</v>
      </c>
      <c r="D14" s="245"/>
      <c r="E14" s="245"/>
      <c r="F14" s="245"/>
      <c r="G14" s="245"/>
      <c r="H14" s="245"/>
      <c r="I14" s="245"/>
      <c r="J14" s="245"/>
      <c r="K14" s="245"/>
    </row>
    <row r="15" spans="1:11">
      <c r="A15" s="245" t="s">
        <v>98</v>
      </c>
      <c r="B15" s="247">
        <v>1.1499999999999999</v>
      </c>
      <c r="C15" s="247">
        <v>1.1499999999999999</v>
      </c>
      <c r="D15" s="247">
        <v>1.2</v>
      </c>
      <c r="E15" s="247">
        <v>1.2</v>
      </c>
      <c r="F15" s="247">
        <v>1.2</v>
      </c>
      <c r="G15" s="247">
        <v>1.2</v>
      </c>
      <c r="H15" s="247">
        <v>1.3</v>
      </c>
      <c r="I15" s="247">
        <v>1.3</v>
      </c>
      <c r="J15" s="247">
        <v>1.3</v>
      </c>
      <c r="K15" s="247">
        <v>1.3</v>
      </c>
    </row>
    <row r="16" spans="1:11">
      <c r="A16" s="245" t="s">
        <v>99</v>
      </c>
      <c r="B16" s="246">
        <v>0</v>
      </c>
      <c r="C16" s="246">
        <v>0</v>
      </c>
      <c r="D16" s="246">
        <v>0</v>
      </c>
      <c r="E16" s="246">
        <v>0</v>
      </c>
      <c r="F16" s="246">
        <v>0</v>
      </c>
      <c r="G16" s="246">
        <v>0</v>
      </c>
      <c r="H16" s="246">
        <v>0</v>
      </c>
      <c r="I16" s="246">
        <v>0</v>
      </c>
      <c r="J16" s="246">
        <v>0</v>
      </c>
      <c r="K16" s="246">
        <v>0</v>
      </c>
    </row>
    <row r="17" spans="1:11">
      <c r="A17" s="245" t="s">
        <v>100</v>
      </c>
      <c r="B17" s="246">
        <v>0</v>
      </c>
      <c r="C17" s="246">
        <v>0</v>
      </c>
      <c r="D17" s="246">
        <v>0</v>
      </c>
      <c r="E17" s="246">
        <v>0</v>
      </c>
      <c r="F17" s="246">
        <v>0</v>
      </c>
      <c r="G17" s="246">
        <v>0</v>
      </c>
      <c r="H17" s="246">
        <v>0</v>
      </c>
      <c r="I17" s="246">
        <v>0</v>
      </c>
      <c r="J17" s="246">
        <v>0</v>
      </c>
      <c r="K17" s="246">
        <v>0</v>
      </c>
    </row>
    <row r="18" spans="1:11">
      <c r="A18" s="245" t="s">
        <v>101</v>
      </c>
      <c r="B18" s="247">
        <v>1.1499999999999999</v>
      </c>
      <c r="C18" s="247">
        <v>1.1499999999999999</v>
      </c>
      <c r="D18" s="247">
        <v>1.2</v>
      </c>
      <c r="E18" s="247">
        <v>1.2</v>
      </c>
      <c r="F18" s="247">
        <v>1.2</v>
      </c>
      <c r="G18" s="247">
        <v>1.2</v>
      </c>
      <c r="H18" s="247">
        <v>1.3</v>
      </c>
      <c r="I18" s="247">
        <v>1.3</v>
      </c>
      <c r="J18" s="247">
        <v>1.3</v>
      </c>
      <c r="K18" s="247">
        <v>1.3</v>
      </c>
    </row>
    <row r="19" spans="1:11">
      <c r="A19" s="245" t="s">
        <v>102</v>
      </c>
      <c r="B19" s="246">
        <v>0</v>
      </c>
      <c r="C19" s="246">
        <v>0</v>
      </c>
      <c r="D19" s="246">
        <v>0</v>
      </c>
      <c r="E19" s="246">
        <v>0</v>
      </c>
      <c r="F19" s="246">
        <v>0</v>
      </c>
      <c r="G19" s="246">
        <v>0</v>
      </c>
      <c r="H19" s="246">
        <v>0</v>
      </c>
      <c r="I19" s="246">
        <v>0</v>
      </c>
      <c r="J19" s="246">
        <v>0</v>
      </c>
      <c r="K19" s="246">
        <v>0</v>
      </c>
    </row>
    <row r="20" spans="1:11">
      <c r="A20" s="245" t="s">
        <v>103</v>
      </c>
      <c r="B20" s="246">
        <v>0</v>
      </c>
      <c r="C20" s="246">
        <v>0</v>
      </c>
      <c r="D20" s="246">
        <v>0</v>
      </c>
      <c r="E20" s="246">
        <v>0</v>
      </c>
      <c r="F20" s="246">
        <v>0</v>
      </c>
      <c r="G20" s="246">
        <v>0</v>
      </c>
      <c r="H20" s="246">
        <v>0</v>
      </c>
      <c r="I20" s="246">
        <v>0</v>
      </c>
      <c r="J20" s="246">
        <v>0</v>
      </c>
      <c r="K20" s="246">
        <v>0</v>
      </c>
    </row>
    <row r="21" spans="1:11">
      <c r="A21" s="245" t="s">
        <v>104</v>
      </c>
      <c r="B21" s="247">
        <v>0.74</v>
      </c>
      <c r="C21" s="247">
        <v>0.74</v>
      </c>
      <c r="D21" s="246">
        <v>1</v>
      </c>
      <c r="E21" s="246">
        <v>1</v>
      </c>
      <c r="F21" s="247">
        <v>1.2</v>
      </c>
      <c r="G21" s="247">
        <v>1.2</v>
      </c>
      <c r="H21" s="247">
        <v>1.5</v>
      </c>
      <c r="I21" s="247">
        <v>1.5</v>
      </c>
      <c r="J21" s="247">
        <v>1.7</v>
      </c>
      <c r="K21" s="247">
        <v>1.7</v>
      </c>
    </row>
    <row r="22" spans="1:11">
      <c r="A22" s="245" t="s">
        <v>105</v>
      </c>
      <c r="B22" s="247">
        <v>0.74</v>
      </c>
      <c r="C22" s="247">
        <v>0.74</v>
      </c>
      <c r="D22" s="246">
        <v>1</v>
      </c>
      <c r="E22" s="246">
        <v>1</v>
      </c>
      <c r="F22" s="247">
        <v>1.2</v>
      </c>
      <c r="G22" s="247">
        <v>1.2</v>
      </c>
      <c r="H22" s="247">
        <v>1.5</v>
      </c>
      <c r="I22" s="247">
        <v>1.5</v>
      </c>
      <c r="J22" s="247">
        <v>1.7</v>
      </c>
      <c r="K22" s="247">
        <v>1.7</v>
      </c>
    </row>
    <row r="23" spans="1:11">
      <c r="A23" s="245" t="s">
        <v>106</v>
      </c>
      <c r="B23" s="247">
        <v>0.74</v>
      </c>
      <c r="C23" s="247">
        <v>0.74</v>
      </c>
      <c r="D23" s="246">
        <v>1</v>
      </c>
      <c r="E23" s="246">
        <v>1</v>
      </c>
      <c r="F23" s="247">
        <v>1.2</v>
      </c>
      <c r="G23" s="247">
        <v>1.2</v>
      </c>
      <c r="H23" s="247">
        <v>1.5</v>
      </c>
      <c r="I23" s="247">
        <v>1.5</v>
      </c>
      <c r="J23" s="247">
        <v>1.7</v>
      </c>
      <c r="K23" s="247">
        <v>1.7</v>
      </c>
    </row>
    <row r="24" spans="1:11">
      <c r="A24" s="245" t="s">
        <v>107</v>
      </c>
      <c r="B24" s="246">
        <v>0</v>
      </c>
      <c r="C24" s="246">
        <v>0</v>
      </c>
      <c r="D24" s="246">
        <v>0</v>
      </c>
      <c r="E24" s="246">
        <v>0</v>
      </c>
      <c r="F24" s="246">
        <v>0</v>
      </c>
      <c r="G24" s="246">
        <v>0</v>
      </c>
      <c r="H24" s="246">
        <v>0</v>
      </c>
      <c r="I24" s="246">
        <v>0</v>
      </c>
      <c r="J24" s="246">
        <v>0</v>
      </c>
      <c r="K24" s="246">
        <v>0</v>
      </c>
    </row>
    <row r="25" spans="1:11">
      <c r="A25" s="245" t="s">
        <v>108</v>
      </c>
      <c r="B25" s="246">
        <v>0</v>
      </c>
      <c r="C25" s="246">
        <v>0</v>
      </c>
      <c r="D25" s="246">
        <v>0</v>
      </c>
      <c r="E25" s="246">
        <v>0</v>
      </c>
      <c r="F25" s="246">
        <v>0</v>
      </c>
      <c r="G25" s="246">
        <v>0</v>
      </c>
      <c r="H25" s="246">
        <v>0</v>
      </c>
      <c r="I25" s="246">
        <v>0</v>
      </c>
      <c r="J25" s="246">
        <v>0</v>
      </c>
      <c r="K25" s="246">
        <v>0</v>
      </c>
    </row>
    <row r="26" spans="1:11">
      <c r="A26" s="245" t="s">
        <v>109</v>
      </c>
      <c r="B26" s="246">
        <v>0</v>
      </c>
      <c r="C26" s="246">
        <v>0</v>
      </c>
      <c r="D26" s="246">
        <v>0</v>
      </c>
      <c r="E26" s="246">
        <v>0</v>
      </c>
      <c r="F26" s="246">
        <v>0</v>
      </c>
      <c r="G26" s="246">
        <v>0</v>
      </c>
      <c r="H26" s="246">
        <v>0</v>
      </c>
      <c r="I26" s="246">
        <v>0</v>
      </c>
      <c r="J26" s="246">
        <v>0</v>
      </c>
      <c r="K26" s="246">
        <v>0</v>
      </c>
    </row>
    <row r="27" spans="1:11">
      <c r="A27" s="245" t="s">
        <v>110</v>
      </c>
      <c r="B27" s="247">
        <v>30.8</v>
      </c>
      <c r="C27" s="247">
        <v>30.8</v>
      </c>
      <c r="D27" s="247">
        <v>31.5</v>
      </c>
      <c r="E27" s="247">
        <v>31.5</v>
      </c>
      <c r="F27" s="247">
        <v>31.7</v>
      </c>
      <c r="G27" s="247">
        <v>31.7</v>
      </c>
      <c r="H27" s="247">
        <v>32.5</v>
      </c>
      <c r="I27" s="247">
        <v>32.5</v>
      </c>
      <c r="J27" s="246">
        <v>34</v>
      </c>
      <c r="K27" s="246">
        <v>34</v>
      </c>
    </row>
    <row r="28" spans="1:11">
      <c r="A28" s="245" t="s">
        <v>111</v>
      </c>
      <c r="B28" s="246">
        <v>30</v>
      </c>
      <c r="C28" s="246">
        <v>30</v>
      </c>
      <c r="D28" s="247">
        <v>30.7</v>
      </c>
      <c r="E28" s="247">
        <v>30.7</v>
      </c>
      <c r="F28" s="246">
        <v>31</v>
      </c>
      <c r="G28" s="246">
        <v>31</v>
      </c>
      <c r="H28" s="247">
        <v>31.7</v>
      </c>
      <c r="I28" s="247">
        <v>31.7</v>
      </c>
      <c r="J28" s="247">
        <v>32.200000000000003</v>
      </c>
      <c r="K28" s="247">
        <v>32.200000000000003</v>
      </c>
    </row>
    <row r="29" spans="1:11">
      <c r="A29" s="245" t="s">
        <v>112</v>
      </c>
      <c r="B29" s="246">
        <v>0</v>
      </c>
      <c r="C29" s="246">
        <v>0</v>
      </c>
      <c r="D29" s="245"/>
      <c r="E29" s="245"/>
      <c r="F29" s="245"/>
      <c r="G29" s="245"/>
      <c r="H29" s="245"/>
      <c r="I29" s="245"/>
      <c r="J29" s="245"/>
      <c r="K29" s="245"/>
    </row>
    <row r="30" spans="1:11">
      <c r="A30" s="245" t="s">
        <v>113</v>
      </c>
      <c r="B30" s="247">
        <v>32.69</v>
      </c>
      <c r="C30" s="247">
        <v>32.69</v>
      </c>
      <c r="D30" s="247">
        <v>33.700000000000003</v>
      </c>
      <c r="E30" s="247">
        <v>33.700000000000003</v>
      </c>
      <c r="F30" s="247">
        <v>34.1</v>
      </c>
      <c r="G30" s="247">
        <v>34.1</v>
      </c>
      <c r="H30" s="247">
        <v>35.299999999999997</v>
      </c>
      <c r="I30" s="247">
        <v>35.299999999999997</v>
      </c>
      <c r="J30" s="246">
        <v>37</v>
      </c>
      <c r="K30" s="246">
        <v>37</v>
      </c>
    </row>
    <row r="31" spans="1:11">
      <c r="A31" s="245" t="s">
        <v>114</v>
      </c>
      <c r="B31" s="246">
        <v>4</v>
      </c>
      <c r="C31" s="246">
        <v>1</v>
      </c>
      <c r="D31" s="247">
        <v>4.5</v>
      </c>
      <c r="E31" s="246">
        <v>1</v>
      </c>
      <c r="F31" s="246">
        <v>4</v>
      </c>
      <c r="G31" s="246">
        <v>2</v>
      </c>
      <c r="H31" s="246">
        <v>5</v>
      </c>
      <c r="I31" s="246">
        <v>1</v>
      </c>
      <c r="J31" s="246">
        <v>5</v>
      </c>
      <c r="K31" s="246">
        <v>1</v>
      </c>
    </row>
    <row r="32" spans="1:11">
      <c r="A32" s="245" t="s">
        <v>115</v>
      </c>
      <c r="B32" s="246">
        <v>1</v>
      </c>
      <c r="C32" s="246">
        <v>4</v>
      </c>
      <c r="D32" s="246">
        <v>1</v>
      </c>
      <c r="E32" s="246">
        <v>4</v>
      </c>
      <c r="F32" s="246">
        <v>1</v>
      </c>
      <c r="G32" s="246">
        <v>3</v>
      </c>
      <c r="H32" s="246">
        <v>1</v>
      </c>
      <c r="I32" s="247">
        <v>4.5</v>
      </c>
      <c r="J32" s="246">
        <v>1</v>
      </c>
      <c r="K32" s="246">
        <v>4</v>
      </c>
    </row>
    <row r="33" spans="1:11">
      <c r="A33" s="245" t="s">
        <v>116</v>
      </c>
      <c r="B33" s="245"/>
      <c r="C33" s="245"/>
      <c r="D33" s="246">
        <v>0</v>
      </c>
      <c r="E33" s="246">
        <v>0</v>
      </c>
      <c r="F33" s="245"/>
      <c r="G33" s="245"/>
      <c r="H33" s="245"/>
      <c r="I33" s="245"/>
      <c r="J33" s="245"/>
      <c r="K33" s="245"/>
    </row>
    <row r="34" spans="1:11">
      <c r="A34" s="245" t="s">
        <v>117</v>
      </c>
      <c r="B34" s="247">
        <v>1.2</v>
      </c>
      <c r="C34" s="247">
        <v>1.2</v>
      </c>
      <c r="D34" s="247">
        <v>1.2</v>
      </c>
      <c r="E34" s="247">
        <v>1.2</v>
      </c>
      <c r="F34" s="247">
        <v>1.2</v>
      </c>
      <c r="G34" s="247">
        <v>1.2</v>
      </c>
      <c r="H34" s="247">
        <v>1.2</v>
      </c>
      <c r="I34" s="247">
        <v>1.2</v>
      </c>
      <c r="J34" s="247">
        <v>1.2</v>
      </c>
      <c r="K34" s="247">
        <v>1.2</v>
      </c>
    </row>
    <row r="35" spans="1:11">
      <c r="A35" s="245" t="s">
        <v>118</v>
      </c>
      <c r="B35" s="247">
        <v>6.2</v>
      </c>
      <c r="C35" s="247">
        <v>6.2</v>
      </c>
      <c r="D35" s="247">
        <v>6.7</v>
      </c>
      <c r="E35" s="247">
        <v>6.2</v>
      </c>
      <c r="F35" s="247">
        <v>6.2</v>
      </c>
      <c r="G35" s="247">
        <v>6.2</v>
      </c>
      <c r="H35" s="247">
        <v>7.2</v>
      </c>
      <c r="I35" s="247">
        <v>6.7</v>
      </c>
      <c r="J35" s="247">
        <v>7.2</v>
      </c>
      <c r="K35" s="247">
        <v>6.2</v>
      </c>
    </row>
    <row r="36" spans="1:11">
      <c r="A36" s="245" t="s">
        <v>119</v>
      </c>
      <c r="B36" s="247">
        <v>26.49</v>
      </c>
      <c r="C36" s="247">
        <v>26.49</v>
      </c>
      <c r="D36" s="246">
        <v>27</v>
      </c>
      <c r="E36" s="247">
        <v>27.5</v>
      </c>
      <c r="F36" s="247">
        <v>27.9</v>
      </c>
      <c r="G36" s="247">
        <v>27.9</v>
      </c>
      <c r="H36" s="247">
        <v>28.1</v>
      </c>
      <c r="I36" s="247">
        <v>28.6</v>
      </c>
      <c r="J36" s="247">
        <v>29.8</v>
      </c>
      <c r="K36" s="247">
        <v>30.8</v>
      </c>
    </row>
    <row r="37" spans="1:11">
      <c r="A37" s="245" t="s">
        <v>120</v>
      </c>
      <c r="B37" s="247">
        <v>21.7</v>
      </c>
      <c r="C37" s="247">
        <v>10.8</v>
      </c>
      <c r="D37" s="247">
        <v>21.4</v>
      </c>
      <c r="E37" s="247">
        <v>10.7</v>
      </c>
      <c r="F37" s="247">
        <v>21.4</v>
      </c>
      <c r="G37" s="247">
        <v>10.7</v>
      </c>
      <c r="H37" s="246">
        <v>22</v>
      </c>
      <c r="I37" s="247">
        <v>11.5</v>
      </c>
      <c r="J37" s="246">
        <v>24</v>
      </c>
      <c r="K37" s="246">
        <v>13</v>
      </c>
    </row>
    <row r="38" spans="1:11">
      <c r="A38" s="245" t="s">
        <v>121</v>
      </c>
      <c r="B38" s="246">
        <v>0</v>
      </c>
      <c r="C38" s="246">
        <v>0</v>
      </c>
      <c r="D38" s="245"/>
      <c r="E38" s="245"/>
      <c r="F38" s="245"/>
      <c r="G38" s="245"/>
      <c r="H38" s="245"/>
      <c r="I38" s="245"/>
      <c r="J38" s="245"/>
      <c r="K38" s="245"/>
    </row>
    <row r="39" spans="1:11">
      <c r="A39" s="245" t="s">
        <v>122</v>
      </c>
      <c r="B39" s="247">
        <v>4.79</v>
      </c>
      <c r="C39" s="247">
        <v>15.69</v>
      </c>
      <c r="D39" s="247">
        <v>5.6</v>
      </c>
      <c r="E39" s="247">
        <v>16.8</v>
      </c>
      <c r="F39" s="247">
        <v>6.5</v>
      </c>
      <c r="G39" s="247">
        <v>17.2</v>
      </c>
      <c r="H39" s="247">
        <v>6.1</v>
      </c>
      <c r="I39" s="247">
        <v>17.100000000000001</v>
      </c>
      <c r="J39" s="247">
        <v>5.8</v>
      </c>
      <c r="K39" s="247">
        <v>17.8</v>
      </c>
    </row>
    <row r="40" spans="1:11">
      <c r="A40" s="245" t="s">
        <v>123</v>
      </c>
      <c r="B40" s="246">
        <v>0</v>
      </c>
      <c r="C40" s="246">
        <v>0</v>
      </c>
      <c r="D40" s="245"/>
      <c r="E40" s="245"/>
      <c r="F40" s="245"/>
      <c r="G40" s="245"/>
      <c r="H40" s="245"/>
      <c r="I40" s="245"/>
      <c r="J40" s="245"/>
      <c r="K40" s="245"/>
    </row>
    <row r="41" spans="1:11">
      <c r="A41" s="245" t="s">
        <v>124</v>
      </c>
      <c r="B41" s="247">
        <v>2.2999999999999998</v>
      </c>
      <c r="C41" s="247">
        <v>1.2</v>
      </c>
      <c r="D41" s="247">
        <v>2.6</v>
      </c>
      <c r="E41" s="247">
        <v>1.3</v>
      </c>
      <c r="F41" s="247">
        <v>2.2999999999999998</v>
      </c>
      <c r="G41" s="247">
        <v>1.2</v>
      </c>
      <c r="H41" s="246">
        <v>2</v>
      </c>
      <c r="I41" s="246">
        <v>1</v>
      </c>
      <c r="J41" s="246">
        <v>2</v>
      </c>
      <c r="K41" s="246">
        <v>1</v>
      </c>
    </row>
    <row r="42" spans="1:11">
      <c r="A42" s="245" t="s">
        <v>125</v>
      </c>
      <c r="B42" s="247">
        <v>2.2999999999999998</v>
      </c>
      <c r="C42" s="247">
        <v>1.2</v>
      </c>
      <c r="D42" s="247">
        <v>2.6</v>
      </c>
      <c r="E42" s="247">
        <v>1.3</v>
      </c>
      <c r="F42" s="247">
        <v>2.2999999999999998</v>
      </c>
      <c r="G42" s="247">
        <v>1.2</v>
      </c>
      <c r="H42" s="246">
        <v>2</v>
      </c>
      <c r="I42" s="246">
        <v>1</v>
      </c>
      <c r="J42" s="246">
        <v>2</v>
      </c>
      <c r="K42" s="246">
        <v>1</v>
      </c>
    </row>
    <row r="43" spans="1:11">
      <c r="A43" s="245" t="s">
        <v>126</v>
      </c>
      <c r="B43" s="247">
        <v>4.8</v>
      </c>
      <c r="C43" s="247">
        <v>4.8</v>
      </c>
      <c r="D43" s="247">
        <v>5.5</v>
      </c>
      <c r="E43" s="247">
        <v>5.5</v>
      </c>
      <c r="F43" s="247">
        <v>5.5</v>
      </c>
      <c r="G43" s="247">
        <v>5.5</v>
      </c>
      <c r="H43" s="247">
        <v>8.3000000000000007</v>
      </c>
      <c r="I43" s="247">
        <v>8.3000000000000007</v>
      </c>
      <c r="J43" s="247">
        <v>8.3000000000000007</v>
      </c>
      <c r="K43" s="247">
        <v>8.3000000000000007</v>
      </c>
    </row>
    <row r="44" spans="1:11">
      <c r="A44" s="245" t="s">
        <v>127</v>
      </c>
      <c r="B44" s="247">
        <v>4.3</v>
      </c>
      <c r="C44" s="247">
        <v>4.3</v>
      </c>
      <c r="D44" s="247">
        <v>5.5</v>
      </c>
      <c r="E44" s="247">
        <v>5.5</v>
      </c>
      <c r="F44" s="247">
        <v>5.5</v>
      </c>
      <c r="G44" s="247">
        <v>5.5</v>
      </c>
      <c r="H44" s="247">
        <v>8.3000000000000007</v>
      </c>
      <c r="I44" s="247">
        <v>8.3000000000000007</v>
      </c>
      <c r="J44" s="247">
        <v>8.3000000000000007</v>
      </c>
      <c r="K44" s="247">
        <v>8.3000000000000007</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48" t="s">
        <v>77</v>
      </c>
      <c r="B1" s="248"/>
      <c r="C1" s="248"/>
      <c r="D1" s="248"/>
      <c r="E1" s="248"/>
      <c r="F1" s="248"/>
      <c r="G1" s="248"/>
      <c r="H1" s="248"/>
      <c r="I1" s="248"/>
      <c r="J1" s="248"/>
      <c r="K1" s="248"/>
    </row>
    <row r="3" spans="1:11">
      <c r="A3" s="249" t="s">
        <v>78</v>
      </c>
      <c r="B3" s="250" t="s">
        <v>212</v>
      </c>
    </row>
    <row r="4" spans="1:11">
      <c r="A4" s="249" t="s">
        <v>80</v>
      </c>
      <c r="B4" s="250">
        <v>100</v>
      </c>
    </row>
    <row r="5" spans="1:11">
      <c r="A5" s="249" t="s">
        <v>81</v>
      </c>
      <c r="B5" s="250" t="s">
        <v>82</v>
      </c>
    </row>
    <row r="6" spans="1:11">
      <c r="A6" s="249" t="s">
        <v>83</v>
      </c>
      <c r="B6" s="250" t="s">
        <v>213</v>
      </c>
    </row>
    <row r="7" spans="1:11">
      <c r="A7" s="249" t="s">
        <v>84</v>
      </c>
      <c r="B7" s="250" t="s">
        <v>214</v>
      </c>
    </row>
    <row r="10" spans="1:11">
      <c r="A10" s="251" t="s">
        <v>85</v>
      </c>
      <c r="B10" s="251"/>
      <c r="C10" s="251"/>
      <c r="D10" s="251"/>
      <c r="E10" s="251"/>
      <c r="F10" s="251"/>
      <c r="G10" s="251"/>
      <c r="H10" s="251"/>
      <c r="I10" s="251"/>
      <c r="J10" s="251"/>
      <c r="K10" s="251"/>
    </row>
    <row r="12" spans="1:11">
      <c r="A12" s="252"/>
      <c r="B12" s="252">
        <v>2014</v>
      </c>
      <c r="C12" s="252"/>
      <c r="D12" s="252">
        <v>2015</v>
      </c>
      <c r="E12" s="252"/>
      <c r="F12" s="252">
        <v>2016</v>
      </c>
      <c r="G12" s="252"/>
      <c r="H12" s="252">
        <v>2020</v>
      </c>
      <c r="I12" s="252"/>
      <c r="J12" s="252">
        <v>2025</v>
      </c>
      <c r="K12" s="252"/>
    </row>
    <row r="13" spans="1:11">
      <c r="A13" s="252" t="s">
        <v>86</v>
      </c>
      <c r="B13" s="252" t="s">
        <v>87</v>
      </c>
      <c r="C13" s="252" t="s">
        <v>88</v>
      </c>
      <c r="D13" s="252" t="s">
        <v>89</v>
      </c>
      <c r="E13" s="252" t="s">
        <v>90</v>
      </c>
      <c r="F13" s="252" t="s">
        <v>91</v>
      </c>
      <c r="G13" s="252" t="s">
        <v>92</v>
      </c>
      <c r="H13" s="252" t="s">
        <v>93</v>
      </c>
      <c r="I13" s="252" t="s">
        <v>94</v>
      </c>
      <c r="J13" s="252" t="s">
        <v>95</v>
      </c>
      <c r="K13" s="252" t="s">
        <v>96</v>
      </c>
    </row>
    <row r="14" spans="1:11">
      <c r="A14" s="253" t="s">
        <v>97</v>
      </c>
      <c r="B14" s="254">
        <v>0</v>
      </c>
      <c r="C14" s="254">
        <v>0</v>
      </c>
      <c r="D14" s="254">
        <v>0</v>
      </c>
      <c r="E14" s="254">
        <v>0</v>
      </c>
      <c r="F14" s="254">
        <v>0</v>
      </c>
      <c r="G14" s="254">
        <v>0</v>
      </c>
      <c r="H14" s="254">
        <v>0</v>
      </c>
      <c r="I14" s="254">
        <v>0</v>
      </c>
      <c r="J14" s="254">
        <v>0</v>
      </c>
      <c r="K14" s="254">
        <v>0</v>
      </c>
    </row>
    <row r="15" spans="1:11">
      <c r="A15" s="253" t="s">
        <v>98</v>
      </c>
      <c r="B15" s="255">
        <v>29.25</v>
      </c>
      <c r="C15" s="255">
        <v>29.26</v>
      </c>
      <c r="D15" s="255">
        <v>29.21</v>
      </c>
      <c r="E15" s="255">
        <v>29.22</v>
      </c>
      <c r="F15" s="255">
        <v>28.36</v>
      </c>
      <c r="G15" s="255">
        <v>28.37</v>
      </c>
      <c r="H15" s="255">
        <v>27.89</v>
      </c>
      <c r="I15" s="255">
        <v>27.89</v>
      </c>
      <c r="J15" s="255">
        <v>27.71</v>
      </c>
      <c r="K15" s="255">
        <v>27.71</v>
      </c>
    </row>
    <row r="16" spans="1:11">
      <c r="A16" s="253" t="s">
        <v>99</v>
      </c>
      <c r="B16" s="255">
        <v>8.58</v>
      </c>
      <c r="C16" s="255">
        <v>8.58</v>
      </c>
      <c r="D16" s="255">
        <v>8.64</v>
      </c>
      <c r="E16" s="255">
        <v>8.64</v>
      </c>
      <c r="F16" s="255">
        <v>7.97</v>
      </c>
      <c r="G16" s="255">
        <v>7.97</v>
      </c>
      <c r="H16" s="255">
        <v>7.34</v>
      </c>
      <c r="I16" s="255">
        <v>7.34</v>
      </c>
      <c r="J16" s="255">
        <v>7.34</v>
      </c>
      <c r="K16" s="255">
        <v>7.34</v>
      </c>
    </row>
    <row r="17" spans="1:11">
      <c r="A17" s="253" t="s">
        <v>100</v>
      </c>
      <c r="B17" s="255">
        <v>19.75</v>
      </c>
      <c r="C17" s="255">
        <v>19.760000000000002</v>
      </c>
      <c r="D17" s="255">
        <v>19.48</v>
      </c>
      <c r="E17" s="255">
        <v>19.489999999999998</v>
      </c>
      <c r="F17" s="255">
        <v>18.13</v>
      </c>
      <c r="G17" s="255">
        <v>18.14</v>
      </c>
      <c r="H17" s="255">
        <v>18.29</v>
      </c>
      <c r="I17" s="255">
        <v>18.29</v>
      </c>
      <c r="J17" s="255">
        <v>18.11</v>
      </c>
      <c r="K17" s="255">
        <v>18.11</v>
      </c>
    </row>
    <row r="18" spans="1:11">
      <c r="A18" s="253" t="s">
        <v>101</v>
      </c>
      <c r="B18" s="255">
        <v>0.92</v>
      </c>
      <c r="C18" s="255">
        <v>0.92</v>
      </c>
      <c r="D18" s="255">
        <v>1.0900000000000001</v>
      </c>
      <c r="E18" s="255">
        <v>1.0900000000000001</v>
      </c>
      <c r="F18" s="255">
        <v>2.2599999999999998</v>
      </c>
      <c r="G18" s="255">
        <v>2.2599999999999998</v>
      </c>
      <c r="H18" s="255">
        <v>2.2599999999999998</v>
      </c>
      <c r="I18" s="255">
        <v>2.2599999999999998</v>
      </c>
      <c r="J18" s="255">
        <v>2.2599999999999998</v>
      </c>
      <c r="K18" s="255">
        <v>2.2599999999999998</v>
      </c>
    </row>
    <row r="19" spans="1:11">
      <c r="A19" s="253" t="s">
        <v>102</v>
      </c>
      <c r="B19" s="254">
        <v>0</v>
      </c>
      <c r="C19" s="254">
        <v>0</v>
      </c>
      <c r="D19" s="254">
        <v>0</v>
      </c>
      <c r="E19" s="254">
        <v>0</v>
      </c>
      <c r="F19" s="254">
        <v>0</v>
      </c>
      <c r="G19" s="254">
        <v>0</v>
      </c>
      <c r="H19" s="254">
        <v>0</v>
      </c>
      <c r="I19" s="254">
        <v>0</v>
      </c>
      <c r="J19" s="254">
        <v>0</v>
      </c>
      <c r="K19" s="254">
        <v>0</v>
      </c>
    </row>
    <row r="20" spans="1:11">
      <c r="A20" s="253" t="s">
        <v>103</v>
      </c>
      <c r="B20" s="254">
        <v>0</v>
      </c>
      <c r="C20" s="254">
        <v>0</v>
      </c>
      <c r="D20" s="254">
        <v>0</v>
      </c>
      <c r="E20" s="254">
        <v>0</v>
      </c>
      <c r="F20" s="254">
        <v>0</v>
      </c>
      <c r="G20" s="254">
        <v>0</v>
      </c>
      <c r="H20" s="254">
        <v>0</v>
      </c>
      <c r="I20" s="254">
        <v>0</v>
      </c>
      <c r="J20" s="254">
        <v>0</v>
      </c>
      <c r="K20" s="254">
        <v>0</v>
      </c>
    </row>
    <row r="21" spans="1:11">
      <c r="A21" s="253" t="s">
        <v>104</v>
      </c>
      <c r="B21" s="255">
        <v>4.17</v>
      </c>
      <c r="C21" s="255">
        <v>4.3600000000000003</v>
      </c>
      <c r="D21" s="255">
        <v>4.55</v>
      </c>
      <c r="E21" s="255">
        <v>4.75</v>
      </c>
      <c r="F21" s="255">
        <v>4.95</v>
      </c>
      <c r="G21" s="255">
        <v>5.17</v>
      </c>
      <c r="H21" s="255">
        <v>5.87</v>
      </c>
      <c r="I21" s="255">
        <v>5.87</v>
      </c>
      <c r="J21" s="255">
        <v>5.87</v>
      </c>
      <c r="K21" s="255">
        <v>5.87</v>
      </c>
    </row>
    <row r="22" spans="1:11">
      <c r="A22" s="253" t="s">
        <v>105</v>
      </c>
      <c r="B22" s="255">
        <v>3.44</v>
      </c>
      <c r="C22" s="255">
        <v>3.63</v>
      </c>
      <c r="D22" s="255">
        <v>3.82</v>
      </c>
      <c r="E22" s="255">
        <v>4.01</v>
      </c>
      <c r="F22" s="255">
        <v>4.2</v>
      </c>
      <c r="G22" s="255">
        <v>4.3899999999999997</v>
      </c>
      <c r="H22" s="255">
        <v>5.09</v>
      </c>
      <c r="I22" s="255">
        <v>5.09</v>
      </c>
      <c r="J22" s="255">
        <v>5.09</v>
      </c>
      <c r="K22" s="255">
        <v>5.09</v>
      </c>
    </row>
    <row r="23" spans="1:11">
      <c r="A23" s="253" t="s">
        <v>106</v>
      </c>
      <c r="B23" s="255">
        <v>3.44</v>
      </c>
      <c r="C23" s="255">
        <v>3.63</v>
      </c>
      <c r="D23" s="255">
        <v>3.82</v>
      </c>
      <c r="E23" s="255">
        <v>4.01</v>
      </c>
      <c r="F23" s="255">
        <v>4.2</v>
      </c>
      <c r="G23" s="255">
        <v>4.3899999999999997</v>
      </c>
      <c r="H23" s="255">
        <v>5.09</v>
      </c>
      <c r="I23" s="255">
        <v>5.09</v>
      </c>
      <c r="J23" s="255">
        <v>5.09</v>
      </c>
      <c r="K23" s="255">
        <v>5.09</v>
      </c>
    </row>
    <row r="24" spans="1:11">
      <c r="A24" s="253" t="s">
        <v>107</v>
      </c>
      <c r="B24" s="254">
        <v>0</v>
      </c>
      <c r="C24" s="254">
        <v>0</v>
      </c>
      <c r="D24" s="254">
        <v>0</v>
      </c>
      <c r="E24" s="254">
        <v>0</v>
      </c>
      <c r="F24" s="254">
        <v>0</v>
      </c>
      <c r="G24" s="254">
        <v>0</v>
      </c>
      <c r="H24" s="254">
        <v>0</v>
      </c>
      <c r="I24" s="254">
        <v>0</v>
      </c>
      <c r="J24" s="254">
        <v>0</v>
      </c>
      <c r="K24" s="254">
        <v>0</v>
      </c>
    </row>
    <row r="25" spans="1:11">
      <c r="A25" s="253" t="s">
        <v>108</v>
      </c>
      <c r="B25" s="254">
        <v>0</v>
      </c>
      <c r="C25" s="254">
        <v>0</v>
      </c>
      <c r="D25" s="254">
        <v>0</v>
      </c>
      <c r="E25" s="254">
        <v>0</v>
      </c>
      <c r="F25" s="254">
        <v>0</v>
      </c>
      <c r="G25" s="254">
        <v>0</v>
      </c>
      <c r="H25" s="254">
        <v>0</v>
      </c>
      <c r="I25" s="254">
        <v>0</v>
      </c>
      <c r="J25" s="254">
        <v>0</v>
      </c>
      <c r="K25" s="254">
        <v>0</v>
      </c>
    </row>
    <row r="26" spans="1:11">
      <c r="A26" s="253" t="s">
        <v>109</v>
      </c>
      <c r="B26" s="255">
        <v>0.72</v>
      </c>
      <c r="C26" s="255">
        <v>0.72</v>
      </c>
      <c r="D26" s="255">
        <v>0.73</v>
      </c>
      <c r="E26" s="255">
        <v>0.73</v>
      </c>
      <c r="F26" s="255">
        <v>0.74</v>
      </c>
      <c r="G26" s="255">
        <v>0.78</v>
      </c>
      <c r="H26" s="255">
        <v>0.78</v>
      </c>
      <c r="I26" s="255">
        <v>0.78</v>
      </c>
      <c r="J26" s="255">
        <v>0.78</v>
      </c>
      <c r="K26" s="255">
        <v>0.78</v>
      </c>
    </row>
    <row r="27" spans="1:11">
      <c r="A27" s="253" t="s">
        <v>110</v>
      </c>
      <c r="B27" s="255">
        <v>2.36</v>
      </c>
      <c r="C27" s="255">
        <v>2.36</v>
      </c>
      <c r="D27" s="255">
        <v>2.37</v>
      </c>
      <c r="E27" s="255">
        <v>2.37</v>
      </c>
      <c r="F27" s="255">
        <v>2.37</v>
      </c>
      <c r="G27" s="255">
        <v>2.37</v>
      </c>
      <c r="H27" s="255">
        <v>2.39</v>
      </c>
      <c r="I27" s="255">
        <v>2.39</v>
      </c>
      <c r="J27" s="255">
        <v>2.39</v>
      </c>
      <c r="K27" s="255">
        <v>2.39</v>
      </c>
    </row>
    <row r="28" spans="1:11">
      <c r="A28" s="253" t="s">
        <v>111</v>
      </c>
      <c r="B28" s="255">
        <v>0.94</v>
      </c>
      <c r="C28" s="255">
        <v>0.94</v>
      </c>
      <c r="D28" s="255">
        <v>0.95</v>
      </c>
      <c r="E28" s="255">
        <v>0.95</v>
      </c>
      <c r="F28" s="255">
        <v>0.96</v>
      </c>
      <c r="G28" s="255">
        <v>0.96</v>
      </c>
      <c r="H28" s="255">
        <v>0.97</v>
      </c>
      <c r="I28" s="255">
        <v>0.97</v>
      </c>
      <c r="J28" s="255">
        <v>0.97</v>
      </c>
      <c r="K28" s="255">
        <v>0.97</v>
      </c>
    </row>
    <row r="29" spans="1:11">
      <c r="A29" s="253" t="s">
        <v>112</v>
      </c>
      <c r="B29" s="254">
        <v>0</v>
      </c>
      <c r="C29" s="254">
        <v>0</v>
      </c>
      <c r="D29" s="254">
        <v>0</v>
      </c>
      <c r="E29" s="254">
        <v>0</v>
      </c>
      <c r="F29" s="254">
        <v>0</v>
      </c>
      <c r="G29" s="254">
        <v>0</v>
      </c>
      <c r="H29" s="254">
        <v>0</v>
      </c>
      <c r="I29" s="254">
        <v>0</v>
      </c>
      <c r="J29" s="254">
        <v>0</v>
      </c>
      <c r="K29" s="254">
        <v>0</v>
      </c>
    </row>
    <row r="30" spans="1:11">
      <c r="A30" s="253" t="s">
        <v>113</v>
      </c>
      <c r="B30" s="255">
        <v>35.78</v>
      </c>
      <c r="C30" s="255">
        <v>35.979999999999997</v>
      </c>
      <c r="D30" s="255">
        <v>36.130000000000003</v>
      </c>
      <c r="E30" s="255">
        <v>36.340000000000003</v>
      </c>
      <c r="F30" s="255">
        <v>35.68</v>
      </c>
      <c r="G30" s="255">
        <v>35.909999999999997</v>
      </c>
      <c r="H30" s="255">
        <v>36.15</v>
      </c>
      <c r="I30" s="255">
        <v>36.15</v>
      </c>
      <c r="J30" s="255">
        <v>35.97</v>
      </c>
      <c r="K30" s="255">
        <v>35.97</v>
      </c>
    </row>
    <row r="31" spans="1:11">
      <c r="A31" s="253" t="s">
        <v>114</v>
      </c>
      <c r="B31" s="255">
        <v>6.03</v>
      </c>
      <c r="C31" s="255">
        <v>8.2799999999999994</v>
      </c>
      <c r="D31" s="255">
        <v>6.37</v>
      </c>
      <c r="E31" s="255">
        <v>8.6199999999999992</v>
      </c>
      <c r="F31" s="255">
        <v>6.63</v>
      </c>
      <c r="G31" s="255">
        <v>8.84</v>
      </c>
      <c r="H31" s="255">
        <v>7.4</v>
      </c>
      <c r="I31" s="255">
        <v>9.39</v>
      </c>
      <c r="J31" s="255">
        <v>7.38</v>
      </c>
      <c r="K31" s="255">
        <v>9.3699999999999992</v>
      </c>
    </row>
    <row r="32" spans="1:11">
      <c r="A32" s="253" t="s">
        <v>115</v>
      </c>
      <c r="B32" s="255">
        <v>1.33</v>
      </c>
      <c r="C32" s="255">
        <v>3.89</v>
      </c>
      <c r="D32" s="255">
        <v>1.33</v>
      </c>
      <c r="E32" s="255">
        <v>3.89</v>
      </c>
      <c r="F32" s="255">
        <v>1.29</v>
      </c>
      <c r="G32" s="255">
        <v>3.79</v>
      </c>
      <c r="H32" s="255">
        <v>1.28</v>
      </c>
      <c r="I32" s="255">
        <v>3.73</v>
      </c>
      <c r="J32" s="255">
        <v>1.27</v>
      </c>
      <c r="K32" s="255">
        <v>3.71</v>
      </c>
    </row>
    <row r="33" spans="1:11">
      <c r="A33" s="253" t="s">
        <v>116</v>
      </c>
      <c r="B33" s="255">
        <v>1.44</v>
      </c>
      <c r="C33" s="255">
        <v>1.55</v>
      </c>
      <c r="D33" s="255">
        <v>1.44</v>
      </c>
      <c r="E33" s="255">
        <v>1.55</v>
      </c>
      <c r="F33" s="255">
        <v>1.4</v>
      </c>
      <c r="G33" s="255">
        <v>1.51</v>
      </c>
      <c r="H33" s="255">
        <v>1.38</v>
      </c>
      <c r="I33" s="255">
        <v>1.49</v>
      </c>
      <c r="J33" s="255">
        <v>1.38</v>
      </c>
      <c r="K33" s="255">
        <v>1.48</v>
      </c>
    </row>
    <row r="34" spans="1:11">
      <c r="A34" s="253" t="s">
        <v>117</v>
      </c>
      <c r="B34" s="255">
        <v>0.94</v>
      </c>
      <c r="C34" s="255">
        <v>0.94</v>
      </c>
      <c r="D34" s="255">
        <v>0.94</v>
      </c>
      <c r="E34" s="255">
        <v>0.94</v>
      </c>
      <c r="F34" s="255">
        <v>0.94</v>
      </c>
      <c r="G34" s="255">
        <v>0.94</v>
      </c>
      <c r="H34" s="255">
        <v>1.1399999999999999</v>
      </c>
      <c r="I34" s="255">
        <v>1.1399999999999999</v>
      </c>
      <c r="J34" s="255">
        <v>1.1399999999999999</v>
      </c>
      <c r="K34" s="255">
        <v>1.1399999999999999</v>
      </c>
    </row>
    <row r="35" spans="1:11">
      <c r="A35" s="253" t="s">
        <v>118</v>
      </c>
      <c r="B35" s="255">
        <v>9.74</v>
      </c>
      <c r="C35" s="255">
        <v>14.66</v>
      </c>
      <c r="D35" s="255">
        <v>10.08</v>
      </c>
      <c r="E35" s="254">
        <v>15</v>
      </c>
      <c r="F35" s="255">
        <v>10.26</v>
      </c>
      <c r="G35" s="255">
        <v>15.08</v>
      </c>
      <c r="H35" s="255">
        <v>11.2</v>
      </c>
      <c r="I35" s="255">
        <v>15.75</v>
      </c>
      <c r="J35" s="255">
        <v>11.17</v>
      </c>
      <c r="K35" s="255">
        <v>15.7</v>
      </c>
    </row>
    <row r="36" spans="1:11">
      <c r="A36" s="253" t="s">
        <v>119</v>
      </c>
      <c r="B36" s="255">
        <v>26.04</v>
      </c>
      <c r="C36" s="255">
        <v>21.32</v>
      </c>
      <c r="D36" s="255">
        <v>26.05</v>
      </c>
      <c r="E36" s="255">
        <v>21.34</v>
      </c>
      <c r="F36" s="255">
        <v>25.42</v>
      </c>
      <c r="G36" s="255">
        <v>20.83</v>
      </c>
      <c r="H36" s="255">
        <v>24.95</v>
      </c>
      <c r="I36" s="255">
        <v>20.399999999999999</v>
      </c>
      <c r="J36" s="255">
        <v>24.8</v>
      </c>
      <c r="K36" s="255">
        <v>20.27</v>
      </c>
    </row>
    <row r="37" spans="1:11">
      <c r="A37" s="253" t="s">
        <v>120</v>
      </c>
      <c r="B37" s="255">
        <v>22.37</v>
      </c>
      <c r="C37" s="255">
        <v>19.12</v>
      </c>
      <c r="D37" s="255">
        <v>22.74</v>
      </c>
      <c r="E37" s="255">
        <v>19.52</v>
      </c>
      <c r="F37" s="255">
        <v>23.06</v>
      </c>
      <c r="G37" s="255">
        <v>19.88</v>
      </c>
      <c r="H37" s="255">
        <v>24.36</v>
      </c>
      <c r="I37" s="255">
        <v>21.32</v>
      </c>
      <c r="J37" s="254">
        <v>26</v>
      </c>
      <c r="K37" s="255">
        <v>23.13</v>
      </c>
    </row>
    <row r="38" spans="1:11">
      <c r="A38" s="253" t="s">
        <v>121</v>
      </c>
      <c r="B38" s="255">
        <v>0.03</v>
      </c>
      <c r="C38" s="255">
        <v>0.03</v>
      </c>
      <c r="D38" s="255">
        <v>0.03</v>
      </c>
      <c r="E38" s="255">
        <v>0.03</v>
      </c>
      <c r="F38" s="255">
        <v>0.2</v>
      </c>
      <c r="G38" s="255">
        <v>0.2</v>
      </c>
      <c r="H38" s="255">
        <v>0.2</v>
      </c>
      <c r="I38" s="255">
        <v>0.2</v>
      </c>
      <c r="J38" s="255">
        <v>0.2</v>
      </c>
      <c r="K38" s="255">
        <v>0.2</v>
      </c>
    </row>
    <row r="39" spans="1:11">
      <c r="A39" s="253" t="s">
        <v>122</v>
      </c>
      <c r="B39" s="255">
        <v>3.7</v>
      </c>
      <c r="C39" s="255">
        <v>2.23</v>
      </c>
      <c r="D39" s="255">
        <v>3.34</v>
      </c>
      <c r="E39" s="255">
        <v>1.85</v>
      </c>
      <c r="F39" s="255">
        <v>2.56</v>
      </c>
      <c r="G39" s="255">
        <v>1.1499999999999999</v>
      </c>
      <c r="H39" s="255">
        <v>0.79</v>
      </c>
      <c r="I39" s="255">
        <v>-0.72</v>
      </c>
      <c r="J39" s="254">
        <v>-1</v>
      </c>
      <c r="K39" s="255">
        <v>-2.66</v>
      </c>
    </row>
    <row r="40" spans="1:11">
      <c r="A40" s="253" t="s">
        <v>123</v>
      </c>
      <c r="B40" s="255">
        <v>1.79</v>
      </c>
      <c r="C40" s="255">
        <v>1.8</v>
      </c>
      <c r="D40" s="255">
        <v>1.81</v>
      </c>
      <c r="E40" s="255">
        <v>1.82</v>
      </c>
      <c r="F40" s="255">
        <v>1.78</v>
      </c>
      <c r="G40" s="255">
        <v>1.8</v>
      </c>
      <c r="H40" s="255">
        <v>1.81</v>
      </c>
      <c r="I40" s="255">
        <v>1.84</v>
      </c>
      <c r="J40" s="255">
        <v>1.8</v>
      </c>
      <c r="K40" s="255">
        <v>1.8</v>
      </c>
    </row>
    <row r="41" spans="1:11">
      <c r="A41" s="253" t="s">
        <v>124</v>
      </c>
      <c r="B41" s="255">
        <v>1.3</v>
      </c>
      <c r="C41" s="255">
        <v>0.7</v>
      </c>
      <c r="D41" s="255">
        <v>1.3</v>
      </c>
      <c r="E41" s="255">
        <v>0.7</v>
      </c>
      <c r="F41" s="255">
        <v>1.3</v>
      </c>
      <c r="G41" s="255">
        <v>0.7</v>
      </c>
      <c r="H41" s="255">
        <v>1.3</v>
      </c>
      <c r="I41" s="255">
        <v>0.7</v>
      </c>
      <c r="J41" s="255">
        <v>1.3</v>
      </c>
      <c r="K41" s="255">
        <v>0.7</v>
      </c>
    </row>
    <row r="42" spans="1:11">
      <c r="A42" s="253" t="s">
        <v>125</v>
      </c>
      <c r="B42" s="255">
        <v>3.09</v>
      </c>
      <c r="C42" s="255">
        <v>2.5</v>
      </c>
      <c r="D42" s="255">
        <v>3.11</v>
      </c>
      <c r="E42" s="255">
        <v>2.52</v>
      </c>
      <c r="F42" s="255">
        <v>3.08</v>
      </c>
      <c r="G42" s="255">
        <v>2.5</v>
      </c>
      <c r="H42" s="255">
        <v>3.11</v>
      </c>
      <c r="I42" s="255">
        <v>2.54</v>
      </c>
      <c r="J42" s="255">
        <v>3.1</v>
      </c>
      <c r="K42" s="255">
        <v>2.5</v>
      </c>
    </row>
    <row r="43" spans="1:11">
      <c r="A43" s="253" t="s">
        <v>126</v>
      </c>
      <c r="B43" s="255">
        <v>0.82</v>
      </c>
      <c r="C43" s="255">
        <v>0.82</v>
      </c>
      <c r="D43" s="255">
        <v>0.82</v>
      </c>
      <c r="E43" s="255">
        <v>0.82</v>
      </c>
      <c r="F43" s="255">
        <v>1.32</v>
      </c>
      <c r="G43" s="255">
        <v>1.32</v>
      </c>
      <c r="H43" s="255">
        <v>2.92</v>
      </c>
      <c r="I43" s="255">
        <v>2.92</v>
      </c>
      <c r="J43" s="255">
        <v>4.42</v>
      </c>
      <c r="K43" s="255">
        <v>4.42</v>
      </c>
    </row>
    <row r="44" spans="1:11">
      <c r="A44" s="253" t="s">
        <v>127</v>
      </c>
      <c r="B44" s="255">
        <v>0.5</v>
      </c>
      <c r="C44" s="254">
        <v>1</v>
      </c>
      <c r="D44" s="255">
        <v>0.5</v>
      </c>
      <c r="E44" s="254">
        <v>1</v>
      </c>
      <c r="F44" s="255">
        <v>0.5</v>
      </c>
      <c r="G44" s="254">
        <v>1</v>
      </c>
      <c r="H44" s="255">
        <v>4.7</v>
      </c>
      <c r="I44" s="255">
        <v>4.7</v>
      </c>
      <c r="J44" s="255">
        <v>5.2</v>
      </c>
      <c r="K44" s="255">
        <v>5.2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56" t="s">
        <v>77</v>
      </c>
      <c r="B1" s="256"/>
      <c r="C1" s="256"/>
      <c r="D1" s="256"/>
      <c r="E1" s="256"/>
      <c r="F1" s="256"/>
      <c r="G1" s="256"/>
      <c r="H1" s="256"/>
      <c r="I1" s="256"/>
      <c r="J1" s="256"/>
      <c r="K1" s="256"/>
    </row>
    <row r="3" spans="1:11">
      <c r="A3" s="257" t="s">
        <v>78</v>
      </c>
      <c r="B3" s="258" t="s">
        <v>215</v>
      </c>
    </row>
    <row r="4" spans="1:11">
      <c r="A4" s="257" t="s">
        <v>80</v>
      </c>
      <c r="B4" s="258">
        <v>100</v>
      </c>
    </row>
    <row r="5" spans="1:11">
      <c r="A5" s="257" t="s">
        <v>81</v>
      </c>
      <c r="B5" s="258" t="s">
        <v>82</v>
      </c>
    </row>
    <row r="6" spans="1:11">
      <c r="A6" s="257" t="s">
        <v>83</v>
      </c>
      <c r="B6" s="258" t="s">
        <v>216</v>
      </c>
    </row>
    <row r="7" spans="1:11">
      <c r="A7" s="257" t="s">
        <v>84</v>
      </c>
      <c r="B7" s="258" t="s">
        <v>217</v>
      </c>
    </row>
    <row r="10" spans="1:11">
      <c r="A10" s="259" t="s">
        <v>85</v>
      </c>
      <c r="B10" s="259"/>
      <c r="C10" s="259"/>
      <c r="D10" s="259"/>
      <c r="E10" s="259"/>
      <c r="F10" s="259"/>
      <c r="G10" s="259"/>
      <c r="H10" s="259"/>
      <c r="I10" s="259"/>
      <c r="J10" s="259"/>
      <c r="K10" s="259"/>
    </row>
    <row r="12" spans="1:11">
      <c r="A12" s="260"/>
      <c r="B12" s="260">
        <v>2014</v>
      </c>
      <c r="C12" s="260"/>
      <c r="D12" s="260">
        <v>2015</v>
      </c>
      <c r="E12" s="260"/>
      <c r="F12" s="260">
        <v>2016</v>
      </c>
      <c r="G12" s="260"/>
      <c r="H12" s="260">
        <v>2020</v>
      </c>
      <c r="I12" s="260"/>
      <c r="J12" s="260">
        <v>2025</v>
      </c>
      <c r="K12" s="260"/>
    </row>
    <row r="13" spans="1:11">
      <c r="A13" s="260" t="s">
        <v>86</v>
      </c>
      <c r="B13" s="260" t="s">
        <v>87</v>
      </c>
      <c r="C13" s="260" t="s">
        <v>88</v>
      </c>
      <c r="D13" s="260" t="s">
        <v>89</v>
      </c>
      <c r="E13" s="260" t="s">
        <v>90</v>
      </c>
      <c r="F13" s="260" t="s">
        <v>91</v>
      </c>
      <c r="G13" s="260" t="s">
        <v>92</v>
      </c>
      <c r="H13" s="260" t="s">
        <v>93</v>
      </c>
      <c r="I13" s="260" t="s">
        <v>94</v>
      </c>
      <c r="J13" s="260" t="s">
        <v>95</v>
      </c>
      <c r="K13" s="260" t="s">
        <v>96</v>
      </c>
    </row>
    <row r="14" spans="1:11">
      <c r="A14" s="261" t="s">
        <v>97</v>
      </c>
      <c r="B14" s="262">
        <v>0</v>
      </c>
      <c r="C14" s="262">
        <v>0</v>
      </c>
      <c r="D14" s="262">
        <v>0</v>
      </c>
      <c r="E14" s="262">
        <v>0</v>
      </c>
      <c r="F14" s="262">
        <v>0</v>
      </c>
      <c r="G14" s="262">
        <v>0</v>
      </c>
      <c r="H14" s="262">
        <v>0</v>
      </c>
      <c r="I14" s="262">
        <v>0</v>
      </c>
      <c r="J14" s="262">
        <v>0</v>
      </c>
      <c r="K14" s="262">
        <v>0</v>
      </c>
    </row>
    <row r="15" spans="1:11">
      <c r="A15" s="261" t="s">
        <v>98</v>
      </c>
      <c r="B15" s="263">
        <v>5.59</v>
      </c>
      <c r="C15" s="263">
        <v>5.59</v>
      </c>
      <c r="D15" s="263">
        <v>5.59</v>
      </c>
      <c r="E15" s="263">
        <v>5.59</v>
      </c>
      <c r="F15" s="263">
        <v>5.59</v>
      </c>
      <c r="G15" s="263">
        <v>5.59</v>
      </c>
      <c r="H15" s="263">
        <v>4.41</v>
      </c>
      <c r="I15" s="263">
        <v>4.41</v>
      </c>
      <c r="J15" s="263">
        <v>2.84</v>
      </c>
      <c r="K15" s="263">
        <v>2.84</v>
      </c>
    </row>
    <row r="16" spans="1:11">
      <c r="A16" s="261" t="s">
        <v>99</v>
      </c>
      <c r="B16" s="262">
        <v>0</v>
      </c>
      <c r="C16" s="262">
        <v>0</v>
      </c>
      <c r="D16" s="262">
        <v>0</v>
      </c>
      <c r="E16" s="262">
        <v>0</v>
      </c>
      <c r="F16" s="262">
        <v>0</v>
      </c>
      <c r="G16" s="262">
        <v>0</v>
      </c>
      <c r="H16" s="262">
        <v>0</v>
      </c>
      <c r="I16" s="262">
        <v>0</v>
      </c>
      <c r="J16" s="262">
        <v>0</v>
      </c>
      <c r="K16" s="262">
        <v>0</v>
      </c>
    </row>
    <row r="17" spans="1:11">
      <c r="A17" s="261" t="s">
        <v>100</v>
      </c>
      <c r="B17" s="263">
        <v>1.76</v>
      </c>
      <c r="C17" s="263">
        <v>1.76</v>
      </c>
      <c r="D17" s="263">
        <v>1.76</v>
      </c>
      <c r="E17" s="263">
        <v>1.76</v>
      </c>
      <c r="F17" s="263">
        <v>1.76</v>
      </c>
      <c r="G17" s="263">
        <v>1.76</v>
      </c>
      <c r="H17" s="263">
        <v>0.57999999999999996</v>
      </c>
      <c r="I17" s="263">
        <v>0.57999999999999996</v>
      </c>
      <c r="J17" s="262">
        <v>0</v>
      </c>
      <c r="K17" s="262">
        <v>0</v>
      </c>
    </row>
    <row r="18" spans="1:11">
      <c r="A18" s="261" t="s">
        <v>101</v>
      </c>
      <c r="B18" s="263">
        <v>3.83</v>
      </c>
      <c r="C18" s="263">
        <v>3.83</v>
      </c>
      <c r="D18" s="263">
        <v>3.83</v>
      </c>
      <c r="E18" s="263">
        <v>3.83</v>
      </c>
      <c r="F18" s="263">
        <v>3.83</v>
      </c>
      <c r="G18" s="263">
        <v>3.83</v>
      </c>
      <c r="H18" s="263">
        <v>3.83</v>
      </c>
      <c r="I18" s="263">
        <v>3.83</v>
      </c>
      <c r="J18" s="263">
        <v>2.84</v>
      </c>
      <c r="K18" s="263">
        <v>2.84</v>
      </c>
    </row>
    <row r="19" spans="1:11">
      <c r="A19" s="261" t="s">
        <v>102</v>
      </c>
      <c r="B19" s="262">
        <v>0</v>
      </c>
      <c r="C19" s="262">
        <v>0</v>
      </c>
      <c r="D19" s="262">
        <v>0</v>
      </c>
      <c r="E19" s="262">
        <v>0</v>
      </c>
      <c r="F19" s="262">
        <v>0</v>
      </c>
      <c r="G19" s="262">
        <v>0</v>
      </c>
      <c r="H19" s="262">
        <v>0</v>
      </c>
      <c r="I19" s="262">
        <v>0</v>
      </c>
      <c r="J19" s="262">
        <v>0</v>
      </c>
      <c r="K19" s="262">
        <v>0</v>
      </c>
    </row>
    <row r="20" spans="1:11">
      <c r="A20" s="261" t="s">
        <v>103</v>
      </c>
      <c r="B20" s="262">
        <v>0</v>
      </c>
      <c r="C20" s="262">
        <v>0</v>
      </c>
      <c r="D20" s="262">
        <v>0</v>
      </c>
      <c r="E20" s="262">
        <v>0</v>
      </c>
      <c r="F20" s="262">
        <v>0</v>
      </c>
      <c r="G20" s="262">
        <v>0</v>
      </c>
      <c r="H20" s="262">
        <v>0</v>
      </c>
      <c r="I20" s="262">
        <v>0</v>
      </c>
      <c r="J20" s="262">
        <v>0</v>
      </c>
      <c r="K20" s="262">
        <v>0</v>
      </c>
    </row>
    <row r="21" spans="1:11">
      <c r="A21" s="261" t="s">
        <v>104</v>
      </c>
      <c r="B21" s="263">
        <v>5.4</v>
      </c>
      <c r="C21" s="263">
        <v>5.46</v>
      </c>
      <c r="D21" s="263">
        <v>5.52</v>
      </c>
      <c r="E21" s="263">
        <v>5.6</v>
      </c>
      <c r="F21" s="263">
        <v>5.68</v>
      </c>
      <c r="G21" s="263">
        <v>5.68</v>
      </c>
      <c r="H21" s="263">
        <v>5.68</v>
      </c>
      <c r="I21" s="263">
        <v>5.68</v>
      </c>
      <c r="J21" s="263">
        <v>5.68</v>
      </c>
      <c r="K21" s="263">
        <v>5.68</v>
      </c>
    </row>
    <row r="22" spans="1:11">
      <c r="A22" s="261" t="s">
        <v>105</v>
      </c>
      <c r="B22" s="263">
        <v>4.41</v>
      </c>
      <c r="C22" s="263">
        <v>4.43</v>
      </c>
      <c r="D22" s="263">
        <v>4.45</v>
      </c>
      <c r="E22" s="263">
        <v>4.4800000000000004</v>
      </c>
      <c r="F22" s="263">
        <v>4.5</v>
      </c>
      <c r="G22" s="263">
        <v>4.5</v>
      </c>
      <c r="H22" s="263">
        <v>4.5</v>
      </c>
      <c r="I22" s="263">
        <v>4.5</v>
      </c>
      <c r="J22" s="263">
        <v>4.5</v>
      </c>
      <c r="K22" s="263">
        <v>4.5</v>
      </c>
    </row>
    <row r="23" spans="1:11">
      <c r="A23" s="261" t="s">
        <v>106</v>
      </c>
      <c r="B23" s="263">
        <v>4.41</v>
      </c>
      <c r="C23" s="263">
        <v>4.43</v>
      </c>
      <c r="D23" s="263">
        <v>4.45</v>
      </c>
      <c r="E23" s="263">
        <v>4.4800000000000004</v>
      </c>
      <c r="F23" s="263">
        <v>4.5</v>
      </c>
      <c r="G23" s="263">
        <v>4.5</v>
      </c>
      <c r="H23" s="263">
        <v>4.5</v>
      </c>
      <c r="I23" s="263">
        <v>4.5</v>
      </c>
      <c r="J23" s="263">
        <v>4.5</v>
      </c>
      <c r="K23" s="263">
        <v>4.5</v>
      </c>
    </row>
    <row r="24" spans="1:11">
      <c r="A24" s="261" t="s">
        <v>107</v>
      </c>
      <c r="B24" s="262">
        <v>0</v>
      </c>
      <c r="C24" s="262">
        <v>0</v>
      </c>
      <c r="D24" s="262">
        <v>0</v>
      </c>
      <c r="E24" s="262">
        <v>0</v>
      </c>
      <c r="F24" s="262">
        <v>0</v>
      </c>
      <c r="G24" s="262">
        <v>0</v>
      </c>
      <c r="H24" s="262">
        <v>0</v>
      </c>
      <c r="I24" s="262">
        <v>0</v>
      </c>
      <c r="J24" s="262">
        <v>0</v>
      </c>
      <c r="K24" s="262">
        <v>0</v>
      </c>
    </row>
    <row r="25" spans="1:11">
      <c r="A25" s="261" t="s">
        <v>108</v>
      </c>
      <c r="B25" s="263">
        <v>0.23</v>
      </c>
      <c r="C25" s="263">
        <v>0.27</v>
      </c>
      <c r="D25" s="263">
        <v>0.31</v>
      </c>
      <c r="E25" s="263">
        <v>0.35</v>
      </c>
      <c r="F25" s="263">
        <v>0.39</v>
      </c>
      <c r="G25" s="263">
        <v>0.39</v>
      </c>
      <c r="H25" s="263">
        <v>0.39</v>
      </c>
      <c r="I25" s="263">
        <v>0.39</v>
      </c>
      <c r="J25" s="263">
        <v>0.39</v>
      </c>
      <c r="K25" s="263">
        <v>0.39</v>
      </c>
    </row>
    <row r="26" spans="1:11">
      <c r="A26" s="261" t="s">
        <v>109</v>
      </c>
      <c r="B26" s="263">
        <v>0.2</v>
      </c>
      <c r="C26" s="263">
        <v>0.2</v>
      </c>
      <c r="D26" s="263">
        <v>0.2</v>
      </c>
      <c r="E26" s="263">
        <v>0.21</v>
      </c>
      <c r="F26" s="263">
        <v>0.22</v>
      </c>
      <c r="G26" s="263">
        <v>0.22</v>
      </c>
      <c r="H26" s="263">
        <v>0.22</v>
      </c>
      <c r="I26" s="263">
        <v>0.22</v>
      </c>
      <c r="J26" s="263">
        <v>0.22</v>
      </c>
      <c r="K26" s="263">
        <v>0.22</v>
      </c>
    </row>
    <row r="27" spans="1:11">
      <c r="A27" s="261" t="s">
        <v>110</v>
      </c>
      <c r="B27" s="263">
        <v>5.53</v>
      </c>
      <c r="C27" s="263">
        <v>5.53</v>
      </c>
      <c r="D27" s="263">
        <v>5.77</v>
      </c>
      <c r="E27" s="263">
        <v>6.51</v>
      </c>
      <c r="F27" s="263">
        <v>6.51</v>
      </c>
      <c r="G27" s="263">
        <v>6.51</v>
      </c>
      <c r="H27" s="263">
        <v>7.41</v>
      </c>
      <c r="I27" s="263">
        <v>7.41</v>
      </c>
      <c r="J27" s="263">
        <v>7.41</v>
      </c>
      <c r="K27" s="263">
        <v>7.41</v>
      </c>
    </row>
    <row r="28" spans="1:11">
      <c r="A28" s="261" t="s">
        <v>111</v>
      </c>
      <c r="B28" s="263">
        <v>5.53</v>
      </c>
      <c r="C28" s="263">
        <v>5.53</v>
      </c>
      <c r="D28" s="263">
        <v>5.77</v>
      </c>
      <c r="E28" s="263">
        <v>6.51</v>
      </c>
      <c r="F28" s="263">
        <v>6.51</v>
      </c>
      <c r="G28" s="263">
        <v>6.51</v>
      </c>
      <c r="H28" s="263">
        <v>7.41</v>
      </c>
      <c r="I28" s="263">
        <v>7.41</v>
      </c>
      <c r="J28" s="263">
        <v>7.41</v>
      </c>
      <c r="K28" s="263">
        <v>7.41</v>
      </c>
    </row>
    <row r="29" spans="1:11">
      <c r="A29" s="261" t="s">
        <v>112</v>
      </c>
      <c r="B29" s="263">
        <v>1.31</v>
      </c>
      <c r="C29" s="263">
        <v>1.32</v>
      </c>
      <c r="D29" s="263">
        <v>1.32</v>
      </c>
      <c r="E29" s="263">
        <v>1.33</v>
      </c>
      <c r="F29" s="263">
        <v>1.34</v>
      </c>
      <c r="G29" s="263">
        <v>1.34</v>
      </c>
      <c r="H29" s="263">
        <v>1.34</v>
      </c>
      <c r="I29" s="263">
        <v>1.34</v>
      </c>
      <c r="J29" s="263">
        <v>1.34</v>
      </c>
      <c r="K29" s="263">
        <v>1.34</v>
      </c>
    </row>
    <row r="30" spans="1:11">
      <c r="A30" s="261" t="s">
        <v>113</v>
      </c>
      <c r="B30" s="263">
        <v>17.829999999999998</v>
      </c>
      <c r="C30" s="263">
        <v>17.899999999999999</v>
      </c>
      <c r="D30" s="263">
        <v>18.2</v>
      </c>
      <c r="E30" s="263">
        <v>19.03</v>
      </c>
      <c r="F30" s="263">
        <v>19.12</v>
      </c>
      <c r="G30" s="263">
        <v>19.12</v>
      </c>
      <c r="H30" s="263">
        <v>18.84</v>
      </c>
      <c r="I30" s="263">
        <v>18.84</v>
      </c>
      <c r="J30" s="263">
        <v>17.27</v>
      </c>
      <c r="K30" s="263">
        <v>17.27</v>
      </c>
    </row>
    <row r="31" spans="1:11">
      <c r="A31" s="261" t="s">
        <v>114</v>
      </c>
      <c r="B31" s="263">
        <v>5.03</v>
      </c>
      <c r="C31" s="263">
        <v>6.55</v>
      </c>
      <c r="D31" s="263">
        <v>5.15</v>
      </c>
      <c r="E31" s="263">
        <v>6.79</v>
      </c>
      <c r="F31" s="263">
        <v>5.42</v>
      </c>
      <c r="G31" s="263">
        <v>6.86</v>
      </c>
      <c r="H31" s="263">
        <v>5.12</v>
      </c>
      <c r="I31" s="263">
        <v>6.72</v>
      </c>
      <c r="J31" s="263">
        <v>4.91</v>
      </c>
      <c r="K31" s="263">
        <v>6.55</v>
      </c>
    </row>
    <row r="32" spans="1:11">
      <c r="A32" s="261" t="s">
        <v>115</v>
      </c>
      <c r="B32" s="262">
        <v>0</v>
      </c>
      <c r="C32" s="262">
        <v>0</v>
      </c>
      <c r="D32" s="262">
        <v>0</v>
      </c>
      <c r="E32" s="262">
        <v>0</v>
      </c>
      <c r="F32" s="262">
        <v>0</v>
      </c>
      <c r="G32" s="262">
        <v>0</v>
      </c>
      <c r="H32" s="262">
        <v>0</v>
      </c>
      <c r="I32" s="262">
        <v>0</v>
      </c>
      <c r="J32" s="262">
        <v>0</v>
      </c>
      <c r="K32" s="262">
        <v>0</v>
      </c>
    </row>
    <row r="33" spans="1:11">
      <c r="A33" s="261" t="s">
        <v>116</v>
      </c>
      <c r="B33" s="263">
        <v>0.42</v>
      </c>
      <c r="C33" s="263">
        <v>0.42</v>
      </c>
      <c r="D33" s="263">
        <v>0.42</v>
      </c>
      <c r="E33" s="263">
        <v>0.42</v>
      </c>
      <c r="F33" s="263">
        <v>0.42</v>
      </c>
      <c r="G33" s="263">
        <v>0.42</v>
      </c>
      <c r="H33" s="263">
        <v>0.42</v>
      </c>
      <c r="I33" s="263">
        <v>0.42</v>
      </c>
      <c r="J33" s="263">
        <v>0.42</v>
      </c>
      <c r="K33" s="263">
        <v>0.42</v>
      </c>
    </row>
    <row r="34" spans="1:11">
      <c r="A34" s="261" t="s">
        <v>117</v>
      </c>
      <c r="B34" s="263">
        <v>0.69</v>
      </c>
      <c r="C34" s="263">
        <v>0.66</v>
      </c>
      <c r="D34" s="263">
        <v>0.7</v>
      </c>
      <c r="E34" s="263">
        <v>0.67</v>
      </c>
      <c r="F34" s="263">
        <v>0.7</v>
      </c>
      <c r="G34" s="263">
        <v>0.67</v>
      </c>
      <c r="H34" s="263">
        <v>0.75</v>
      </c>
      <c r="I34" s="263">
        <v>0.72</v>
      </c>
      <c r="J34" s="263">
        <v>0.78</v>
      </c>
      <c r="K34" s="263">
        <v>0.75</v>
      </c>
    </row>
    <row r="35" spans="1:11">
      <c r="A35" s="261" t="s">
        <v>118</v>
      </c>
      <c r="B35" s="263">
        <v>6.14</v>
      </c>
      <c r="C35" s="263">
        <v>7.63</v>
      </c>
      <c r="D35" s="263">
        <v>6.27</v>
      </c>
      <c r="E35" s="263">
        <v>7.88</v>
      </c>
      <c r="F35" s="263">
        <v>6.54</v>
      </c>
      <c r="G35" s="263">
        <v>7.95</v>
      </c>
      <c r="H35" s="263">
        <v>6.29</v>
      </c>
      <c r="I35" s="263">
        <v>7.86</v>
      </c>
      <c r="J35" s="263">
        <v>6.11</v>
      </c>
      <c r="K35" s="263">
        <v>7.72</v>
      </c>
    </row>
    <row r="36" spans="1:11">
      <c r="A36" s="261" t="s">
        <v>119</v>
      </c>
      <c r="B36" s="263">
        <v>11.69</v>
      </c>
      <c r="C36" s="263">
        <v>10.27</v>
      </c>
      <c r="D36" s="263">
        <v>11.93</v>
      </c>
      <c r="E36" s="263">
        <v>11.15</v>
      </c>
      <c r="F36" s="263">
        <v>12.58</v>
      </c>
      <c r="G36" s="263">
        <v>11.17</v>
      </c>
      <c r="H36" s="263">
        <v>12.55</v>
      </c>
      <c r="I36" s="263">
        <v>10.98</v>
      </c>
      <c r="J36" s="263">
        <v>11.16</v>
      </c>
      <c r="K36" s="263">
        <v>9.5500000000000007</v>
      </c>
    </row>
    <row r="37" spans="1:11">
      <c r="A37" s="261" t="s">
        <v>120</v>
      </c>
      <c r="B37" s="263">
        <v>7.93</v>
      </c>
      <c r="C37" s="263">
        <v>6.67</v>
      </c>
      <c r="D37" s="263">
        <v>8.06</v>
      </c>
      <c r="E37" s="263">
        <v>6.78</v>
      </c>
      <c r="F37" s="263">
        <v>8.07</v>
      </c>
      <c r="G37" s="263">
        <v>6.79</v>
      </c>
      <c r="H37" s="263">
        <v>8.3699999999999992</v>
      </c>
      <c r="I37" s="263">
        <v>7.03</v>
      </c>
      <c r="J37" s="263">
        <v>8.9600000000000009</v>
      </c>
      <c r="K37" s="263">
        <v>7.53</v>
      </c>
    </row>
    <row r="38" spans="1:11">
      <c r="A38" s="261" t="s">
        <v>121</v>
      </c>
      <c r="B38" s="262">
        <v>0</v>
      </c>
      <c r="C38" s="262">
        <v>0</v>
      </c>
      <c r="D38" s="262">
        <v>0</v>
      </c>
      <c r="E38" s="262">
        <v>0</v>
      </c>
      <c r="F38" s="262">
        <v>0</v>
      </c>
      <c r="G38" s="262">
        <v>0</v>
      </c>
      <c r="H38" s="262">
        <v>0</v>
      </c>
      <c r="I38" s="262">
        <v>0</v>
      </c>
      <c r="J38" s="262">
        <v>0</v>
      </c>
      <c r="K38" s="262">
        <v>0</v>
      </c>
    </row>
    <row r="39" spans="1:11">
      <c r="A39" s="261" t="s">
        <v>122</v>
      </c>
      <c r="B39" s="263">
        <v>3.76</v>
      </c>
      <c r="C39" s="263">
        <v>3.6</v>
      </c>
      <c r="D39" s="263">
        <v>3.87</v>
      </c>
      <c r="E39" s="263">
        <v>4.37</v>
      </c>
      <c r="F39" s="263">
        <v>4.51</v>
      </c>
      <c r="G39" s="263">
        <v>4.38</v>
      </c>
      <c r="H39" s="263">
        <v>4.18</v>
      </c>
      <c r="I39" s="263">
        <v>3.95</v>
      </c>
      <c r="J39" s="263">
        <v>2.2000000000000002</v>
      </c>
      <c r="K39" s="263">
        <v>2.02</v>
      </c>
    </row>
    <row r="40" spans="1:11">
      <c r="A40" s="261" t="s">
        <v>123</v>
      </c>
      <c r="B40" s="263">
        <v>1.69</v>
      </c>
      <c r="C40" s="263">
        <v>1.41</v>
      </c>
      <c r="D40" s="263">
        <v>1.73</v>
      </c>
      <c r="E40" s="263">
        <v>1.53</v>
      </c>
      <c r="F40" s="263">
        <v>1.83</v>
      </c>
      <c r="G40" s="263">
        <v>1.53</v>
      </c>
      <c r="H40" s="263">
        <v>1.87</v>
      </c>
      <c r="I40" s="263">
        <v>1.44</v>
      </c>
      <c r="J40" s="263">
        <v>1.62</v>
      </c>
      <c r="K40" s="263">
        <v>1.37</v>
      </c>
    </row>
    <row r="41" spans="1:11">
      <c r="A41" s="261" t="s">
        <v>124</v>
      </c>
      <c r="B41" s="263">
        <v>0.54</v>
      </c>
      <c r="C41" s="263">
        <v>0.3</v>
      </c>
      <c r="D41" s="263">
        <v>0.55000000000000004</v>
      </c>
      <c r="E41" s="263">
        <v>0.3</v>
      </c>
      <c r="F41" s="263">
        <v>0.55000000000000004</v>
      </c>
      <c r="G41" s="263">
        <v>0.31</v>
      </c>
      <c r="H41" s="263">
        <v>0.56999999999999995</v>
      </c>
      <c r="I41" s="263">
        <v>0.32</v>
      </c>
      <c r="J41" s="263">
        <v>0.61</v>
      </c>
      <c r="K41" s="263">
        <v>0.34</v>
      </c>
    </row>
    <row r="42" spans="1:11">
      <c r="A42" s="261" t="s">
        <v>125</v>
      </c>
      <c r="B42" s="263">
        <v>2.23</v>
      </c>
      <c r="C42" s="263">
        <v>1.71</v>
      </c>
      <c r="D42" s="263">
        <v>2.2799999999999998</v>
      </c>
      <c r="E42" s="263">
        <v>1.83</v>
      </c>
      <c r="F42" s="263">
        <v>2.38</v>
      </c>
      <c r="G42" s="263">
        <v>1.84</v>
      </c>
      <c r="H42" s="263">
        <v>2.44</v>
      </c>
      <c r="I42" s="263">
        <v>1.76</v>
      </c>
      <c r="J42" s="263">
        <v>2.23</v>
      </c>
      <c r="K42" s="263">
        <v>1.71</v>
      </c>
    </row>
    <row r="43" spans="1:11">
      <c r="A43" s="261" t="s">
        <v>126</v>
      </c>
      <c r="B43" s="263">
        <v>1.28</v>
      </c>
      <c r="C43" s="263">
        <v>1.28</v>
      </c>
      <c r="D43" s="263">
        <v>1.76</v>
      </c>
      <c r="E43" s="263">
        <v>1.76</v>
      </c>
      <c r="F43" s="263">
        <v>1.76</v>
      </c>
      <c r="G43" s="263">
        <v>1.76</v>
      </c>
      <c r="H43" s="263">
        <v>2.4</v>
      </c>
      <c r="I43" s="263">
        <v>2.4</v>
      </c>
      <c r="J43" s="263">
        <v>2.56</v>
      </c>
      <c r="K43" s="263">
        <v>2.56</v>
      </c>
    </row>
    <row r="44" spans="1:11">
      <c r="A44" s="261" t="s">
        <v>127</v>
      </c>
      <c r="B44" s="263">
        <v>1.36</v>
      </c>
      <c r="C44" s="263">
        <v>1.36</v>
      </c>
      <c r="D44" s="263">
        <v>2.2400000000000002</v>
      </c>
      <c r="E44" s="263">
        <v>2.2400000000000002</v>
      </c>
      <c r="F44" s="263">
        <v>2.2400000000000002</v>
      </c>
      <c r="G44" s="263">
        <v>2.2400000000000002</v>
      </c>
      <c r="H44" s="263">
        <v>2.4</v>
      </c>
      <c r="I44" s="263">
        <v>2.4</v>
      </c>
      <c r="J44" s="263">
        <v>2.56</v>
      </c>
      <c r="K44" s="263">
        <v>2.56</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64" t="s">
        <v>77</v>
      </c>
      <c r="B1" s="264"/>
      <c r="C1" s="264"/>
      <c r="D1" s="264"/>
      <c r="E1" s="264"/>
      <c r="F1" s="264"/>
      <c r="G1" s="264"/>
      <c r="H1" s="264"/>
      <c r="I1" s="264"/>
      <c r="J1" s="264"/>
      <c r="K1" s="264"/>
    </row>
    <row r="3" spans="1:11">
      <c r="A3" s="265" t="s">
        <v>78</v>
      </c>
      <c r="B3" s="266" t="s">
        <v>218</v>
      </c>
    </row>
    <row r="4" spans="1:11">
      <c r="A4" s="265" t="s">
        <v>80</v>
      </c>
      <c r="B4" s="266"/>
    </row>
    <row r="5" spans="1:11">
      <c r="A5" s="265" t="s">
        <v>81</v>
      </c>
      <c r="B5" s="266" t="s">
        <v>82</v>
      </c>
    </row>
    <row r="6" spans="1:11">
      <c r="A6" s="265" t="s">
        <v>83</v>
      </c>
      <c r="B6" s="266" t="s">
        <v>219</v>
      </c>
    </row>
    <row r="7" spans="1:11">
      <c r="A7" s="265" t="s">
        <v>84</v>
      </c>
      <c r="B7" s="266" t="s">
        <v>220</v>
      </c>
    </row>
    <row r="10" spans="1:11">
      <c r="A10" s="267" t="s">
        <v>85</v>
      </c>
      <c r="B10" s="267"/>
      <c r="C10" s="267"/>
      <c r="D10" s="267"/>
      <c r="E10" s="267"/>
      <c r="F10" s="267"/>
      <c r="G10" s="267"/>
      <c r="H10" s="267"/>
      <c r="I10" s="267"/>
      <c r="J10" s="267"/>
      <c r="K10" s="267"/>
    </row>
    <row r="12" spans="1:11">
      <c r="A12" s="268"/>
      <c r="B12" s="268">
        <v>2014</v>
      </c>
      <c r="C12" s="268"/>
      <c r="D12" s="268">
        <v>2015</v>
      </c>
      <c r="E12" s="268"/>
      <c r="F12" s="268">
        <v>2016</v>
      </c>
      <c r="G12" s="268"/>
      <c r="H12" s="268">
        <v>2020</v>
      </c>
      <c r="I12" s="268"/>
      <c r="J12" s="268">
        <v>2025</v>
      </c>
      <c r="K12" s="268"/>
    </row>
    <row r="13" spans="1:11">
      <c r="A13" s="268" t="s">
        <v>86</v>
      </c>
      <c r="B13" s="268" t="s">
        <v>87</v>
      </c>
      <c r="C13" s="268" t="s">
        <v>88</v>
      </c>
      <c r="D13" s="268" t="s">
        <v>89</v>
      </c>
      <c r="E13" s="268" t="s">
        <v>90</v>
      </c>
      <c r="F13" s="268" t="s">
        <v>91</v>
      </c>
      <c r="G13" s="268" t="s">
        <v>92</v>
      </c>
      <c r="H13" s="268" t="s">
        <v>93</v>
      </c>
      <c r="I13" s="268" t="s">
        <v>94</v>
      </c>
      <c r="J13" s="268" t="s">
        <v>95</v>
      </c>
      <c r="K13" s="268" t="s">
        <v>96</v>
      </c>
    </row>
    <row r="14" spans="1:11">
      <c r="A14" s="269" t="s">
        <v>97</v>
      </c>
      <c r="B14" s="270">
        <v>1.3</v>
      </c>
      <c r="C14" s="270">
        <v>1.3</v>
      </c>
      <c r="D14" s="270">
        <v>1.3</v>
      </c>
      <c r="E14" s="270">
        <v>1.3</v>
      </c>
      <c r="F14" s="270">
        <v>1.3</v>
      </c>
      <c r="G14" s="270">
        <v>1.3</v>
      </c>
      <c r="H14" s="270">
        <v>1.3</v>
      </c>
      <c r="I14" s="270">
        <v>1.3</v>
      </c>
      <c r="J14" s="270">
        <v>1.3</v>
      </c>
      <c r="K14" s="270">
        <v>1.3</v>
      </c>
    </row>
    <row r="15" spans="1:11">
      <c r="A15" s="269" t="s">
        <v>98</v>
      </c>
      <c r="B15" s="270">
        <v>9.09</v>
      </c>
      <c r="C15" s="270">
        <v>9.09</v>
      </c>
      <c r="D15" s="270">
        <v>8.51</v>
      </c>
      <c r="E15" s="270">
        <v>8.51</v>
      </c>
      <c r="F15" s="270">
        <v>8.06</v>
      </c>
      <c r="G15" s="270">
        <v>8.06</v>
      </c>
      <c r="H15" s="270">
        <v>7.33</v>
      </c>
      <c r="I15" s="270">
        <v>7.33</v>
      </c>
      <c r="J15" s="270">
        <v>7.48</v>
      </c>
      <c r="K15" s="270">
        <v>7.48</v>
      </c>
    </row>
    <row r="16" spans="1:11">
      <c r="A16" s="269" t="s">
        <v>99</v>
      </c>
      <c r="B16" s="270">
        <v>3.81</v>
      </c>
      <c r="C16" s="270">
        <v>3.81</v>
      </c>
      <c r="D16" s="270">
        <v>3.33</v>
      </c>
      <c r="E16" s="270">
        <v>3.33</v>
      </c>
      <c r="F16" s="270">
        <v>3.33</v>
      </c>
      <c r="G16" s="270">
        <v>3.33</v>
      </c>
      <c r="H16" s="270">
        <v>3.19</v>
      </c>
      <c r="I16" s="270">
        <v>3.19</v>
      </c>
      <c r="J16" s="270">
        <v>3.36</v>
      </c>
      <c r="K16" s="270">
        <v>3.36</v>
      </c>
    </row>
    <row r="17" spans="1:11">
      <c r="A17" s="269" t="s">
        <v>100</v>
      </c>
      <c r="B17" s="270">
        <v>1.08</v>
      </c>
      <c r="C17" s="270">
        <v>1.08</v>
      </c>
      <c r="D17" s="270">
        <v>1.08</v>
      </c>
      <c r="E17" s="270">
        <v>1.08</v>
      </c>
      <c r="F17" s="270">
        <v>0.9</v>
      </c>
      <c r="G17" s="270">
        <v>0.9</v>
      </c>
      <c r="H17" s="270">
        <v>0.9</v>
      </c>
      <c r="I17" s="270">
        <v>0.9</v>
      </c>
      <c r="J17" s="270">
        <v>0.9</v>
      </c>
      <c r="K17" s="270">
        <v>0.9</v>
      </c>
    </row>
    <row r="18" spans="1:11">
      <c r="A18" s="269" t="s">
        <v>101</v>
      </c>
      <c r="B18" s="270">
        <v>1.87</v>
      </c>
      <c r="C18" s="270">
        <v>1.87</v>
      </c>
      <c r="D18" s="270">
        <v>2.06</v>
      </c>
      <c r="E18" s="270">
        <v>2.06</v>
      </c>
      <c r="F18" s="270">
        <v>1.87</v>
      </c>
      <c r="G18" s="270">
        <v>1.87</v>
      </c>
      <c r="H18" s="270">
        <v>2.2200000000000002</v>
      </c>
      <c r="I18" s="270">
        <v>2.2200000000000002</v>
      </c>
      <c r="J18" s="270">
        <v>2.2000000000000002</v>
      </c>
      <c r="K18" s="270">
        <v>2.2000000000000002</v>
      </c>
    </row>
    <row r="19" spans="1:11">
      <c r="A19" s="269" t="s">
        <v>102</v>
      </c>
      <c r="B19" s="271">
        <v>0</v>
      </c>
      <c r="C19" s="271">
        <v>0</v>
      </c>
      <c r="D19" s="271">
        <v>0</v>
      </c>
      <c r="E19" s="271">
        <v>0</v>
      </c>
      <c r="F19" s="271">
        <v>0</v>
      </c>
      <c r="G19" s="271">
        <v>0</v>
      </c>
      <c r="H19" s="271">
        <v>0</v>
      </c>
      <c r="I19" s="271">
        <v>0</v>
      </c>
      <c r="J19" s="271">
        <v>0</v>
      </c>
      <c r="K19" s="271">
        <v>0</v>
      </c>
    </row>
    <row r="20" spans="1:11">
      <c r="A20" s="269" t="s">
        <v>103</v>
      </c>
      <c r="B20" s="270">
        <v>2.3199999999999998</v>
      </c>
      <c r="C20" s="270">
        <v>2.3199999999999998</v>
      </c>
      <c r="D20" s="270">
        <v>2.04</v>
      </c>
      <c r="E20" s="270">
        <v>2.04</v>
      </c>
      <c r="F20" s="270">
        <v>1.96</v>
      </c>
      <c r="G20" s="270">
        <v>1.96</v>
      </c>
      <c r="H20" s="270">
        <v>1.02</v>
      </c>
      <c r="I20" s="270">
        <v>1.02</v>
      </c>
      <c r="J20" s="270">
        <v>1.02</v>
      </c>
      <c r="K20" s="270">
        <v>1.02</v>
      </c>
    </row>
    <row r="21" spans="1:11">
      <c r="A21" s="269" t="s">
        <v>104</v>
      </c>
      <c r="B21" s="270">
        <v>3.48</v>
      </c>
      <c r="C21" s="270">
        <v>4.09</v>
      </c>
      <c r="D21" s="270">
        <v>5.13</v>
      </c>
      <c r="E21" s="270">
        <v>5.13</v>
      </c>
      <c r="F21" s="270">
        <v>5.45</v>
      </c>
      <c r="G21" s="270">
        <v>5.45</v>
      </c>
      <c r="H21" s="270">
        <v>6.4</v>
      </c>
      <c r="I21" s="270">
        <v>6.4</v>
      </c>
      <c r="J21" s="270">
        <v>6.7</v>
      </c>
      <c r="K21" s="270">
        <v>6.7</v>
      </c>
    </row>
    <row r="22" spans="1:11">
      <c r="A22" s="269" t="s">
        <v>105</v>
      </c>
      <c r="B22" s="270">
        <v>2.5499999999999998</v>
      </c>
      <c r="C22" s="270">
        <v>2.7</v>
      </c>
      <c r="D22" s="271">
        <v>3</v>
      </c>
      <c r="E22" s="271">
        <v>3</v>
      </c>
      <c r="F22" s="270">
        <v>3.3</v>
      </c>
      <c r="G22" s="270">
        <v>3.3</v>
      </c>
      <c r="H22" s="270">
        <v>4.2</v>
      </c>
      <c r="I22" s="270">
        <v>4.2</v>
      </c>
      <c r="J22" s="270">
        <v>4.5</v>
      </c>
      <c r="K22" s="270">
        <v>4.5</v>
      </c>
    </row>
    <row r="23" spans="1:11">
      <c r="A23" s="269" t="s">
        <v>106</v>
      </c>
      <c r="B23" s="270">
        <v>2.5499999999999998</v>
      </c>
      <c r="C23" s="270">
        <v>2.7</v>
      </c>
      <c r="D23" s="271">
        <v>3</v>
      </c>
      <c r="E23" s="271">
        <v>3</v>
      </c>
      <c r="F23" s="270">
        <v>3.3</v>
      </c>
      <c r="G23" s="270">
        <v>3.3</v>
      </c>
      <c r="H23" s="270">
        <v>4.2</v>
      </c>
      <c r="I23" s="270">
        <v>4.2</v>
      </c>
      <c r="J23" s="270">
        <v>4.5</v>
      </c>
      <c r="K23" s="270">
        <v>4.5</v>
      </c>
    </row>
    <row r="24" spans="1:11">
      <c r="A24" s="269" t="s">
        <v>107</v>
      </c>
      <c r="B24" s="271">
        <v>0</v>
      </c>
      <c r="C24" s="271">
        <v>0</v>
      </c>
      <c r="D24" s="271">
        <v>0</v>
      </c>
      <c r="E24" s="271">
        <v>0</v>
      </c>
      <c r="F24" s="271">
        <v>0</v>
      </c>
      <c r="G24" s="271">
        <v>0</v>
      </c>
      <c r="H24" s="271">
        <v>0</v>
      </c>
      <c r="I24" s="271">
        <v>0</v>
      </c>
      <c r="J24" s="271">
        <v>0</v>
      </c>
      <c r="K24" s="271">
        <v>0</v>
      </c>
    </row>
    <row r="25" spans="1:11">
      <c r="A25" s="269" t="s">
        <v>108</v>
      </c>
      <c r="B25" s="270">
        <v>0.84</v>
      </c>
      <c r="C25" s="270">
        <v>1.3</v>
      </c>
      <c r="D25" s="271">
        <v>2</v>
      </c>
      <c r="E25" s="271">
        <v>2</v>
      </c>
      <c r="F25" s="271">
        <v>2</v>
      </c>
      <c r="G25" s="271">
        <v>2</v>
      </c>
      <c r="H25" s="271">
        <v>2</v>
      </c>
      <c r="I25" s="271">
        <v>2</v>
      </c>
      <c r="J25" s="271">
        <v>2</v>
      </c>
      <c r="K25" s="271">
        <v>2</v>
      </c>
    </row>
    <row r="26" spans="1:11">
      <c r="A26" s="269" t="s">
        <v>109</v>
      </c>
      <c r="B26" s="270">
        <v>0.09</v>
      </c>
      <c r="C26" s="270">
        <v>0.09</v>
      </c>
      <c r="D26" s="270">
        <v>0.13</v>
      </c>
      <c r="E26" s="270">
        <v>0.13</v>
      </c>
      <c r="F26" s="270">
        <v>0.15</v>
      </c>
      <c r="G26" s="270">
        <v>0.15</v>
      </c>
      <c r="H26" s="270">
        <v>0.2</v>
      </c>
      <c r="I26" s="270">
        <v>0.2</v>
      </c>
      <c r="J26" s="270">
        <v>0.2</v>
      </c>
      <c r="K26" s="270">
        <v>0.2</v>
      </c>
    </row>
    <row r="27" spans="1:11">
      <c r="A27" s="269" t="s">
        <v>110</v>
      </c>
      <c r="B27" s="270">
        <v>6.28</v>
      </c>
      <c r="C27" s="270">
        <v>6.28</v>
      </c>
      <c r="D27" s="270">
        <v>6.47</v>
      </c>
      <c r="E27" s="270">
        <v>6.47</v>
      </c>
      <c r="F27" s="270">
        <v>6.57</v>
      </c>
      <c r="G27" s="270">
        <v>6.57</v>
      </c>
      <c r="H27" s="270">
        <v>6.67</v>
      </c>
      <c r="I27" s="270">
        <v>6.67</v>
      </c>
      <c r="J27" s="270">
        <v>6.67</v>
      </c>
      <c r="K27" s="270">
        <v>6.67</v>
      </c>
    </row>
    <row r="28" spans="1:11">
      <c r="A28" s="269" t="s">
        <v>111</v>
      </c>
      <c r="B28" s="270">
        <v>0.39</v>
      </c>
      <c r="C28" s="270">
        <v>0.39</v>
      </c>
      <c r="D28" s="270">
        <v>0.48</v>
      </c>
      <c r="E28" s="270">
        <v>0.48</v>
      </c>
      <c r="F28" s="270">
        <v>0.49</v>
      </c>
      <c r="G28" s="270">
        <v>0.49</v>
      </c>
      <c r="H28" s="270">
        <v>0.49</v>
      </c>
      <c r="I28" s="270">
        <v>0.49</v>
      </c>
      <c r="J28" s="270">
        <v>0.49</v>
      </c>
      <c r="K28" s="270">
        <v>0.49</v>
      </c>
    </row>
    <row r="29" spans="1:11">
      <c r="A29" s="269" t="s">
        <v>112</v>
      </c>
      <c r="B29" s="269"/>
      <c r="C29" s="269"/>
      <c r="D29" s="269"/>
      <c r="E29" s="269"/>
      <c r="F29" s="269"/>
      <c r="G29" s="269"/>
      <c r="H29" s="269"/>
      <c r="I29" s="269"/>
      <c r="J29" s="269"/>
      <c r="K29" s="269"/>
    </row>
    <row r="30" spans="1:11">
      <c r="A30" s="269" t="s">
        <v>113</v>
      </c>
      <c r="B30" s="270">
        <v>20.149999999999999</v>
      </c>
      <c r="C30" s="270">
        <v>20.76</v>
      </c>
      <c r="D30" s="270">
        <v>21.41</v>
      </c>
      <c r="E30" s="270">
        <v>21.41</v>
      </c>
      <c r="F30" s="270">
        <v>21.38</v>
      </c>
      <c r="G30" s="270">
        <v>21.38</v>
      </c>
      <c r="H30" s="270">
        <v>21.7</v>
      </c>
      <c r="I30" s="270">
        <v>21.7</v>
      </c>
      <c r="J30" s="270">
        <v>22.15</v>
      </c>
      <c r="K30" s="270">
        <v>22.15</v>
      </c>
    </row>
    <row r="31" spans="1:11">
      <c r="A31" s="269" t="s">
        <v>114</v>
      </c>
      <c r="B31" s="270">
        <v>5.49</v>
      </c>
      <c r="C31" s="270">
        <v>6.25</v>
      </c>
      <c r="D31" s="270">
        <v>6.4</v>
      </c>
      <c r="E31" s="270">
        <v>6.32</v>
      </c>
      <c r="F31" s="270">
        <v>6.64</v>
      </c>
      <c r="G31" s="270">
        <v>6.63</v>
      </c>
      <c r="H31" s="270">
        <v>7.19</v>
      </c>
      <c r="I31" s="270">
        <v>7.34</v>
      </c>
      <c r="J31" s="270">
        <v>7.4</v>
      </c>
      <c r="K31" s="270">
        <v>7.61</v>
      </c>
    </row>
    <row r="32" spans="1:11">
      <c r="A32" s="269" t="s">
        <v>115</v>
      </c>
      <c r="B32" s="270">
        <v>0.75</v>
      </c>
      <c r="C32" s="270">
        <v>2.1800000000000002</v>
      </c>
      <c r="D32" s="270">
        <v>1.35</v>
      </c>
      <c r="E32" s="270">
        <v>2.4300000000000002</v>
      </c>
      <c r="F32" s="270">
        <v>1.34</v>
      </c>
      <c r="G32" s="270">
        <v>2.37</v>
      </c>
      <c r="H32" s="270">
        <v>1.42</v>
      </c>
      <c r="I32" s="270">
        <v>2.2799999999999998</v>
      </c>
      <c r="J32" s="270">
        <v>1.43</v>
      </c>
      <c r="K32" s="270">
        <v>2.25</v>
      </c>
    </row>
    <row r="33" spans="1:11">
      <c r="A33" s="269" t="s">
        <v>116</v>
      </c>
      <c r="B33" s="270">
        <v>1.02</v>
      </c>
      <c r="C33" s="270">
        <v>0.78</v>
      </c>
      <c r="D33" s="270">
        <v>1.04</v>
      </c>
      <c r="E33" s="270">
        <v>0.79</v>
      </c>
      <c r="F33" s="270">
        <v>1.06</v>
      </c>
      <c r="G33" s="270">
        <v>0.82</v>
      </c>
      <c r="H33" s="270">
        <v>1.06</v>
      </c>
      <c r="I33" s="270">
        <v>0.85</v>
      </c>
      <c r="J33" s="270">
        <v>1.18</v>
      </c>
      <c r="K33" s="270">
        <v>0.97</v>
      </c>
    </row>
    <row r="34" spans="1:11">
      <c r="A34" s="269" t="s">
        <v>117</v>
      </c>
      <c r="B34" s="270">
        <v>1.1000000000000001</v>
      </c>
      <c r="C34" s="270">
        <v>1.1000000000000001</v>
      </c>
      <c r="D34" s="270">
        <v>1.1000000000000001</v>
      </c>
      <c r="E34" s="270">
        <v>1.1000000000000001</v>
      </c>
      <c r="F34" s="270">
        <v>1.19</v>
      </c>
      <c r="G34" s="270">
        <v>1.19</v>
      </c>
      <c r="H34" s="270">
        <v>1.46</v>
      </c>
      <c r="I34" s="270">
        <v>1.46</v>
      </c>
      <c r="J34" s="270">
        <v>1.55</v>
      </c>
      <c r="K34" s="270">
        <v>1.55</v>
      </c>
    </row>
    <row r="35" spans="1:11">
      <c r="A35" s="269" t="s">
        <v>118</v>
      </c>
      <c r="B35" s="270">
        <v>8.36</v>
      </c>
      <c r="C35" s="270">
        <v>10.31</v>
      </c>
      <c r="D35" s="270">
        <v>9.89</v>
      </c>
      <c r="E35" s="270">
        <v>10.64</v>
      </c>
      <c r="F35" s="270">
        <v>10.23</v>
      </c>
      <c r="G35" s="270">
        <v>11.01</v>
      </c>
      <c r="H35" s="270">
        <v>11.13</v>
      </c>
      <c r="I35" s="270">
        <v>11.93</v>
      </c>
      <c r="J35" s="270">
        <v>11.56</v>
      </c>
      <c r="K35" s="270">
        <v>12.38</v>
      </c>
    </row>
    <row r="36" spans="1:11">
      <c r="A36" s="269" t="s">
        <v>119</v>
      </c>
      <c r="B36" s="270">
        <v>11.79</v>
      </c>
      <c r="C36" s="270">
        <v>10.45</v>
      </c>
      <c r="D36" s="270">
        <v>11.52</v>
      </c>
      <c r="E36" s="270">
        <v>10.77</v>
      </c>
      <c r="F36" s="270">
        <v>11.15</v>
      </c>
      <c r="G36" s="270">
        <v>10.37</v>
      </c>
      <c r="H36" s="270">
        <v>10.57</v>
      </c>
      <c r="I36" s="270">
        <v>9.77</v>
      </c>
      <c r="J36" s="270">
        <v>10.59</v>
      </c>
      <c r="K36" s="270">
        <v>9.77</v>
      </c>
    </row>
    <row r="37" spans="1:11">
      <c r="A37" s="269" t="s">
        <v>120</v>
      </c>
      <c r="B37" s="270">
        <v>7.87</v>
      </c>
      <c r="C37" s="271">
        <v>6</v>
      </c>
      <c r="D37" s="270">
        <v>7.97</v>
      </c>
      <c r="E37" s="270">
        <v>6.1</v>
      </c>
      <c r="F37" s="270">
        <v>8.15</v>
      </c>
      <c r="G37" s="270">
        <v>6.3</v>
      </c>
      <c r="H37" s="270">
        <v>8.8699999999999992</v>
      </c>
      <c r="I37" s="270">
        <v>7.1</v>
      </c>
      <c r="J37" s="270">
        <v>9.8000000000000007</v>
      </c>
      <c r="K37" s="270">
        <v>8.1</v>
      </c>
    </row>
    <row r="38" spans="1:11">
      <c r="A38" s="269" t="s">
        <v>121</v>
      </c>
      <c r="B38" s="269"/>
      <c r="C38" s="269"/>
      <c r="D38" s="269"/>
      <c r="E38" s="269"/>
      <c r="F38" s="269"/>
      <c r="G38" s="269"/>
      <c r="H38" s="269"/>
      <c r="I38" s="269"/>
      <c r="J38" s="269"/>
      <c r="K38" s="269"/>
    </row>
    <row r="39" spans="1:11">
      <c r="A39" s="269" t="s">
        <v>122</v>
      </c>
      <c r="B39" s="270">
        <v>3.92</v>
      </c>
      <c r="C39" s="270">
        <v>4.45</v>
      </c>
      <c r="D39" s="270">
        <v>3.55</v>
      </c>
      <c r="E39" s="270">
        <v>4.67</v>
      </c>
      <c r="F39" s="271">
        <v>3</v>
      </c>
      <c r="G39" s="270">
        <v>4.07</v>
      </c>
      <c r="H39" s="270">
        <v>1.7</v>
      </c>
      <c r="I39" s="270">
        <v>2.67</v>
      </c>
      <c r="J39" s="270">
        <v>0.79</v>
      </c>
      <c r="K39" s="270">
        <v>1.67</v>
      </c>
    </row>
    <row r="40" spans="1:11">
      <c r="A40" s="269" t="s">
        <v>123</v>
      </c>
      <c r="B40" s="270">
        <v>1.01</v>
      </c>
      <c r="C40" s="270">
        <v>1.04</v>
      </c>
      <c r="D40" s="270">
        <v>1.07</v>
      </c>
      <c r="E40" s="270">
        <v>1.07</v>
      </c>
      <c r="F40" s="270">
        <v>1.07</v>
      </c>
      <c r="G40" s="270">
        <v>1.07</v>
      </c>
      <c r="H40" s="270">
        <v>1.08</v>
      </c>
      <c r="I40" s="270">
        <v>1.08</v>
      </c>
      <c r="J40" s="270">
        <v>1.1100000000000001</v>
      </c>
      <c r="K40" s="270">
        <v>1.1100000000000001</v>
      </c>
    </row>
    <row r="41" spans="1:11">
      <c r="A41" s="269" t="s">
        <v>124</v>
      </c>
      <c r="B41" s="270">
        <v>0.38</v>
      </c>
      <c r="C41" s="270">
        <v>0.27</v>
      </c>
      <c r="D41" s="270">
        <v>0.39</v>
      </c>
      <c r="E41" s="270">
        <v>0.28000000000000003</v>
      </c>
      <c r="F41" s="270">
        <v>0.4</v>
      </c>
      <c r="G41" s="270">
        <v>0.28999999999999998</v>
      </c>
      <c r="H41" s="270">
        <v>0.46</v>
      </c>
      <c r="I41" s="270">
        <v>0.33</v>
      </c>
      <c r="J41" s="270">
        <v>0.52</v>
      </c>
      <c r="K41" s="270">
        <v>0.37</v>
      </c>
    </row>
    <row r="42" spans="1:11">
      <c r="A42" s="269" t="s">
        <v>125</v>
      </c>
      <c r="B42" s="270">
        <v>1.39</v>
      </c>
      <c r="C42" s="270">
        <v>1.31</v>
      </c>
      <c r="D42" s="270">
        <v>1.46</v>
      </c>
      <c r="E42" s="270">
        <v>1.35</v>
      </c>
      <c r="F42" s="270">
        <v>1.47</v>
      </c>
      <c r="G42" s="270">
        <v>1.36</v>
      </c>
      <c r="H42" s="270">
        <v>1.54</v>
      </c>
      <c r="I42" s="270">
        <v>1.41</v>
      </c>
      <c r="J42" s="270">
        <v>1.63</v>
      </c>
      <c r="K42" s="270">
        <v>1.48</v>
      </c>
    </row>
    <row r="43" spans="1:11">
      <c r="A43" s="269" t="s">
        <v>126</v>
      </c>
      <c r="B43" s="270">
        <v>1.5</v>
      </c>
      <c r="C43" s="270">
        <v>1.7</v>
      </c>
      <c r="D43" s="270">
        <v>1.5</v>
      </c>
      <c r="E43" s="270">
        <v>1.7</v>
      </c>
      <c r="F43" s="271">
        <v>2</v>
      </c>
      <c r="G43" s="270">
        <v>2.2000000000000002</v>
      </c>
      <c r="H43" s="270">
        <v>2.2999999999999998</v>
      </c>
      <c r="I43" s="270">
        <v>2.5</v>
      </c>
      <c r="J43" s="271">
        <v>3</v>
      </c>
      <c r="K43" s="271">
        <v>3</v>
      </c>
    </row>
    <row r="44" spans="1:11">
      <c r="A44" s="269" t="s">
        <v>127</v>
      </c>
      <c r="B44" s="270">
        <v>2.2999999999999998</v>
      </c>
      <c r="C44" s="270">
        <v>1.65</v>
      </c>
      <c r="D44" s="270">
        <v>2.2999999999999998</v>
      </c>
      <c r="E44" s="270">
        <v>1.65</v>
      </c>
      <c r="F44" s="270">
        <v>2.5</v>
      </c>
      <c r="G44" s="270">
        <v>1.85</v>
      </c>
      <c r="H44" s="270">
        <v>2.9</v>
      </c>
      <c r="I44" s="270">
        <v>2.25</v>
      </c>
      <c r="J44" s="270">
        <v>3.5</v>
      </c>
      <c r="K44" s="270">
        <v>3.5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72" t="s">
        <v>77</v>
      </c>
      <c r="B1" s="272"/>
      <c r="C1" s="272"/>
      <c r="D1" s="272"/>
      <c r="E1" s="272"/>
      <c r="F1" s="272"/>
      <c r="G1" s="272"/>
      <c r="H1" s="272"/>
      <c r="I1" s="272"/>
      <c r="J1" s="272"/>
      <c r="K1" s="272"/>
    </row>
    <row r="3" spans="1:11">
      <c r="A3" s="273" t="s">
        <v>78</v>
      </c>
      <c r="B3" s="274" t="s">
        <v>221</v>
      </c>
    </row>
    <row r="4" spans="1:11">
      <c r="A4" s="273" t="s">
        <v>80</v>
      </c>
      <c r="B4" s="274">
        <v>100</v>
      </c>
    </row>
    <row r="5" spans="1:11">
      <c r="A5" s="273" t="s">
        <v>81</v>
      </c>
      <c r="B5" s="274" t="s">
        <v>82</v>
      </c>
    </row>
    <row r="6" spans="1:11">
      <c r="A6" s="273" t="s">
        <v>83</v>
      </c>
      <c r="B6" s="274" t="s">
        <v>222</v>
      </c>
    </row>
    <row r="7" spans="1:11">
      <c r="A7" s="273" t="s">
        <v>84</v>
      </c>
      <c r="B7" s="274" t="s">
        <v>223</v>
      </c>
    </row>
    <row r="10" spans="1:11">
      <c r="A10" s="275" t="s">
        <v>85</v>
      </c>
      <c r="B10" s="275"/>
      <c r="C10" s="275"/>
      <c r="D10" s="275"/>
      <c r="E10" s="275"/>
      <c r="F10" s="275"/>
      <c r="G10" s="275"/>
      <c r="H10" s="275"/>
      <c r="I10" s="275"/>
      <c r="J10" s="275"/>
      <c r="K10" s="275"/>
    </row>
    <row r="12" spans="1:11">
      <c r="A12" s="276"/>
      <c r="B12" s="276">
        <v>2014</v>
      </c>
      <c r="C12" s="276"/>
      <c r="D12" s="276">
        <v>2015</v>
      </c>
      <c r="E12" s="276"/>
      <c r="F12" s="276">
        <v>2016</v>
      </c>
      <c r="G12" s="276"/>
      <c r="H12" s="276">
        <v>2020</v>
      </c>
      <c r="I12" s="276"/>
      <c r="J12" s="276">
        <v>2025</v>
      </c>
      <c r="K12" s="276"/>
    </row>
    <row r="13" spans="1:11">
      <c r="A13" s="276" t="s">
        <v>86</v>
      </c>
      <c r="B13" s="276" t="s">
        <v>87</v>
      </c>
      <c r="C13" s="276" t="s">
        <v>88</v>
      </c>
      <c r="D13" s="276" t="s">
        <v>89</v>
      </c>
      <c r="E13" s="276" t="s">
        <v>90</v>
      </c>
      <c r="F13" s="276" t="s">
        <v>91</v>
      </c>
      <c r="G13" s="276" t="s">
        <v>92</v>
      </c>
      <c r="H13" s="276" t="s">
        <v>93</v>
      </c>
      <c r="I13" s="276" t="s">
        <v>94</v>
      </c>
      <c r="J13" s="276" t="s">
        <v>95</v>
      </c>
      <c r="K13" s="276" t="s">
        <v>96</v>
      </c>
    </row>
    <row r="14" spans="1:11">
      <c r="A14" s="277" t="s">
        <v>97</v>
      </c>
      <c r="B14" s="278">
        <v>0</v>
      </c>
      <c r="C14" s="278">
        <v>0</v>
      </c>
      <c r="D14" s="278">
        <v>0</v>
      </c>
      <c r="E14" s="278">
        <v>0</v>
      </c>
      <c r="F14" s="278">
        <v>0</v>
      </c>
      <c r="G14" s="278">
        <v>0</v>
      </c>
      <c r="H14" s="278">
        <v>0</v>
      </c>
      <c r="I14" s="278">
        <v>0</v>
      </c>
      <c r="J14" s="278">
        <v>0</v>
      </c>
      <c r="K14" s="278">
        <v>0</v>
      </c>
    </row>
    <row r="15" spans="1:11">
      <c r="A15" s="277" t="s">
        <v>98</v>
      </c>
      <c r="B15" s="279">
        <v>5.24</v>
      </c>
      <c r="C15" s="279">
        <v>5.24</v>
      </c>
      <c r="D15" s="279">
        <v>5.33</v>
      </c>
      <c r="E15" s="279">
        <v>5.33</v>
      </c>
      <c r="F15" s="279">
        <v>5.59</v>
      </c>
      <c r="G15" s="279">
        <v>5.59</v>
      </c>
      <c r="H15" s="279">
        <v>6.04</v>
      </c>
      <c r="I15" s="279">
        <v>6.04</v>
      </c>
      <c r="J15" s="279">
        <v>5.29</v>
      </c>
      <c r="K15" s="279">
        <v>5.29</v>
      </c>
    </row>
    <row r="16" spans="1:11">
      <c r="A16" s="277" t="s">
        <v>99</v>
      </c>
      <c r="B16" s="278">
        <v>5</v>
      </c>
      <c r="C16" s="278">
        <v>5</v>
      </c>
      <c r="D16" s="279">
        <v>5.09</v>
      </c>
      <c r="E16" s="279">
        <v>5.09</v>
      </c>
      <c r="F16" s="279">
        <v>5.14</v>
      </c>
      <c r="G16" s="279">
        <v>5.14</v>
      </c>
      <c r="H16" s="279">
        <v>5.42</v>
      </c>
      <c r="I16" s="279">
        <v>5.42</v>
      </c>
      <c r="J16" s="279">
        <v>4.68</v>
      </c>
      <c r="K16" s="279">
        <v>4.68</v>
      </c>
    </row>
    <row r="17" spans="1:11">
      <c r="A17" s="277" t="s">
        <v>100</v>
      </c>
      <c r="B17" s="278">
        <v>0</v>
      </c>
      <c r="C17" s="278">
        <v>0</v>
      </c>
      <c r="D17" s="278">
        <v>0</v>
      </c>
      <c r="E17" s="278">
        <v>0</v>
      </c>
      <c r="F17" s="278">
        <v>0</v>
      </c>
      <c r="G17" s="278">
        <v>0</v>
      </c>
      <c r="H17" s="278">
        <v>0</v>
      </c>
      <c r="I17" s="278">
        <v>0</v>
      </c>
      <c r="J17" s="278">
        <v>0</v>
      </c>
      <c r="K17" s="278">
        <v>0</v>
      </c>
    </row>
    <row r="18" spans="1:11">
      <c r="A18" s="277" t="s">
        <v>101</v>
      </c>
      <c r="B18" s="279">
        <v>0.24</v>
      </c>
      <c r="C18" s="279">
        <v>0.24</v>
      </c>
      <c r="D18" s="279">
        <v>0.24</v>
      </c>
      <c r="E18" s="279">
        <v>0.24</v>
      </c>
      <c r="F18" s="279">
        <v>0.45</v>
      </c>
      <c r="G18" s="279">
        <v>0.45</v>
      </c>
      <c r="H18" s="279">
        <v>0.61</v>
      </c>
      <c r="I18" s="279">
        <v>0.61</v>
      </c>
      <c r="J18" s="279">
        <v>0.61</v>
      </c>
      <c r="K18" s="279">
        <v>0.61</v>
      </c>
    </row>
    <row r="19" spans="1:11">
      <c r="A19" s="277" t="s">
        <v>102</v>
      </c>
      <c r="B19" s="278">
        <v>0</v>
      </c>
      <c r="C19" s="278">
        <v>0</v>
      </c>
      <c r="D19" s="278">
        <v>0</v>
      </c>
      <c r="E19" s="278">
        <v>0</v>
      </c>
      <c r="F19" s="278">
        <v>0</v>
      </c>
      <c r="G19" s="278">
        <v>0</v>
      </c>
      <c r="H19" s="278">
        <v>0</v>
      </c>
      <c r="I19" s="278">
        <v>0</v>
      </c>
      <c r="J19" s="278">
        <v>0</v>
      </c>
      <c r="K19" s="278">
        <v>0</v>
      </c>
    </row>
    <row r="20" spans="1:11">
      <c r="A20" s="277" t="s">
        <v>103</v>
      </c>
      <c r="B20" s="278">
        <v>0</v>
      </c>
      <c r="C20" s="278">
        <v>0</v>
      </c>
      <c r="D20" s="278">
        <v>0</v>
      </c>
      <c r="E20" s="278">
        <v>0</v>
      </c>
      <c r="F20" s="278">
        <v>0</v>
      </c>
      <c r="G20" s="278">
        <v>0</v>
      </c>
      <c r="H20" s="278">
        <v>0</v>
      </c>
      <c r="I20" s="278">
        <v>0</v>
      </c>
      <c r="J20" s="278">
        <v>0</v>
      </c>
      <c r="K20" s="278">
        <v>0</v>
      </c>
    </row>
    <row r="21" spans="1:11">
      <c r="A21" s="277" t="s">
        <v>104</v>
      </c>
      <c r="B21" s="278">
        <v>0</v>
      </c>
      <c r="C21" s="278">
        <v>0</v>
      </c>
      <c r="D21" s="279">
        <v>0.1</v>
      </c>
      <c r="E21" s="279">
        <v>0.1</v>
      </c>
      <c r="F21" s="279">
        <v>0.32</v>
      </c>
      <c r="G21" s="279">
        <v>0.32</v>
      </c>
      <c r="H21" s="279">
        <v>0.72</v>
      </c>
      <c r="I21" s="279">
        <v>0.72</v>
      </c>
      <c r="J21" s="279">
        <v>0.72</v>
      </c>
      <c r="K21" s="279">
        <v>0.72</v>
      </c>
    </row>
    <row r="22" spans="1:11">
      <c r="A22" s="277" t="s">
        <v>105</v>
      </c>
      <c r="B22" s="278">
        <v>0</v>
      </c>
      <c r="C22" s="278">
        <v>0</v>
      </c>
      <c r="D22" s="279">
        <v>0.1</v>
      </c>
      <c r="E22" s="279">
        <v>0.1</v>
      </c>
      <c r="F22" s="279">
        <v>0.32</v>
      </c>
      <c r="G22" s="279">
        <v>0.32</v>
      </c>
      <c r="H22" s="279">
        <v>0.71</v>
      </c>
      <c r="I22" s="279">
        <v>0.71</v>
      </c>
      <c r="J22" s="279">
        <v>0.71</v>
      </c>
      <c r="K22" s="279">
        <v>0.71</v>
      </c>
    </row>
    <row r="23" spans="1:11">
      <c r="A23" s="277" t="s">
        <v>106</v>
      </c>
      <c r="B23" s="278">
        <v>0</v>
      </c>
      <c r="C23" s="278">
        <v>0</v>
      </c>
      <c r="D23" s="279">
        <v>0.1</v>
      </c>
      <c r="E23" s="279">
        <v>0.1</v>
      </c>
      <c r="F23" s="279">
        <v>0.32</v>
      </c>
      <c r="G23" s="279">
        <v>0.32</v>
      </c>
      <c r="H23" s="279">
        <v>0.71</v>
      </c>
      <c r="I23" s="279">
        <v>0.71</v>
      </c>
      <c r="J23" s="279">
        <v>0.71</v>
      </c>
      <c r="K23" s="279">
        <v>0.71</v>
      </c>
    </row>
    <row r="24" spans="1:11">
      <c r="A24" s="277" t="s">
        <v>107</v>
      </c>
      <c r="B24" s="278">
        <v>0</v>
      </c>
      <c r="C24" s="278">
        <v>0</v>
      </c>
      <c r="D24" s="278">
        <v>0</v>
      </c>
      <c r="E24" s="278">
        <v>0</v>
      </c>
      <c r="F24" s="278">
        <v>0</v>
      </c>
      <c r="G24" s="278">
        <v>0</v>
      </c>
      <c r="H24" s="278">
        <v>0</v>
      </c>
      <c r="I24" s="278">
        <v>0</v>
      </c>
      <c r="J24" s="278">
        <v>0</v>
      </c>
      <c r="K24" s="278">
        <v>0</v>
      </c>
    </row>
    <row r="25" spans="1:11">
      <c r="A25" s="277" t="s">
        <v>108</v>
      </c>
      <c r="B25" s="278">
        <v>0</v>
      </c>
      <c r="C25" s="278">
        <v>0</v>
      </c>
      <c r="D25" s="278">
        <v>0</v>
      </c>
      <c r="E25" s="278">
        <v>0</v>
      </c>
      <c r="F25" s="278">
        <v>0</v>
      </c>
      <c r="G25" s="278">
        <v>0</v>
      </c>
      <c r="H25" s="279">
        <v>0.01</v>
      </c>
      <c r="I25" s="279">
        <v>0.01</v>
      </c>
      <c r="J25" s="279">
        <v>0.01</v>
      </c>
      <c r="K25" s="279">
        <v>0.01</v>
      </c>
    </row>
    <row r="26" spans="1:11">
      <c r="A26" s="277" t="s">
        <v>109</v>
      </c>
      <c r="B26" s="278">
        <v>0</v>
      </c>
      <c r="C26" s="278">
        <v>0</v>
      </c>
      <c r="D26" s="278">
        <v>0</v>
      </c>
      <c r="E26" s="278">
        <v>0</v>
      </c>
      <c r="F26" s="278">
        <v>0</v>
      </c>
      <c r="G26" s="278">
        <v>0</v>
      </c>
      <c r="H26" s="278">
        <v>0</v>
      </c>
      <c r="I26" s="278">
        <v>0</v>
      </c>
      <c r="J26" s="278">
        <v>0</v>
      </c>
      <c r="K26" s="278">
        <v>0</v>
      </c>
    </row>
    <row r="27" spans="1:11">
      <c r="A27" s="277" t="s">
        <v>110</v>
      </c>
      <c r="B27" s="279">
        <v>2.98</v>
      </c>
      <c r="C27" s="279">
        <v>2.98</v>
      </c>
      <c r="D27" s="278">
        <v>3</v>
      </c>
      <c r="E27" s="278">
        <v>3</v>
      </c>
      <c r="F27" s="279">
        <v>3.02</v>
      </c>
      <c r="G27" s="279">
        <v>3.02</v>
      </c>
      <c r="H27" s="279">
        <v>3.21</v>
      </c>
      <c r="I27" s="279">
        <v>3.21</v>
      </c>
      <c r="J27" s="279">
        <v>4.45</v>
      </c>
      <c r="K27" s="279">
        <v>4.45</v>
      </c>
    </row>
    <row r="28" spans="1:11">
      <c r="A28" s="277" t="s">
        <v>111</v>
      </c>
      <c r="B28" s="279">
        <v>2.38</v>
      </c>
      <c r="C28" s="279">
        <v>2.38</v>
      </c>
      <c r="D28" s="279">
        <v>2.4</v>
      </c>
      <c r="E28" s="279">
        <v>2.4</v>
      </c>
      <c r="F28" s="279">
        <v>2.42</v>
      </c>
      <c r="G28" s="279">
        <v>2.42</v>
      </c>
      <c r="H28" s="279">
        <v>2.61</v>
      </c>
      <c r="I28" s="279">
        <v>2.61</v>
      </c>
      <c r="J28" s="279">
        <v>3.17</v>
      </c>
      <c r="K28" s="279">
        <v>3.17</v>
      </c>
    </row>
    <row r="29" spans="1:11">
      <c r="A29" s="277" t="s">
        <v>112</v>
      </c>
      <c r="B29" s="278">
        <v>0</v>
      </c>
      <c r="C29" s="278">
        <v>0</v>
      </c>
      <c r="D29" s="278">
        <v>0</v>
      </c>
      <c r="E29" s="278">
        <v>0</v>
      </c>
      <c r="F29" s="278">
        <v>0</v>
      </c>
      <c r="G29" s="278">
        <v>0</v>
      </c>
      <c r="H29" s="278">
        <v>0</v>
      </c>
      <c r="I29" s="278">
        <v>0</v>
      </c>
      <c r="J29" s="278">
        <v>0</v>
      </c>
      <c r="K29" s="278">
        <v>0</v>
      </c>
    </row>
    <row r="30" spans="1:11">
      <c r="A30" s="277" t="s">
        <v>113</v>
      </c>
      <c r="B30" s="279">
        <v>8.2200000000000006</v>
      </c>
      <c r="C30" s="279">
        <v>8.2200000000000006</v>
      </c>
      <c r="D30" s="279">
        <v>8.43</v>
      </c>
      <c r="E30" s="279">
        <v>8.43</v>
      </c>
      <c r="F30" s="279">
        <v>8.93</v>
      </c>
      <c r="G30" s="279">
        <v>8.93</v>
      </c>
      <c r="H30" s="279">
        <v>9.9600000000000009</v>
      </c>
      <c r="I30" s="279">
        <v>9.9600000000000009</v>
      </c>
      <c r="J30" s="279">
        <v>10.46</v>
      </c>
      <c r="K30" s="279">
        <v>10.46</v>
      </c>
    </row>
    <row r="31" spans="1:11">
      <c r="A31" s="277" t="s">
        <v>114</v>
      </c>
      <c r="B31" s="278">
        <v>0</v>
      </c>
      <c r="C31" s="278">
        <v>0</v>
      </c>
      <c r="D31" s="279">
        <v>0.08</v>
      </c>
      <c r="E31" s="279">
        <v>0.09</v>
      </c>
      <c r="F31" s="279">
        <v>0.24</v>
      </c>
      <c r="G31" s="279">
        <v>0.28000000000000003</v>
      </c>
      <c r="H31" s="279">
        <v>0.54</v>
      </c>
      <c r="I31" s="279">
        <v>0.63</v>
      </c>
      <c r="J31" s="279">
        <v>0.54</v>
      </c>
      <c r="K31" s="279">
        <v>0.63</v>
      </c>
    </row>
    <row r="32" spans="1:11">
      <c r="A32" s="277" t="s">
        <v>115</v>
      </c>
      <c r="B32" s="279">
        <v>0.18</v>
      </c>
      <c r="C32" s="279">
        <v>1.46</v>
      </c>
      <c r="D32" s="279">
        <v>0.2</v>
      </c>
      <c r="E32" s="279">
        <v>1.89</v>
      </c>
      <c r="F32" s="279">
        <v>0.03</v>
      </c>
      <c r="G32" s="279">
        <v>1.99</v>
      </c>
      <c r="H32" s="278">
        <v>0</v>
      </c>
      <c r="I32" s="279">
        <v>1.39</v>
      </c>
      <c r="J32" s="278">
        <v>0</v>
      </c>
      <c r="K32" s="279">
        <v>1.46</v>
      </c>
    </row>
    <row r="33" spans="1:11">
      <c r="A33" s="277" t="s">
        <v>116</v>
      </c>
      <c r="B33" s="279">
        <v>0.6</v>
      </c>
      <c r="C33" s="279">
        <v>0.51</v>
      </c>
      <c r="D33" s="279">
        <v>0.61</v>
      </c>
      <c r="E33" s="279">
        <v>0.48</v>
      </c>
      <c r="F33" s="279">
        <v>0.64</v>
      </c>
      <c r="G33" s="279">
        <v>0.49</v>
      </c>
      <c r="H33" s="279">
        <v>0.65</v>
      </c>
      <c r="I33" s="279">
        <v>0.54</v>
      </c>
      <c r="J33" s="279">
        <v>0.56999999999999995</v>
      </c>
      <c r="K33" s="279">
        <v>0.54</v>
      </c>
    </row>
    <row r="34" spans="1:11">
      <c r="A34" s="277" t="s">
        <v>117</v>
      </c>
      <c r="B34" s="279">
        <v>0.56999999999999995</v>
      </c>
      <c r="C34" s="279">
        <v>0.52</v>
      </c>
      <c r="D34" s="279">
        <v>0.56999999999999995</v>
      </c>
      <c r="E34" s="279">
        <v>0.52</v>
      </c>
      <c r="F34" s="279">
        <v>0.56999999999999995</v>
      </c>
      <c r="G34" s="279">
        <v>0.52</v>
      </c>
      <c r="H34" s="279">
        <v>0.57999999999999996</v>
      </c>
      <c r="I34" s="279">
        <v>0.53</v>
      </c>
      <c r="J34" s="279">
        <v>0.59</v>
      </c>
      <c r="K34" s="279">
        <v>0.53</v>
      </c>
    </row>
    <row r="35" spans="1:11">
      <c r="A35" s="277" t="s">
        <v>118</v>
      </c>
      <c r="B35" s="279">
        <v>1.35</v>
      </c>
      <c r="C35" s="279">
        <v>2.4900000000000002</v>
      </c>
      <c r="D35" s="279">
        <v>1.47</v>
      </c>
      <c r="E35" s="279">
        <v>2.98</v>
      </c>
      <c r="F35" s="279">
        <v>1.48</v>
      </c>
      <c r="G35" s="279">
        <v>3.28</v>
      </c>
      <c r="H35" s="279">
        <v>1.77</v>
      </c>
      <c r="I35" s="279">
        <v>3.08</v>
      </c>
      <c r="J35" s="279">
        <v>1.7</v>
      </c>
      <c r="K35" s="279">
        <v>3.16</v>
      </c>
    </row>
    <row r="36" spans="1:11">
      <c r="A36" s="277" t="s">
        <v>119</v>
      </c>
      <c r="B36" s="279">
        <v>6.87</v>
      </c>
      <c r="C36" s="279">
        <v>5.73</v>
      </c>
      <c r="D36" s="279">
        <v>6.96</v>
      </c>
      <c r="E36" s="279">
        <v>5.45</v>
      </c>
      <c r="F36" s="279">
        <v>7.45</v>
      </c>
      <c r="G36" s="279">
        <v>5.65</v>
      </c>
      <c r="H36" s="279">
        <v>8.19</v>
      </c>
      <c r="I36" s="279">
        <v>6.88</v>
      </c>
      <c r="J36" s="279">
        <v>8.76</v>
      </c>
      <c r="K36" s="279">
        <v>7.3</v>
      </c>
    </row>
    <row r="37" spans="1:11">
      <c r="A37" s="277" t="s">
        <v>120</v>
      </c>
      <c r="B37" s="279">
        <v>6.12</v>
      </c>
      <c r="C37" s="279">
        <v>3.64</v>
      </c>
      <c r="D37" s="279">
        <v>6.51</v>
      </c>
      <c r="E37" s="279">
        <v>3.67</v>
      </c>
      <c r="F37" s="279">
        <v>6.59</v>
      </c>
      <c r="G37" s="279">
        <v>3.71</v>
      </c>
      <c r="H37" s="279">
        <v>6.89</v>
      </c>
      <c r="I37" s="279">
        <v>3.88</v>
      </c>
      <c r="J37" s="279">
        <v>7.24</v>
      </c>
      <c r="K37" s="279">
        <v>4.08</v>
      </c>
    </row>
    <row r="38" spans="1:11">
      <c r="A38" s="277" t="s">
        <v>121</v>
      </c>
      <c r="B38" s="278">
        <v>0</v>
      </c>
      <c r="C38" s="278">
        <v>0</v>
      </c>
      <c r="D38" s="278">
        <v>0</v>
      </c>
      <c r="E38" s="278">
        <v>0</v>
      </c>
      <c r="F38" s="278">
        <v>0</v>
      </c>
      <c r="G38" s="278">
        <v>0</v>
      </c>
      <c r="H38" s="278">
        <v>0</v>
      </c>
      <c r="I38" s="278">
        <v>0</v>
      </c>
      <c r="J38" s="278">
        <v>0</v>
      </c>
      <c r="K38" s="278">
        <v>0</v>
      </c>
    </row>
    <row r="39" spans="1:11">
      <c r="A39" s="277" t="s">
        <v>122</v>
      </c>
      <c r="B39" s="279">
        <v>0.75</v>
      </c>
      <c r="C39" s="279">
        <v>2.09</v>
      </c>
      <c r="D39" s="279">
        <v>0.45</v>
      </c>
      <c r="E39" s="279">
        <v>1.78</v>
      </c>
      <c r="F39" s="279">
        <v>0.86</v>
      </c>
      <c r="G39" s="279">
        <v>1.94</v>
      </c>
      <c r="H39" s="279">
        <v>1.3</v>
      </c>
      <c r="I39" s="278">
        <v>3</v>
      </c>
      <c r="J39" s="279">
        <v>1.52</v>
      </c>
      <c r="K39" s="279">
        <v>3.22</v>
      </c>
    </row>
    <row r="40" spans="1:11">
      <c r="A40" s="277" t="s">
        <v>123</v>
      </c>
      <c r="B40" s="279">
        <v>0.41</v>
      </c>
      <c r="C40" s="279">
        <v>0.41</v>
      </c>
      <c r="D40" s="279">
        <v>0.42</v>
      </c>
      <c r="E40" s="279">
        <v>0.42</v>
      </c>
      <c r="F40" s="279">
        <v>0.45</v>
      </c>
      <c r="G40" s="279">
        <v>0.45</v>
      </c>
      <c r="H40" s="279">
        <v>0.5</v>
      </c>
      <c r="I40" s="279">
        <v>0.5</v>
      </c>
      <c r="J40" s="279">
        <v>0.52</v>
      </c>
      <c r="K40" s="279">
        <v>0.52</v>
      </c>
    </row>
    <row r="41" spans="1:11">
      <c r="A41" s="277" t="s">
        <v>124</v>
      </c>
      <c r="B41" s="279">
        <v>1.33</v>
      </c>
      <c r="C41" s="279">
        <v>1.05</v>
      </c>
      <c r="D41" s="278">
        <v>1</v>
      </c>
      <c r="E41" s="279">
        <v>1.05</v>
      </c>
      <c r="F41" s="279">
        <v>0.97</v>
      </c>
      <c r="G41" s="279">
        <v>1.07</v>
      </c>
      <c r="H41" s="279">
        <v>0.97</v>
      </c>
      <c r="I41" s="279">
        <v>1.1200000000000001</v>
      </c>
      <c r="J41" s="279">
        <v>0.98</v>
      </c>
      <c r="K41" s="279">
        <v>1.17</v>
      </c>
    </row>
    <row r="42" spans="1:11">
      <c r="A42" s="277" t="s">
        <v>125</v>
      </c>
      <c r="B42" s="279">
        <v>1.75</v>
      </c>
      <c r="C42" s="279">
        <v>1.46</v>
      </c>
      <c r="D42" s="279">
        <v>1.42</v>
      </c>
      <c r="E42" s="279">
        <v>1.48</v>
      </c>
      <c r="F42" s="279">
        <v>1.42</v>
      </c>
      <c r="G42" s="279">
        <v>1.51</v>
      </c>
      <c r="H42" s="279">
        <v>1.47</v>
      </c>
      <c r="I42" s="279">
        <v>1.61</v>
      </c>
      <c r="J42" s="279">
        <v>1.5</v>
      </c>
      <c r="K42" s="279">
        <v>1.69</v>
      </c>
    </row>
    <row r="43" spans="1:11">
      <c r="A43" s="277" t="s">
        <v>126</v>
      </c>
      <c r="B43" s="279">
        <v>3.68</v>
      </c>
      <c r="C43" s="279">
        <v>1.68</v>
      </c>
      <c r="D43" s="279">
        <v>4.28</v>
      </c>
      <c r="E43" s="279">
        <v>2.48</v>
      </c>
      <c r="F43" s="279">
        <v>4.78</v>
      </c>
      <c r="G43" s="279">
        <v>3.08</v>
      </c>
      <c r="H43" s="279">
        <v>4.78</v>
      </c>
      <c r="I43" s="279">
        <v>3.08</v>
      </c>
      <c r="J43" s="279">
        <v>5.98</v>
      </c>
      <c r="K43" s="279">
        <v>4.68</v>
      </c>
    </row>
    <row r="44" spans="1:11">
      <c r="A44" s="277" t="s">
        <v>127</v>
      </c>
      <c r="B44" s="279">
        <v>3.34</v>
      </c>
      <c r="C44" s="279">
        <v>1.1200000000000001</v>
      </c>
      <c r="D44" s="279">
        <v>3.94</v>
      </c>
      <c r="E44" s="279">
        <v>1.92</v>
      </c>
      <c r="F44" s="279">
        <v>4.4400000000000004</v>
      </c>
      <c r="G44" s="279">
        <v>2.52</v>
      </c>
      <c r="H44" s="279">
        <v>4.4400000000000004</v>
      </c>
      <c r="I44" s="279">
        <v>2.52</v>
      </c>
      <c r="J44" s="279">
        <v>5.64</v>
      </c>
      <c r="K44" s="279">
        <v>4.12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80" t="s">
        <v>77</v>
      </c>
      <c r="B1" s="280"/>
      <c r="C1" s="280"/>
      <c r="D1" s="280"/>
      <c r="E1" s="280"/>
      <c r="F1" s="280"/>
      <c r="G1" s="280"/>
      <c r="H1" s="280"/>
      <c r="I1" s="280"/>
      <c r="J1" s="280"/>
      <c r="K1" s="280"/>
    </row>
    <row r="3" spans="1:11">
      <c r="A3" s="281" t="s">
        <v>78</v>
      </c>
      <c r="B3" s="282" t="s">
        <v>224</v>
      </c>
    </row>
    <row r="4" spans="1:11">
      <c r="A4" s="281" t="s">
        <v>80</v>
      </c>
      <c r="B4" s="282"/>
    </row>
    <row r="5" spans="1:11">
      <c r="A5" s="281" t="s">
        <v>81</v>
      </c>
      <c r="B5" s="282" t="s">
        <v>82</v>
      </c>
    </row>
    <row r="6" spans="1:11">
      <c r="A6" s="281" t="s">
        <v>83</v>
      </c>
      <c r="B6" s="282" t="s">
        <v>225</v>
      </c>
    </row>
    <row r="7" spans="1:11">
      <c r="A7" s="281" t="s">
        <v>84</v>
      </c>
      <c r="B7" s="282" t="s">
        <v>226</v>
      </c>
    </row>
    <row r="10" spans="1:11">
      <c r="A10" s="283" t="s">
        <v>85</v>
      </c>
      <c r="B10" s="283"/>
      <c r="C10" s="283"/>
      <c r="D10" s="283"/>
      <c r="E10" s="283"/>
      <c r="F10" s="283"/>
      <c r="G10" s="283"/>
      <c r="H10" s="283"/>
      <c r="I10" s="283"/>
      <c r="J10" s="283"/>
      <c r="K10" s="283"/>
    </row>
    <row r="12" spans="1:11">
      <c r="A12" s="284"/>
      <c r="B12" s="284">
        <v>2014</v>
      </c>
      <c r="C12" s="284"/>
      <c r="D12" s="284">
        <v>2015</v>
      </c>
      <c r="E12" s="284"/>
      <c r="F12" s="284">
        <v>2016</v>
      </c>
      <c r="G12" s="284"/>
      <c r="H12" s="284">
        <v>2020</v>
      </c>
      <c r="I12" s="284"/>
      <c r="J12" s="284">
        <v>2025</v>
      </c>
      <c r="K12" s="284"/>
    </row>
    <row r="13" spans="1:11">
      <c r="A13" s="284" t="s">
        <v>86</v>
      </c>
      <c r="B13" s="284" t="s">
        <v>87</v>
      </c>
      <c r="C13" s="284" t="s">
        <v>88</v>
      </c>
      <c r="D13" s="284" t="s">
        <v>89</v>
      </c>
      <c r="E13" s="284" t="s">
        <v>90</v>
      </c>
      <c r="F13" s="284" t="s">
        <v>91</v>
      </c>
      <c r="G13" s="284" t="s">
        <v>92</v>
      </c>
      <c r="H13" s="284" t="s">
        <v>93</v>
      </c>
      <c r="I13" s="284" t="s">
        <v>94</v>
      </c>
      <c r="J13" s="284" t="s">
        <v>95</v>
      </c>
      <c r="K13" s="284" t="s">
        <v>96</v>
      </c>
    </row>
    <row r="14" spans="1:11">
      <c r="A14" s="285" t="s">
        <v>97</v>
      </c>
      <c r="B14" s="286">
        <v>9.3800000000000008</v>
      </c>
      <c r="C14" s="286">
        <v>9.6</v>
      </c>
      <c r="D14" s="286">
        <v>9.6</v>
      </c>
      <c r="E14" s="286">
        <v>9.6</v>
      </c>
      <c r="F14" s="286">
        <v>9.6</v>
      </c>
      <c r="G14" s="286">
        <v>9.6</v>
      </c>
      <c r="H14" s="287">
        <v>10</v>
      </c>
      <c r="I14" s="287">
        <v>10</v>
      </c>
      <c r="J14" s="287">
        <v>10</v>
      </c>
      <c r="K14" s="287">
        <v>10</v>
      </c>
    </row>
    <row r="15" spans="1:11">
      <c r="A15" s="285" t="s">
        <v>98</v>
      </c>
      <c r="B15" s="286">
        <v>5.87</v>
      </c>
      <c r="C15" s="286">
        <v>5.87</v>
      </c>
      <c r="D15" s="286">
        <v>5.3</v>
      </c>
      <c r="E15" s="286">
        <v>5.3</v>
      </c>
      <c r="F15" s="286">
        <v>4.9000000000000004</v>
      </c>
      <c r="G15" s="286">
        <v>4.9000000000000004</v>
      </c>
      <c r="H15" s="286">
        <v>3.5</v>
      </c>
      <c r="I15" s="286">
        <v>3.5</v>
      </c>
      <c r="J15" s="286">
        <v>3.5</v>
      </c>
      <c r="K15" s="286">
        <v>3.5</v>
      </c>
    </row>
    <row r="16" spans="1:11">
      <c r="A16" s="285" t="s">
        <v>99</v>
      </c>
      <c r="B16" s="287">
        <v>0</v>
      </c>
      <c r="C16" s="287">
        <v>0</v>
      </c>
      <c r="D16" s="287">
        <v>0</v>
      </c>
      <c r="E16" s="287">
        <v>0</v>
      </c>
      <c r="F16" s="287">
        <v>0</v>
      </c>
      <c r="G16" s="287">
        <v>0</v>
      </c>
      <c r="H16" s="287">
        <v>0</v>
      </c>
      <c r="I16" s="287">
        <v>0</v>
      </c>
      <c r="J16" s="287">
        <v>0</v>
      </c>
      <c r="K16" s="287">
        <v>0</v>
      </c>
    </row>
    <row r="17" spans="1:11">
      <c r="A17" s="285" t="s">
        <v>100</v>
      </c>
      <c r="B17" s="286">
        <v>0.23</v>
      </c>
      <c r="C17" s="286">
        <v>0.23</v>
      </c>
      <c r="D17" s="286">
        <v>0.1</v>
      </c>
      <c r="E17" s="286">
        <v>0.1</v>
      </c>
      <c r="F17" s="286">
        <v>0.1</v>
      </c>
      <c r="G17" s="286">
        <v>0.1</v>
      </c>
      <c r="H17" s="287">
        <v>0</v>
      </c>
      <c r="I17" s="287">
        <v>0</v>
      </c>
      <c r="J17" s="287">
        <v>0</v>
      </c>
      <c r="K17" s="287">
        <v>0</v>
      </c>
    </row>
    <row r="18" spans="1:11">
      <c r="A18" s="285" t="s">
        <v>101</v>
      </c>
      <c r="B18" s="286">
        <v>0.92</v>
      </c>
      <c r="C18" s="286">
        <v>0.92</v>
      </c>
      <c r="D18" s="286">
        <v>0.8</v>
      </c>
      <c r="E18" s="286">
        <v>0.8</v>
      </c>
      <c r="F18" s="286">
        <v>0.8</v>
      </c>
      <c r="G18" s="286">
        <v>0.8</v>
      </c>
      <c r="H18" s="286">
        <v>0.4</v>
      </c>
      <c r="I18" s="286">
        <v>0.4</v>
      </c>
      <c r="J18" s="286">
        <v>0.4</v>
      </c>
      <c r="K18" s="286">
        <v>0.4</v>
      </c>
    </row>
    <row r="19" spans="1:11">
      <c r="A19" s="285" t="s">
        <v>102</v>
      </c>
      <c r="B19" s="286">
        <v>4.62</v>
      </c>
      <c r="C19" s="286">
        <v>4.62</v>
      </c>
      <c r="D19" s="286">
        <v>4.3</v>
      </c>
      <c r="E19" s="286">
        <v>4.3</v>
      </c>
      <c r="F19" s="286">
        <v>3.9</v>
      </c>
      <c r="G19" s="286">
        <v>3.9</v>
      </c>
      <c r="H19" s="286">
        <v>3.1</v>
      </c>
      <c r="I19" s="286">
        <v>3.1</v>
      </c>
      <c r="J19" s="286">
        <v>3.1</v>
      </c>
      <c r="K19" s="286">
        <v>3.1</v>
      </c>
    </row>
    <row r="20" spans="1:11">
      <c r="A20" s="285" t="s">
        <v>103</v>
      </c>
      <c r="B20" s="286">
        <v>0.1</v>
      </c>
      <c r="C20" s="286">
        <v>0.1</v>
      </c>
      <c r="D20" s="286">
        <v>0.1</v>
      </c>
      <c r="E20" s="286">
        <v>0.1</v>
      </c>
      <c r="F20" s="286">
        <v>0.1</v>
      </c>
      <c r="G20" s="286">
        <v>0.1</v>
      </c>
      <c r="H20" s="287">
        <v>0</v>
      </c>
      <c r="I20" s="287">
        <v>0</v>
      </c>
      <c r="J20" s="287">
        <v>0</v>
      </c>
      <c r="K20" s="287">
        <v>0</v>
      </c>
    </row>
    <row r="21" spans="1:11">
      <c r="A21" s="285" t="s">
        <v>104</v>
      </c>
      <c r="B21" s="286">
        <v>6.8</v>
      </c>
      <c r="C21" s="286">
        <v>6.8</v>
      </c>
      <c r="D21" s="286">
        <v>7.7</v>
      </c>
      <c r="E21" s="286">
        <v>7.7</v>
      </c>
      <c r="F21" s="286">
        <v>8.1999999999999993</v>
      </c>
      <c r="G21" s="286">
        <v>8.1999999999999993</v>
      </c>
      <c r="H21" s="286">
        <v>10.5</v>
      </c>
      <c r="I21" s="286">
        <v>10.5</v>
      </c>
      <c r="J21" s="286">
        <v>10.5</v>
      </c>
      <c r="K21" s="286">
        <v>10.5</v>
      </c>
    </row>
    <row r="22" spans="1:11">
      <c r="A22" s="285" t="s">
        <v>105</v>
      </c>
      <c r="B22" s="286">
        <v>3.56</v>
      </c>
      <c r="C22" s="286">
        <v>3.56</v>
      </c>
      <c r="D22" s="286">
        <v>4.0999999999999996</v>
      </c>
      <c r="E22" s="286">
        <v>4.0999999999999996</v>
      </c>
      <c r="F22" s="286">
        <v>4.4000000000000004</v>
      </c>
      <c r="G22" s="286">
        <v>4.4000000000000004</v>
      </c>
      <c r="H22" s="286">
        <v>5.5</v>
      </c>
      <c r="I22" s="286">
        <v>5.5</v>
      </c>
      <c r="J22" s="286">
        <v>5.5</v>
      </c>
      <c r="K22" s="286">
        <v>5.5</v>
      </c>
    </row>
    <row r="23" spans="1:11">
      <c r="A23" s="285" t="s">
        <v>106</v>
      </c>
      <c r="B23" s="286">
        <v>3.4</v>
      </c>
      <c r="C23" s="286">
        <v>3.4</v>
      </c>
      <c r="D23" s="286">
        <v>3.9</v>
      </c>
      <c r="E23" s="286">
        <v>3.9</v>
      </c>
      <c r="F23" s="286">
        <v>4.2</v>
      </c>
      <c r="G23" s="286">
        <v>4.2</v>
      </c>
      <c r="H23" s="286">
        <v>5.3</v>
      </c>
      <c r="I23" s="286">
        <v>5.3</v>
      </c>
      <c r="J23" s="286">
        <v>5.3</v>
      </c>
      <c r="K23" s="286">
        <v>5.3</v>
      </c>
    </row>
    <row r="24" spans="1:11">
      <c r="A24" s="285" t="s">
        <v>107</v>
      </c>
      <c r="B24" s="286">
        <v>0.16</v>
      </c>
      <c r="C24" s="286">
        <v>0.16</v>
      </c>
      <c r="D24" s="286">
        <v>0.2</v>
      </c>
      <c r="E24" s="286">
        <v>0.2</v>
      </c>
      <c r="F24" s="286">
        <v>0.2</v>
      </c>
      <c r="G24" s="286">
        <v>0.2</v>
      </c>
      <c r="H24" s="286">
        <v>0.2</v>
      </c>
      <c r="I24" s="286">
        <v>0.2</v>
      </c>
      <c r="J24" s="286">
        <v>0.2</v>
      </c>
      <c r="K24" s="286">
        <v>0.2</v>
      </c>
    </row>
    <row r="25" spans="1:11">
      <c r="A25" s="285" t="s">
        <v>108</v>
      </c>
      <c r="B25" s="287">
        <v>0</v>
      </c>
      <c r="C25" s="287">
        <v>0</v>
      </c>
      <c r="D25" s="287">
        <v>0</v>
      </c>
      <c r="E25" s="287">
        <v>0</v>
      </c>
      <c r="F25" s="287">
        <v>0</v>
      </c>
      <c r="G25" s="287">
        <v>0</v>
      </c>
      <c r="H25" s="287">
        <v>0</v>
      </c>
      <c r="I25" s="287">
        <v>0</v>
      </c>
      <c r="J25" s="287">
        <v>0</v>
      </c>
      <c r="K25" s="287">
        <v>0</v>
      </c>
    </row>
    <row r="26" spans="1:11">
      <c r="A26" s="285" t="s">
        <v>109</v>
      </c>
      <c r="B26" s="286">
        <v>3.24</v>
      </c>
      <c r="C26" s="286">
        <v>3.24</v>
      </c>
      <c r="D26" s="286">
        <v>3.6</v>
      </c>
      <c r="E26" s="286">
        <v>3.6</v>
      </c>
      <c r="F26" s="286">
        <v>3.8</v>
      </c>
      <c r="G26" s="286">
        <v>3.8</v>
      </c>
      <c r="H26" s="287">
        <v>5</v>
      </c>
      <c r="I26" s="287">
        <v>5</v>
      </c>
      <c r="J26" s="287">
        <v>5</v>
      </c>
      <c r="K26" s="287">
        <v>5</v>
      </c>
    </row>
    <row r="27" spans="1:11">
      <c r="A27" s="285" t="s">
        <v>110</v>
      </c>
      <c r="B27" s="286">
        <v>16.2</v>
      </c>
      <c r="C27" s="286">
        <v>16.2</v>
      </c>
      <c r="D27" s="286">
        <v>16.2</v>
      </c>
      <c r="E27" s="286">
        <v>16.2</v>
      </c>
      <c r="F27" s="286">
        <v>16.2</v>
      </c>
      <c r="G27" s="286">
        <v>16.2</v>
      </c>
      <c r="H27" s="286">
        <v>16.2</v>
      </c>
      <c r="I27" s="286">
        <v>16.2</v>
      </c>
      <c r="J27" s="286">
        <v>16.2</v>
      </c>
      <c r="K27" s="286">
        <v>16.2</v>
      </c>
    </row>
    <row r="28" spans="1:11">
      <c r="A28" s="285" t="s">
        <v>111</v>
      </c>
      <c r="B28" s="286">
        <v>16.2</v>
      </c>
      <c r="C28" s="286">
        <v>16.2</v>
      </c>
      <c r="D28" s="286">
        <v>16.2</v>
      </c>
      <c r="E28" s="286">
        <v>16.2</v>
      </c>
      <c r="F28" s="286">
        <v>16.2</v>
      </c>
      <c r="G28" s="286">
        <v>16.2</v>
      </c>
      <c r="H28" s="286">
        <v>16.2</v>
      </c>
      <c r="I28" s="286">
        <v>16.2</v>
      </c>
      <c r="J28" s="286">
        <v>16.2</v>
      </c>
      <c r="K28" s="286">
        <v>16.2</v>
      </c>
    </row>
    <row r="29" spans="1:11">
      <c r="A29" s="285" t="s">
        <v>112</v>
      </c>
      <c r="B29" s="287">
        <v>0</v>
      </c>
      <c r="C29" s="287">
        <v>0</v>
      </c>
      <c r="D29" s="287">
        <v>0</v>
      </c>
      <c r="E29" s="287">
        <v>0</v>
      </c>
      <c r="F29" s="287">
        <v>0</v>
      </c>
      <c r="G29" s="287">
        <v>0</v>
      </c>
      <c r="H29" s="287">
        <v>0</v>
      </c>
      <c r="I29" s="287">
        <v>0</v>
      </c>
      <c r="J29" s="287">
        <v>0</v>
      </c>
      <c r="K29" s="287">
        <v>0</v>
      </c>
    </row>
    <row r="30" spans="1:11">
      <c r="A30" s="285" t="s">
        <v>113</v>
      </c>
      <c r="B30" s="286">
        <v>38.25</v>
      </c>
      <c r="C30" s="286">
        <v>38.47</v>
      </c>
      <c r="D30" s="286">
        <v>38.799999999999997</v>
      </c>
      <c r="E30" s="286">
        <v>38.799999999999997</v>
      </c>
      <c r="F30" s="286">
        <v>38.9</v>
      </c>
      <c r="G30" s="286">
        <v>38.9</v>
      </c>
      <c r="H30" s="286">
        <v>40.200000000000003</v>
      </c>
      <c r="I30" s="286">
        <v>40.200000000000003</v>
      </c>
      <c r="J30" s="286">
        <v>40.200000000000003</v>
      </c>
      <c r="K30" s="286">
        <v>40.200000000000003</v>
      </c>
    </row>
    <row r="31" spans="1:11">
      <c r="A31" s="285" t="s">
        <v>114</v>
      </c>
      <c r="B31" s="286">
        <v>8.73</v>
      </c>
      <c r="C31" s="286">
        <v>8.74</v>
      </c>
      <c r="D31" s="286">
        <v>9.1999999999999993</v>
      </c>
      <c r="E31" s="286">
        <v>9.1999999999999993</v>
      </c>
      <c r="F31" s="286">
        <v>9.5</v>
      </c>
      <c r="G31" s="286">
        <v>9.5</v>
      </c>
      <c r="H31" s="286">
        <v>10.5</v>
      </c>
      <c r="I31" s="286">
        <v>10.5</v>
      </c>
      <c r="J31" s="286">
        <v>10.5</v>
      </c>
      <c r="K31" s="286">
        <v>10.5</v>
      </c>
    </row>
    <row r="32" spans="1:11">
      <c r="A32" s="285" t="s">
        <v>115</v>
      </c>
      <c r="B32" s="286">
        <v>0.92</v>
      </c>
      <c r="C32" s="286">
        <v>2.81</v>
      </c>
      <c r="D32" s="286">
        <v>0.92</v>
      </c>
      <c r="E32" s="286">
        <v>2.77</v>
      </c>
      <c r="F32" s="286">
        <v>0.9</v>
      </c>
      <c r="G32" s="286">
        <v>2.8</v>
      </c>
      <c r="H32" s="286">
        <v>0.9</v>
      </c>
      <c r="I32" s="286">
        <v>2.8</v>
      </c>
      <c r="J32" s="286">
        <v>0.9</v>
      </c>
      <c r="K32" s="286">
        <v>2.8</v>
      </c>
    </row>
    <row r="33" spans="1:11">
      <c r="A33" s="285" t="s">
        <v>116</v>
      </c>
      <c r="B33" s="287">
        <v>0</v>
      </c>
      <c r="C33" s="287">
        <v>0</v>
      </c>
      <c r="D33" s="287">
        <v>0</v>
      </c>
      <c r="E33" s="287">
        <v>0</v>
      </c>
      <c r="F33" s="287">
        <v>0</v>
      </c>
      <c r="G33" s="287">
        <v>0</v>
      </c>
      <c r="H33" s="287">
        <v>0</v>
      </c>
      <c r="I33" s="287">
        <v>0</v>
      </c>
      <c r="J33" s="287">
        <v>0</v>
      </c>
      <c r="K33" s="287">
        <v>0</v>
      </c>
    </row>
    <row r="34" spans="1:11">
      <c r="A34" s="285" t="s">
        <v>117</v>
      </c>
      <c r="B34" s="286">
        <v>1.4</v>
      </c>
      <c r="C34" s="286">
        <v>1.4</v>
      </c>
      <c r="D34" s="286">
        <v>1.4</v>
      </c>
      <c r="E34" s="286">
        <v>1.4</v>
      </c>
      <c r="F34" s="286">
        <v>1.4</v>
      </c>
      <c r="G34" s="286">
        <v>1.4</v>
      </c>
      <c r="H34" s="286">
        <v>1.4</v>
      </c>
      <c r="I34" s="286">
        <v>1.4</v>
      </c>
      <c r="J34" s="286">
        <v>1.4</v>
      </c>
      <c r="K34" s="286">
        <v>1.4</v>
      </c>
    </row>
    <row r="35" spans="1:11">
      <c r="A35" s="285" t="s">
        <v>118</v>
      </c>
      <c r="B35" s="286">
        <v>11.05</v>
      </c>
      <c r="C35" s="286">
        <v>12.95</v>
      </c>
      <c r="D35" s="286">
        <v>11.52</v>
      </c>
      <c r="E35" s="286">
        <v>13.37</v>
      </c>
      <c r="F35" s="286">
        <v>11.8</v>
      </c>
      <c r="G35" s="286">
        <v>13.7</v>
      </c>
      <c r="H35" s="286">
        <v>12.8</v>
      </c>
      <c r="I35" s="286">
        <v>14.7</v>
      </c>
      <c r="J35" s="286">
        <v>12.8</v>
      </c>
      <c r="K35" s="286">
        <v>14.7</v>
      </c>
    </row>
    <row r="36" spans="1:11">
      <c r="A36" s="285" t="s">
        <v>119</v>
      </c>
      <c r="B36" s="286">
        <v>27.2</v>
      </c>
      <c r="C36" s="286">
        <v>25.52</v>
      </c>
      <c r="D36" s="286">
        <v>27.28</v>
      </c>
      <c r="E36" s="286">
        <v>25.43</v>
      </c>
      <c r="F36" s="286">
        <v>27.1</v>
      </c>
      <c r="G36" s="286">
        <v>25.2</v>
      </c>
      <c r="H36" s="286">
        <v>27.4</v>
      </c>
      <c r="I36" s="286">
        <v>25.5</v>
      </c>
      <c r="J36" s="286">
        <v>27.4</v>
      </c>
      <c r="K36" s="286">
        <v>25.5</v>
      </c>
    </row>
    <row r="37" spans="1:11">
      <c r="A37" s="285" t="s">
        <v>120</v>
      </c>
      <c r="B37" s="286">
        <v>22.62</v>
      </c>
      <c r="C37" s="286">
        <v>14.18</v>
      </c>
      <c r="D37" s="286">
        <v>23.2</v>
      </c>
      <c r="E37" s="286">
        <v>14.8</v>
      </c>
      <c r="F37" s="286">
        <v>23.3</v>
      </c>
      <c r="G37" s="286">
        <v>14.8</v>
      </c>
      <c r="H37" s="286">
        <v>23.3</v>
      </c>
      <c r="I37" s="286">
        <v>14.9</v>
      </c>
      <c r="J37" s="286">
        <v>23.3</v>
      </c>
      <c r="K37" s="286">
        <v>14.9</v>
      </c>
    </row>
    <row r="38" spans="1:11">
      <c r="A38" s="285" t="s">
        <v>121</v>
      </c>
      <c r="B38" s="286">
        <v>0.46</v>
      </c>
      <c r="C38" s="287">
        <v>0</v>
      </c>
      <c r="D38" s="286">
        <v>0.8</v>
      </c>
      <c r="E38" s="287">
        <v>0</v>
      </c>
      <c r="F38" s="286">
        <v>0.8</v>
      </c>
      <c r="G38" s="287">
        <v>0</v>
      </c>
      <c r="H38" s="286">
        <v>0.8</v>
      </c>
      <c r="I38" s="287">
        <v>0</v>
      </c>
      <c r="J38" s="286">
        <v>0.8</v>
      </c>
      <c r="K38" s="287">
        <v>0</v>
      </c>
    </row>
    <row r="39" spans="1:11">
      <c r="A39" s="285" t="s">
        <v>122</v>
      </c>
      <c r="B39" s="286">
        <v>5.04</v>
      </c>
      <c r="C39" s="286">
        <v>11.34</v>
      </c>
      <c r="D39" s="286">
        <v>4.88</v>
      </c>
      <c r="E39" s="286">
        <v>10.63</v>
      </c>
      <c r="F39" s="286">
        <v>4.5999999999999996</v>
      </c>
      <c r="G39" s="286">
        <v>10.4</v>
      </c>
      <c r="H39" s="286">
        <v>4.9000000000000004</v>
      </c>
      <c r="I39" s="286">
        <v>10.6</v>
      </c>
      <c r="J39" s="286">
        <v>4.9000000000000004</v>
      </c>
      <c r="K39" s="286">
        <v>10.6</v>
      </c>
    </row>
    <row r="40" spans="1:11">
      <c r="A40" s="285" t="s">
        <v>123</v>
      </c>
      <c r="B40" s="286">
        <v>0.6</v>
      </c>
      <c r="C40" s="286">
        <v>0.6</v>
      </c>
      <c r="D40" s="286">
        <v>0.8</v>
      </c>
      <c r="E40" s="286">
        <v>0.8</v>
      </c>
      <c r="F40" s="286">
        <v>0.8</v>
      </c>
      <c r="G40" s="286">
        <v>0.8</v>
      </c>
      <c r="H40" s="286">
        <v>0.8</v>
      </c>
      <c r="I40" s="286">
        <v>0.8</v>
      </c>
      <c r="J40" s="286">
        <v>0.8</v>
      </c>
      <c r="K40" s="286">
        <v>0.8</v>
      </c>
    </row>
    <row r="41" spans="1:11">
      <c r="A41" s="285" t="s">
        <v>124</v>
      </c>
      <c r="B41" s="286">
        <v>3.38</v>
      </c>
      <c r="C41" s="286">
        <v>3.64</v>
      </c>
      <c r="D41" s="286">
        <v>3.2</v>
      </c>
      <c r="E41" s="286">
        <v>3.8</v>
      </c>
      <c r="F41" s="286">
        <v>3.2</v>
      </c>
      <c r="G41" s="286">
        <v>3.8</v>
      </c>
      <c r="H41" s="286">
        <v>3.3</v>
      </c>
      <c r="I41" s="286">
        <v>3.8</v>
      </c>
      <c r="J41" s="286">
        <v>3.3</v>
      </c>
      <c r="K41" s="286">
        <v>3.8</v>
      </c>
    </row>
    <row r="42" spans="1:11">
      <c r="A42" s="285" t="s">
        <v>125</v>
      </c>
      <c r="B42" s="286">
        <v>3.98</v>
      </c>
      <c r="C42" s="286">
        <v>4.24</v>
      </c>
      <c r="D42" s="287">
        <v>4</v>
      </c>
      <c r="E42" s="286">
        <v>4.5999999999999996</v>
      </c>
      <c r="F42" s="287">
        <v>4</v>
      </c>
      <c r="G42" s="286">
        <v>4.5999999999999996</v>
      </c>
      <c r="H42" s="286">
        <v>4.0999999999999996</v>
      </c>
      <c r="I42" s="286">
        <v>4.5999999999999996</v>
      </c>
      <c r="J42" s="286">
        <v>4.0999999999999996</v>
      </c>
      <c r="K42" s="286">
        <v>4.5999999999999996</v>
      </c>
    </row>
    <row r="43" spans="1:11">
      <c r="A43" s="285" t="s">
        <v>126</v>
      </c>
      <c r="B43" s="286">
        <v>10.3</v>
      </c>
      <c r="C43" s="286">
        <v>10.3</v>
      </c>
      <c r="D43" s="286">
        <v>10.3</v>
      </c>
      <c r="E43" s="286">
        <v>10.3</v>
      </c>
      <c r="F43" s="287">
        <v>11</v>
      </c>
      <c r="G43" s="287">
        <v>11</v>
      </c>
      <c r="H43" s="287">
        <v>11</v>
      </c>
      <c r="I43" s="287">
        <v>11</v>
      </c>
      <c r="J43" s="287">
        <v>11</v>
      </c>
      <c r="K43" s="287">
        <v>11</v>
      </c>
    </row>
    <row r="44" spans="1:11">
      <c r="A44" s="285" t="s">
        <v>127</v>
      </c>
      <c r="B44" s="286">
        <v>9.9</v>
      </c>
      <c r="C44" s="286">
        <v>9.9</v>
      </c>
      <c r="D44" s="286">
        <v>9.9</v>
      </c>
      <c r="E44" s="286">
        <v>9.9</v>
      </c>
      <c r="F44" s="286">
        <v>10.6</v>
      </c>
      <c r="G44" s="286">
        <v>10.6</v>
      </c>
      <c r="H44" s="286">
        <v>10.6</v>
      </c>
      <c r="I44" s="286">
        <v>10.6</v>
      </c>
      <c r="J44" s="286">
        <v>10.6</v>
      </c>
      <c r="K44" s="286">
        <v>10.6</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88" t="s">
        <v>77</v>
      </c>
      <c r="B1" s="288"/>
      <c r="C1" s="288"/>
      <c r="D1" s="288"/>
      <c r="E1" s="288"/>
      <c r="F1" s="288"/>
      <c r="G1" s="288"/>
      <c r="H1" s="288"/>
      <c r="I1" s="288"/>
      <c r="J1" s="288"/>
      <c r="K1" s="288"/>
    </row>
    <row r="3" spans="1:11">
      <c r="A3" s="289" t="s">
        <v>78</v>
      </c>
      <c r="B3" s="290" t="s">
        <v>227</v>
      </c>
    </row>
    <row r="4" spans="1:11">
      <c r="A4" s="289" t="s">
        <v>80</v>
      </c>
      <c r="B4" s="290"/>
    </row>
    <row r="5" spans="1:11">
      <c r="A5" s="289" t="s">
        <v>81</v>
      </c>
      <c r="B5" s="290" t="s">
        <v>82</v>
      </c>
    </row>
    <row r="6" spans="1:11">
      <c r="A6" s="289" t="s">
        <v>83</v>
      </c>
      <c r="B6" s="290" t="s">
        <v>228</v>
      </c>
    </row>
    <row r="7" spans="1:11">
      <c r="A7" s="289" t="s">
        <v>84</v>
      </c>
      <c r="B7" s="290" t="s">
        <v>229</v>
      </c>
    </row>
    <row r="10" spans="1:11">
      <c r="A10" s="291" t="s">
        <v>85</v>
      </c>
      <c r="B10" s="291"/>
      <c r="C10" s="291"/>
      <c r="D10" s="291"/>
      <c r="E10" s="291"/>
      <c r="F10" s="291"/>
      <c r="G10" s="291"/>
      <c r="H10" s="291"/>
      <c r="I10" s="291"/>
      <c r="J10" s="291"/>
      <c r="K10" s="291"/>
    </row>
    <row r="12" spans="1:11">
      <c r="A12" s="292"/>
      <c r="B12" s="292">
        <v>2014</v>
      </c>
      <c r="C12" s="292"/>
      <c r="D12" s="292">
        <v>2015</v>
      </c>
      <c r="E12" s="292"/>
      <c r="F12" s="292">
        <v>2016</v>
      </c>
      <c r="G12" s="292"/>
      <c r="H12" s="292">
        <v>2020</v>
      </c>
      <c r="I12" s="292"/>
      <c r="J12" s="292">
        <v>2025</v>
      </c>
      <c r="K12" s="292"/>
    </row>
    <row r="13" spans="1:11">
      <c r="A13" s="292" t="s">
        <v>86</v>
      </c>
      <c r="B13" s="292" t="s">
        <v>87</v>
      </c>
      <c r="C13" s="292" t="s">
        <v>88</v>
      </c>
      <c r="D13" s="292" t="s">
        <v>89</v>
      </c>
      <c r="E13" s="292" t="s">
        <v>90</v>
      </c>
      <c r="F13" s="292" t="s">
        <v>91</v>
      </c>
      <c r="G13" s="292" t="s">
        <v>92</v>
      </c>
      <c r="H13" s="292" t="s">
        <v>93</v>
      </c>
      <c r="I13" s="292" t="s">
        <v>94</v>
      </c>
      <c r="J13" s="292" t="s">
        <v>95</v>
      </c>
      <c r="K13" s="292" t="s">
        <v>96</v>
      </c>
    </row>
    <row r="14" spans="1:11">
      <c r="A14" s="293" t="s">
        <v>97</v>
      </c>
      <c r="B14" s="294">
        <v>0.7</v>
      </c>
      <c r="C14" s="294">
        <v>0.7</v>
      </c>
      <c r="D14" s="294">
        <v>0.7</v>
      </c>
      <c r="E14" s="294">
        <v>0.7</v>
      </c>
      <c r="F14" s="294">
        <v>0.7</v>
      </c>
      <c r="G14" s="294">
        <v>0.7</v>
      </c>
      <c r="H14" s="294">
        <v>0.7</v>
      </c>
      <c r="I14" s="294">
        <v>0.7</v>
      </c>
      <c r="J14" s="294">
        <v>0.7</v>
      </c>
      <c r="K14" s="294">
        <v>0.7</v>
      </c>
    </row>
    <row r="15" spans="1:11">
      <c r="A15" s="293" t="s">
        <v>98</v>
      </c>
      <c r="B15" s="294">
        <v>1.1499999999999999</v>
      </c>
      <c r="C15" s="294">
        <v>1.1499999999999999</v>
      </c>
      <c r="D15" s="294">
        <v>1.39</v>
      </c>
      <c r="E15" s="294">
        <v>1.39</v>
      </c>
      <c r="F15" s="294">
        <v>1.24</v>
      </c>
      <c r="G15" s="294">
        <v>1.24</v>
      </c>
      <c r="H15" s="294">
        <v>1.21</v>
      </c>
      <c r="I15" s="294">
        <v>1.21</v>
      </c>
      <c r="J15" s="294">
        <v>1.21</v>
      </c>
      <c r="K15" s="294">
        <v>1.21</v>
      </c>
    </row>
    <row r="16" spans="1:11">
      <c r="A16" s="293" t="s">
        <v>99</v>
      </c>
      <c r="B16" s="294">
        <v>0.55000000000000004</v>
      </c>
      <c r="C16" s="294">
        <v>0.55000000000000004</v>
      </c>
      <c r="D16" s="294">
        <v>0.85</v>
      </c>
      <c r="E16" s="294">
        <v>0.85</v>
      </c>
      <c r="F16" s="294">
        <v>0.85</v>
      </c>
      <c r="G16" s="294">
        <v>0.85</v>
      </c>
      <c r="H16" s="294">
        <v>0.85</v>
      </c>
      <c r="I16" s="294">
        <v>0.85</v>
      </c>
      <c r="J16" s="294">
        <v>0.85</v>
      </c>
      <c r="K16" s="294">
        <v>0.85</v>
      </c>
    </row>
    <row r="17" spans="1:11">
      <c r="A17" s="293" t="s">
        <v>100</v>
      </c>
      <c r="B17" s="294">
        <v>0.22</v>
      </c>
      <c r="C17" s="294">
        <v>0.22</v>
      </c>
      <c r="D17" s="294">
        <v>0.22</v>
      </c>
      <c r="E17" s="294">
        <v>0.22</v>
      </c>
      <c r="F17" s="294">
        <v>0.08</v>
      </c>
      <c r="G17" s="294">
        <v>0.08</v>
      </c>
      <c r="H17" s="294">
        <v>0.05</v>
      </c>
      <c r="I17" s="294">
        <v>0.05</v>
      </c>
      <c r="J17" s="294">
        <v>0.05</v>
      </c>
      <c r="K17" s="294">
        <v>0.05</v>
      </c>
    </row>
    <row r="18" spans="1:11">
      <c r="A18" s="293" t="s">
        <v>101</v>
      </c>
      <c r="B18" s="294">
        <v>0.08</v>
      </c>
      <c r="C18" s="294">
        <v>0.08</v>
      </c>
      <c r="D18" s="294">
        <v>0.08</v>
      </c>
      <c r="E18" s="294">
        <v>0.08</v>
      </c>
      <c r="F18" s="294">
        <v>0.08</v>
      </c>
      <c r="G18" s="294">
        <v>0.08</v>
      </c>
      <c r="H18" s="294">
        <v>0.08</v>
      </c>
      <c r="I18" s="294">
        <v>0.08</v>
      </c>
      <c r="J18" s="294">
        <v>0.08</v>
      </c>
      <c r="K18" s="294">
        <v>0.08</v>
      </c>
    </row>
    <row r="19" spans="1:11">
      <c r="A19" s="293" t="s">
        <v>102</v>
      </c>
      <c r="B19" s="295">
        <v>0</v>
      </c>
      <c r="C19" s="295">
        <v>0</v>
      </c>
      <c r="D19" s="295">
        <v>0</v>
      </c>
      <c r="E19" s="295">
        <v>0</v>
      </c>
      <c r="F19" s="295">
        <v>0</v>
      </c>
      <c r="G19" s="295">
        <v>0</v>
      </c>
      <c r="H19" s="295">
        <v>0</v>
      </c>
      <c r="I19" s="295">
        <v>0</v>
      </c>
      <c r="J19" s="295">
        <v>0</v>
      </c>
      <c r="K19" s="295">
        <v>0</v>
      </c>
    </row>
    <row r="20" spans="1:11">
      <c r="A20" s="293" t="s">
        <v>103</v>
      </c>
      <c r="B20" s="294">
        <v>0.28999999999999998</v>
      </c>
      <c r="C20" s="294">
        <v>0.28999999999999998</v>
      </c>
      <c r="D20" s="294">
        <v>0.23</v>
      </c>
      <c r="E20" s="294">
        <v>0.23</v>
      </c>
      <c r="F20" s="294">
        <v>0.23</v>
      </c>
      <c r="G20" s="294">
        <v>0.23</v>
      </c>
      <c r="H20" s="294">
        <v>0.23</v>
      </c>
      <c r="I20" s="294">
        <v>0.23</v>
      </c>
      <c r="J20" s="294">
        <v>0.23</v>
      </c>
      <c r="K20" s="294">
        <v>0.23</v>
      </c>
    </row>
    <row r="21" spans="1:11">
      <c r="A21" s="293" t="s">
        <v>104</v>
      </c>
      <c r="B21" s="294">
        <v>0.25</v>
      </c>
      <c r="C21" s="294">
        <v>0.25</v>
      </c>
      <c r="D21" s="294">
        <v>0.25</v>
      </c>
      <c r="E21" s="294">
        <v>0.25</v>
      </c>
      <c r="F21" s="294">
        <v>0.25</v>
      </c>
      <c r="G21" s="294">
        <v>0.25</v>
      </c>
      <c r="H21" s="294">
        <v>0.25</v>
      </c>
      <c r="I21" s="294">
        <v>0.25</v>
      </c>
      <c r="J21" s="294">
        <v>0.25</v>
      </c>
      <c r="K21" s="294">
        <v>0.25</v>
      </c>
    </row>
    <row r="22" spans="1:11">
      <c r="A22" s="293" t="s">
        <v>105</v>
      </c>
      <c r="B22" s="295">
        <v>0</v>
      </c>
      <c r="C22" s="295">
        <v>0</v>
      </c>
      <c r="D22" s="295">
        <v>0</v>
      </c>
      <c r="E22" s="295">
        <v>0</v>
      </c>
      <c r="F22" s="295">
        <v>0</v>
      </c>
      <c r="G22" s="295">
        <v>0</v>
      </c>
      <c r="H22" s="295">
        <v>0</v>
      </c>
      <c r="I22" s="295">
        <v>0</v>
      </c>
      <c r="J22" s="295">
        <v>0</v>
      </c>
      <c r="K22" s="295">
        <v>0</v>
      </c>
    </row>
    <row r="23" spans="1:11">
      <c r="A23" s="293" t="s">
        <v>106</v>
      </c>
      <c r="B23" s="295">
        <v>0</v>
      </c>
      <c r="C23" s="295">
        <v>0</v>
      </c>
      <c r="D23" s="295">
        <v>0</v>
      </c>
      <c r="E23" s="295">
        <v>0</v>
      </c>
      <c r="F23" s="295">
        <v>0</v>
      </c>
      <c r="G23" s="295">
        <v>0</v>
      </c>
      <c r="H23" s="295">
        <v>0</v>
      </c>
      <c r="I23" s="295">
        <v>0</v>
      </c>
      <c r="J23" s="295">
        <v>0</v>
      </c>
      <c r="K23" s="295">
        <v>0</v>
      </c>
    </row>
    <row r="24" spans="1:11">
      <c r="A24" s="293" t="s">
        <v>107</v>
      </c>
      <c r="B24" s="295">
        <v>0</v>
      </c>
      <c r="C24" s="295">
        <v>0</v>
      </c>
      <c r="D24" s="295">
        <v>0</v>
      </c>
      <c r="E24" s="295">
        <v>0</v>
      </c>
      <c r="F24" s="295">
        <v>0</v>
      </c>
      <c r="G24" s="295">
        <v>0</v>
      </c>
      <c r="H24" s="295">
        <v>0</v>
      </c>
      <c r="I24" s="295">
        <v>0</v>
      </c>
      <c r="J24" s="295">
        <v>0</v>
      </c>
      <c r="K24" s="295">
        <v>0</v>
      </c>
    </row>
    <row r="25" spans="1:11">
      <c r="A25" s="293" t="s">
        <v>108</v>
      </c>
      <c r="B25" s="294">
        <v>0.25</v>
      </c>
      <c r="C25" s="294">
        <v>0.25</v>
      </c>
      <c r="D25" s="294">
        <v>0.25</v>
      </c>
      <c r="E25" s="294">
        <v>0.25</v>
      </c>
      <c r="F25" s="294">
        <v>0.25</v>
      </c>
      <c r="G25" s="294">
        <v>0.25</v>
      </c>
      <c r="H25" s="294">
        <v>0.25</v>
      </c>
      <c r="I25" s="294">
        <v>0.25</v>
      </c>
      <c r="J25" s="294">
        <v>0.25</v>
      </c>
      <c r="K25" s="294">
        <v>0.25</v>
      </c>
    </row>
    <row r="26" spans="1:11">
      <c r="A26" s="293" t="s">
        <v>109</v>
      </c>
      <c r="B26" s="295">
        <v>0</v>
      </c>
      <c r="C26" s="295">
        <v>0</v>
      </c>
      <c r="D26" s="295">
        <v>0</v>
      </c>
      <c r="E26" s="295">
        <v>0</v>
      </c>
      <c r="F26" s="295">
        <v>0</v>
      </c>
      <c r="G26" s="295">
        <v>0</v>
      </c>
      <c r="H26" s="295">
        <v>0</v>
      </c>
      <c r="I26" s="295">
        <v>0</v>
      </c>
      <c r="J26" s="295">
        <v>0</v>
      </c>
      <c r="K26" s="295">
        <v>0</v>
      </c>
    </row>
    <row r="27" spans="1:11">
      <c r="A27" s="293" t="s">
        <v>110</v>
      </c>
      <c r="B27" s="294">
        <v>1.1399999999999999</v>
      </c>
      <c r="C27" s="294">
        <v>1.1399999999999999</v>
      </c>
      <c r="D27" s="294">
        <v>1.1399999999999999</v>
      </c>
      <c r="E27" s="294">
        <v>1.1399999999999999</v>
      </c>
      <c r="F27" s="294">
        <v>1.1399999999999999</v>
      </c>
      <c r="G27" s="294">
        <v>1.1399999999999999</v>
      </c>
      <c r="H27" s="294">
        <v>1.1399999999999999</v>
      </c>
      <c r="I27" s="294">
        <v>1.1399999999999999</v>
      </c>
      <c r="J27" s="294">
        <v>1.1399999999999999</v>
      </c>
      <c r="K27" s="294">
        <v>1.1399999999999999</v>
      </c>
    </row>
    <row r="28" spans="1:11">
      <c r="A28" s="293" t="s">
        <v>111</v>
      </c>
      <c r="B28" s="294">
        <v>0.96</v>
      </c>
      <c r="C28" s="294">
        <v>0.96</v>
      </c>
      <c r="D28" s="294">
        <v>0.96</v>
      </c>
      <c r="E28" s="294">
        <v>0.96</v>
      </c>
      <c r="F28" s="294">
        <v>0.96</v>
      </c>
      <c r="G28" s="294">
        <v>0.96</v>
      </c>
      <c r="H28" s="294">
        <v>0.96</v>
      </c>
      <c r="I28" s="294">
        <v>0.96</v>
      </c>
      <c r="J28" s="294">
        <v>0.96</v>
      </c>
      <c r="K28" s="294">
        <v>0.96</v>
      </c>
    </row>
    <row r="29" spans="1:11">
      <c r="A29" s="293" t="s">
        <v>112</v>
      </c>
      <c r="B29" s="295">
        <v>0</v>
      </c>
      <c r="C29" s="295">
        <v>0</v>
      </c>
      <c r="D29" s="293"/>
      <c r="E29" s="293"/>
      <c r="F29" s="293"/>
      <c r="G29" s="293"/>
      <c r="H29" s="293"/>
      <c r="I29" s="293"/>
      <c r="J29" s="295">
        <v>0</v>
      </c>
      <c r="K29" s="295">
        <v>0</v>
      </c>
    </row>
    <row r="30" spans="1:11">
      <c r="A30" s="293" t="s">
        <v>113</v>
      </c>
      <c r="B30" s="294">
        <v>3.23</v>
      </c>
      <c r="C30" s="294">
        <v>3.23</v>
      </c>
      <c r="D30" s="294">
        <v>3.48</v>
      </c>
      <c r="E30" s="294">
        <v>3.48</v>
      </c>
      <c r="F30" s="294">
        <v>3.33</v>
      </c>
      <c r="G30" s="294">
        <v>3.33</v>
      </c>
      <c r="H30" s="294">
        <v>3.3</v>
      </c>
      <c r="I30" s="294">
        <v>3.3</v>
      </c>
      <c r="J30" s="294">
        <v>3.29</v>
      </c>
      <c r="K30" s="294">
        <v>3.29</v>
      </c>
    </row>
    <row r="31" spans="1:11">
      <c r="A31" s="293" t="s">
        <v>114</v>
      </c>
      <c r="B31" s="294">
        <v>0.57999999999999996</v>
      </c>
      <c r="C31" s="294">
        <v>0.23</v>
      </c>
      <c r="D31" s="294">
        <v>0.57999999999999996</v>
      </c>
      <c r="E31" s="294">
        <v>0.23</v>
      </c>
      <c r="F31" s="294">
        <v>0.57999999999999996</v>
      </c>
      <c r="G31" s="294">
        <v>0.23</v>
      </c>
      <c r="H31" s="294">
        <v>0.57999999999999996</v>
      </c>
      <c r="I31" s="294">
        <v>0.23</v>
      </c>
      <c r="J31" s="294">
        <v>0.57999999999999996</v>
      </c>
      <c r="K31" s="294">
        <v>0.23</v>
      </c>
    </row>
    <row r="32" spans="1:11">
      <c r="A32" s="293" t="s">
        <v>115</v>
      </c>
      <c r="B32" s="293"/>
      <c r="C32" s="293"/>
      <c r="D32" s="293"/>
      <c r="E32" s="293"/>
      <c r="F32" s="293"/>
      <c r="G32" s="293"/>
      <c r="H32" s="293"/>
      <c r="I32" s="293"/>
      <c r="J32" s="293"/>
      <c r="K32" s="293"/>
    </row>
    <row r="33" spans="1:11">
      <c r="A33" s="293" t="s">
        <v>116</v>
      </c>
      <c r="B33" s="293"/>
      <c r="C33" s="293"/>
      <c r="D33" s="293"/>
      <c r="E33" s="293"/>
      <c r="F33" s="293"/>
      <c r="G33" s="293"/>
      <c r="H33" s="293"/>
      <c r="I33" s="293"/>
      <c r="J33" s="293"/>
      <c r="K33" s="293"/>
    </row>
    <row r="34" spans="1:11">
      <c r="A34" s="293" t="s">
        <v>117</v>
      </c>
      <c r="B34" s="294">
        <v>0.28000000000000003</v>
      </c>
      <c r="C34" s="294">
        <v>0.28000000000000003</v>
      </c>
      <c r="D34" s="294">
        <v>0.42</v>
      </c>
      <c r="E34" s="294">
        <v>0.42</v>
      </c>
      <c r="F34" s="294">
        <v>0.42</v>
      </c>
      <c r="G34" s="294">
        <v>0.42</v>
      </c>
      <c r="H34" s="294">
        <v>0.42</v>
      </c>
      <c r="I34" s="294">
        <v>0.42</v>
      </c>
      <c r="J34" s="294">
        <v>0.42</v>
      </c>
      <c r="K34" s="294">
        <v>0.42</v>
      </c>
    </row>
    <row r="35" spans="1:11">
      <c r="A35" s="293" t="s">
        <v>118</v>
      </c>
      <c r="B35" s="294">
        <v>0.86</v>
      </c>
      <c r="C35" s="294">
        <v>0.51</v>
      </c>
      <c r="D35" s="295">
        <v>1</v>
      </c>
      <c r="E35" s="294">
        <v>0.65</v>
      </c>
      <c r="F35" s="295">
        <v>1</v>
      </c>
      <c r="G35" s="294">
        <v>0.65</v>
      </c>
      <c r="H35" s="295">
        <v>1</v>
      </c>
      <c r="I35" s="294">
        <v>0.65</v>
      </c>
      <c r="J35" s="295">
        <v>1</v>
      </c>
      <c r="K35" s="294">
        <v>0.65</v>
      </c>
    </row>
    <row r="36" spans="1:11">
      <c r="A36" s="293" t="s">
        <v>119</v>
      </c>
      <c r="B36" s="294">
        <v>2.37</v>
      </c>
      <c r="C36" s="294">
        <v>2.72</v>
      </c>
      <c r="D36" s="294">
        <v>2.48</v>
      </c>
      <c r="E36" s="294">
        <v>2.83</v>
      </c>
      <c r="F36" s="294">
        <v>2.33</v>
      </c>
      <c r="G36" s="294">
        <v>2.68</v>
      </c>
      <c r="H36" s="294">
        <v>2.2999999999999998</v>
      </c>
      <c r="I36" s="294">
        <v>2.65</v>
      </c>
      <c r="J36" s="294">
        <v>2.29</v>
      </c>
      <c r="K36" s="294">
        <v>2.64</v>
      </c>
    </row>
    <row r="37" spans="1:11">
      <c r="A37" s="293" t="s">
        <v>120</v>
      </c>
      <c r="B37" s="294">
        <v>1.94</v>
      </c>
      <c r="C37" s="294">
        <v>1.51</v>
      </c>
      <c r="D37" s="294">
        <v>2.2799999999999998</v>
      </c>
      <c r="E37" s="294">
        <v>2.11</v>
      </c>
      <c r="F37" s="294">
        <v>2.3199999999999998</v>
      </c>
      <c r="G37" s="294">
        <v>2.16</v>
      </c>
      <c r="H37" s="294">
        <v>2.5499999999999998</v>
      </c>
      <c r="I37" s="294">
        <v>2.42</v>
      </c>
      <c r="J37" s="294">
        <v>2.75</v>
      </c>
      <c r="K37" s="294">
        <v>2.67</v>
      </c>
    </row>
    <row r="38" spans="1:11">
      <c r="A38" s="293" t="s">
        <v>121</v>
      </c>
      <c r="B38" s="293"/>
      <c r="C38" s="293"/>
      <c r="D38" s="293"/>
      <c r="E38" s="293"/>
      <c r="F38" s="293"/>
      <c r="G38" s="293"/>
      <c r="H38" s="295">
        <v>0</v>
      </c>
      <c r="I38" s="295">
        <v>0</v>
      </c>
      <c r="J38" s="293"/>
      <c r="K38" s="293"/>
    </row>
    <row r="39" spans="1:11">
      <c r="A39" s="293" t="s">
        <v>122</v>
      </c>
      <c r="B39" s="294">
        <v>0.43</v>
      </c>
      <c r="C39" s="294">
        <v>1.21</v>
      </c>
      <c r="D39" s="294">
        <v>0.2</v>
      </c>
      <c r="E39" s="294">
        <v>0.72</v>
      </c>
      <c r="F39" s="294">
        <v>0.01</v>
      </c>
      <c r="G39" s="294">
        <v>0.52</v>
      </c>
      <c r="H39" s="294">
        <v>-0.25</v>
      </c>
      <c r="I39" s="294">
        <v>0.23</v>
      </c>
      <c r="J39" s="294">
        <v>-0.46</v>
      </c>
      <c r="K39" s="294">
        <v>-0.03</v>
      </c>
    </row>
    <row r="40" spans="1:11">
      <c r="A40" s="293" t="s">
        <v>123</v>
      </c>
      <c r="B40" s="294">
        <v>0.16</v>
      </c>
      <c r="C40" s="294">
        <v>0.16</v>
      </c>
      <c r="D40" s="294">
        <v>0.17</v>
      </c>
      <c r="E40" s="294">
        <v>0.17</v>
      </c>
      <c r="F40" s="294">
        <v>0.17</v>
      </c>
      <c r="G40" s="294">
        <v>0.17</v>
      </c>
      <c r="H40" s="294">
        <v>0.16</v>
      </c>
      <c r="I40" s="294">
        <v>0.16</v>
      </c>
      <c r="J40" s="294">
        <v>0.16</v>
      </c>
      <c r="K40" s="294">
        <v>0.16</v>
      </c>
    </row>
    <row r="41" spans="1:11">
      <c r="A41" s="293" t="s">
        <v>124</v>
      </c>
      <c r="B41" s="294">
        <v>0.06</v>
      </c>
      <c r="C41" s="294">
        <v>0.3</v>
      </c>
      <c r="D41" s="294">
        <v>0.06</v>
      </c>
      <c r="E41" s="294">
        <v>0.13</v>
      </c>
      <c r="F41" s="294">
        <v>0.06</v>
      </c>
      <c r="G41" s="294">
        <v>0.14000000000000001</v>
      </c>
      <c r="H41" s="294">
        <v>0.05</v>
      </c>
      <c r="I41" s="294">
        <v>0.15</v>
      </c>
      <c r="J41" s="294">
        <v>0.06</v>
      </c>
      <c r="K41" s="294">
        <v>0.02</v>
      </c>
    </row>
    <row r="42" spans="1:11">
      <c r="A42" s="293" t="s">
        <v>125</v>
      </c>
      <c r="B42" s="294">
        <v>0.22</v>
      </c>
      <c r="C42" s="294">
        <v>0.46</v>
      </c>
      <c r="D42" s="294">
        <v>0.23</v>
      </c>
      <c r="E42" s="294">
        <v>0.3</v>
      </c>
      <c r="F42" s="294">
        <v>0.23</v>
      </c>
      <c r="G42" s="294">
        <v>0.31</v>
      </c>
      <c r="H42" s="294">
        <v>0.21</v>
      </c>
      <c r="I42" s="294">
        <v>0.31</v>
      </c>
      <c r="J42" s="294">
        <v>0.21</v>
      </c>
      <c r="K42" s="294">
        <v>0.18</v>
      </c>
    </row>
    <row r="43" spans="1:11">
      <c r="A43" s="293" t="s">
        <v>126</v>
      </c>
      <c r="B43" s="294">
        <v>2.11</v>
      </c>
      <c r="C43" s="294">
        <v>2.11</v>
      </c>
      <c r="D43" s="294">
        <v>2.11</v>
      </c>
      <c r="E43" s="294">
        <v>2.11</v>
      </c>
      <c r="F43" s="294">
        <v>2.11</v>
      </c>
      <c r="G43" s="294">
        <v>2.11</v>
      </c>
      <c r="H43" s="294">
        <v>3.8</v>
      </c>
      <c r="I43" s="294">
        <v>3.8</v>
      </c>
      <c r="J43" s="294">
        <v>3.8</v>
      </c>
      <c r="K43" s="294">
        <v>3.8</v>
      </c>
    </row>
    <row r="44" spans="1:11">
      <c r="A44" s="293" t="s">
        <v>127</v>
      </c>
      <c r="B44" s="294">
        <v>2.78</v>
      </c>
      <c r="C44" s="294">
        <v>2.78</v>
      </c>
      <c r="D44" s="294">
        <v>2.78</v>
      </c>
      <c r="E44" s="294">
        <v>2.78</v>
      </c>
      <c r="F44" s="294">
        <v>2.78</v>
      </c>
      <c r="G44" s="294">
        <v>2.78</v>
      </c>
      <c r="H44" s="294">
        <v>4.55</v>
      </c>
      <c r="I44" s="294">
        <v>4.55</v>
      </c>
      <c r="J44" s="294">
        <v>4.55</v>
      </c>
      <c r="K44" s="294">
        <v>4.55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Z48"/>
  <sheetViews>
    <sheetView workbookViewId="0">
      <selection activeCell="D23" sqref="D23"/>
    </sheetView>
  </sheetViews>
  <sheetFormatPr defaultRowHeight="15"/>
  <cols>
    <col min="2" max="2" width="28.5703125" customWidth="1"/>
    <col min="4" max="4" width="22.85546875" bestFit="1" customWidth="1"/>
    <col min="5" max="5" width="15" bestFit="1" customWidth="1"/>
    <col min="7" max="7" width="21.5703125" customWidth="1"/>
    <col min="8" max="8" width="15.42578125" customWidth="1"/>
  </cols>
  <sheetData>
    <row r="2" spans="2:26">
      <c r="B2" s="7" t="s">
        <v>29</v>
      </c>
      <c r="C2" s="1"/>
      <c r="D2" s="1"/>
      <c r="E2" s="1"/>
      <c r="F2" s="1"/>
      <c r="G2" s="1"/>
      <c r="H2" s="1"/>
      <c r="I2" s="1"/>
      <c r="J2" s="1"/>
      <c r="K2" s="1"/>
      <c r="L2" s="1"/>
      <c r="M2" s="1"/>
    </row>
    <row r="3" spans="2:26">
      <c r="B3" s="1"/>
      <c r="C3" s="1"/>
      <c r="D3" s="1"/>
      <c r="E3" s="1"/>
      <c r="F3" s="3" t="s">
        <v>2</v>
      </c>
      <c r="G3" s="1"/>
      <c r="H3" s="1"/>
      <c r="I3" s="1"/>
      <c r="J3" s="1"/>
      <c r="K3" s="1"/>
    </row>
    <row r="4" spans="2:26" s="12" customFormat="1">
      <c r="B4" s="311" t="s">
        <v>238</v>
      </c>
      <c r="C4" s="312"/>
      <c r="D4" s="312"/>
      <c r="E4" s="312"/>
      <c r="F4" s="313"/>
      <c r="G4" s="312"/>
      <c r="H4" s="312"/>
      <c r="I4" s="312"/>
      <c r="J4" s="312"/>
      <c r="K4" s="1"/>
    </row>
    <row r="5" spans="2:26" ht="15.75" thickBot="1">
      <c r="B5" s="4" t="s">
        <v>0</v>
      </c>
      <c r="C5" s="5" t="s">
        <v>19</v>
      </c>
      <c r="D5" s="5" t="s">
        <v>7</v>
      </c>
      <c r="E5" s="5" t="s">
        <v>1</v>
      </c>
      <c r="F5" s="4" t="s">
        <v>3</v>
      </c>
      <c r="G5" s="4" t="s">
        <v>22</v>
      </c>
      <c r="H5" s="6" t="s">
        <v>23</v>
      </c>
      <c r="I5" s="4" t="s">
        <v>18</v>
      </c>
      <c r="J5" s="4" t="s">
        <v>4</v>
      </c>
    </row>
    <row r="6" spans="2:26">
      <c r="B6" s="8" t="s">
        <v>24</v>
      </c>
      <c r="C6" s="1"/>
      <c r="D6" s="1"/>
      <c r="E6" s="8" t="s">
        <v>13</v>
      </c>
      <c r="F6" s="8" t="s">
        <v>14</v>
      </c>
      <c r="G6" s="1">
        <v>1</v>
      </c>
      <c r="H6" s="1">
        <v>0</v>
      </c>
      <c r="I6" s="1">
        <v>5</v>
      </c>
      <c r="J6" s="8" t="s">
        <v>16</v>
      </c>
    </row>
    <row r="7" spans="2:26">
      <c r="C7" t="s">
        <v>20</v>
      </c>
      <c r="D7" t="s">
        <v>21</v>
      </c>
      <c r="E7" s="9" t="s">
        <v>25</v>
      </c>
      <c r="G7">
        <v>-0.4</v>
      </c>
    </row>
    <row r="9" spans="2:26">
      <c r="G9" t="s">
        <v>74</v>
      </c>
      <c r="N9" s="11"/>
      <c r="Z9" s="11"/>
    </row>
    <row r="12" spans="2:26">
      <c r="B12" s="12" t="s">
        <v>73</v>
      </c>
      <c r="C12" s="12"/>
      <c r="D12" s="12"/>
      <c r="E12" s="12"/>
      <c r="F12" s="12"/>
      <c r="G12" s="12"/>
    </row>
    <row r="13" spans="2:26">
      <c r="B13" s="12"/>
      <c r="C13" s="12"/>
      <c r="D13" s="12"/>
      <c r="E13" s="12"/>
      <c r="F13" s="12"/>
      <c r="G13" s="12"/>
    </row>
    <row r="14" spans="2:26">
      <c r="B14" s="12" t="s">
        <v>30</v>
      </c>
      <c r="C14" s="12"/>
      <c r="D14" s="12"/>
      <c r="E14" s="12"/>
      <c r="F14" s="12"/>
      <c r="G14" s="12"/>
    </row>
    <row r="15" spans="2:26">
      <c r="B15" s="12" t="s">
        <v>31</v>
      </c>
      <c r="C15" s="12"/>
      <c r="D15" s="12"/>
      <c r="E15" s="12"/>
      <c r="F15" s="12"/>
      <c r="G15" s="12"/>
    </row>
    <row r="16" spans="2:26">
      <c r="B16" s="12"/>
      <c r="C16" s="12"/>
      <c r="D16" s="12"/>
      <c r="E16" s="12" t="s">
        <v>33</v>
      </c>
      <c r="F16" s="12" t="s">
        <v>34</v>
      </c>
      <c r="G16" s="12" t="s">
        <v>34</v>
      </c>
    </row>
    <row r="17" spans="2:7">
      <c r="B17" s="12" t="s">
        <v>36</v>
      </c>
      <c r="C17" s="12" t="s">
        <v>37</v>
      </c>
      <c r="D17" s="12" t="s">
        <v>38</v>
      </c>
      <c r="E17" s="12" t="s">
        <v>39</v>
      </c>
      <c r="F17" s="12">
        <v>2030</v>
      </c>
      <c r="G17" s="12">
        <v>2050</v>
      </c>
    </row>
    <row r="18" spans="2:7">
      <c r="B18" s="12" t="s">
        <v>24</v>
      </c>
      <c r="C18" s="12" t="s">
        <v>41</v>
      </c>
      <c r="D18" s="12" t="s">
        <v>42</v>
      </c>
      <c r="E18" s="12" t="s">
        <v>40</v>
      </c>
      <c r="F18" s="15">
        <v>-66.4288457093364</v>
      </c>
      <c r="G18" s="15">
        <v>-1.46131459191389E-7</v>
      </c>
    </row>
    <row r="19" spans="2:7">
      <c r="B19" s="12" t="s">
        <v>24</v>
      </c>
      <c r="C19" s="12" t="s">
        <v>41</v>
      </c>
      <c r="D19" s="12" t="s">
        <v>42</v>
      </c>
      <c r="E19" s="12" t="s">
        <v>43</v>
      </c>
      <c r="F19" s="15">
        <v>-3.0501588593353398E-7</v>
      </c>
      <c r="G19" s="15">
        <v>-0.67162130288216604</v>
      </c>
    </row>
    <row r="20" spans="2:7">
      <c r="B20" s="12" t="s">
        <v>24</v>
      </c>
      <c r="C20" s="12" t="s">
        <v>41</v>
      </c>
      <c r="D20" s="12" t="s">
        <v>42</v>
      </c>
      <c r="E20" s="12" t="s">
        <v>44</v>
      </c>
      <c r="F20" s="15">
        <v>-2.7267302037650801E-7</v>
      </c>
      <c r="G20" s="15">
        <v>-3.0838234403007099</v>
      </c>
    </row>
    <row r="21" spans="2:7">
      <c r="B21" s="12" t="s">
        <v>24</v>
      </c>
      <c r="C21" s="12" t="s">
        <v>41</v>
      </c>
      <c r="D21" s="12" t="s">
        <v>42</v>
      </c>
      <c r="E21" s="12" t="s">
        <v>45</v>
      </c>
      <c r="F21" s="15">
        <v>-174.354921334452</v>
      </c>
      <c r="G21" s="15">
        <v>-66.172047592119199</v>
      </c>
    </row>
    <row r="22" spans="2:7">
      <c r="B22" s="12" t="s">
        <v>24</v>
      </c>
      <c r="C22" s="12" t="s">
        <v>41</v>
      </c>
      <c r="D22" s="12" t="s">
        <v>42</v>
      </c>
      <c r="E22" s="12" t="s">
        <v>47</v>
      </c>
      <c r="F22" s="15">
        <v>0</v>
      </c>
      <c r="G22" s="15">
        <v>0</v>
      </c>
    </row>
    <row r="23" spans="2:7">
      <c r="B23" s="12" t="s">
        <v>24</v>
      </c>
      <c r="C23" s="12" t="s">
        <v>41</v>
      </c>
      <c r="D23" s="12" t="s">
        <v>42</v>
      </c>
      <c r="E23" s="12" t="s">
        <v>46</v>
      </c>
      <c r="F23" s="15">
        <v>-159.27647480901601</v>
      </c>
      <c r="G23" s="15">
        <v>-37.390592565325299</v>
      </c>
    </row>
    <row r="24" spans="2:7">
      <c r="B24" s="12" t="s">
        <v>24</v>
      </c>
      <c r="C24" s="12" t="s">
        <v>41</v>
      </c>
      <c r="D24" s="12" t="s">
        <v>42</v>
      </c>
      <c r="E24" s="12" t="s">
        <v>48</v>
      </c>
      <c r="F24" s="15">
        <v>-3.1427409258919602E-9</v>
      </c>
      <c r="G24" s="15">
        <v>-8.9628170397975305E-9</v>
      </c>
    </row>
    <row r="25" spans="2:7">
      <c r="B25" s="12" t="s">
        <v>24</v>
      </c>
      <c r="C25" s="12" t="s">
        <v>41</v>
      </c>
      <c r="D25" s="12" t="s">
        <v>42</v>
      </c>
      <c r="E25" s="12" t="s">
        <v>49</v>
      </c>
      <c r="F25" s="15">
        <v>-77.378103371690898</v>
      </c>
      <c r="G25" s="15">
        <v>-5.0384563789290597</v>
      </c>
    </row>
    <row r="26" spans="2:7">
      <c r="B26" s="12" t="s">
        <v>24</v>
      </c>
      <c r="C26" s="12" t="s">
        <v>41</v>
      </c>
      <c r="D26" s="12" t="s">
        <v>42</v>
      </c>
      <c r="E26" s="12" t="s">
        <v>50</v>
      </c>
      <c r="F26" s="15">
        <v>-155.46455208017699</v>
      </c>
      <c r="G26" s="15">
        <v>-63.473809535132098</v>
      </c>
    </row>
    <row r="27" spans="2:7">
      <c r="B27" s="12" t="s">
        <v>24</v>
      </c>
      <c r="C27" s="12" t="s">
        <v>41</v>
      </c>
      <c r="D27" s="12" t="s">
        <v>42</v>
      </c>
      <c r="E27" s="12" t="s">
        <v>51</v>
      </c>
      <c r="F27" s="15">
        <v>-2.5274837009925599E-8</v>
      </c>
      <c r="G27" s="15">
        <v>-6.2629947065751097E-8</v>
      </c>
    </row>
    <row r="28" spans="2:7">
      <c r="B28" s="12" t="s">
        <v>24</v>
      </c>
      <c r="C28" s="12" t="s">
        <v>41</v>
      </c>
      <c r="D28" s="12" t="s">
        <v>42</v>
      </c>
      <c r="E28" s="12" t="s">
        <v>52</v>
      </c>
      <c r="F28" s="15">
        <v>-3.18075974326421E-9</v>
      </c>
      <c r="G28" s="15">
        <v>-9.0382802993563902E-9</v>
      </c>
    </row>
    <row r="29" spans="2:7">
      <c r="B29" s="12" t="s">
        <v>24</v>
      </c>
      <c r="C29" s="12" t="s">
        <v>41</v>
      </c>
      <c r="D29" s="12" t="s">
        <v>42</v>
      </c>
      <c r="E29" s="12" t="s">
        <v>53</v>
      </c>
      <c r="F29" s="15">
        <v>-1.9852820397709601E-8</v>
      </c>
      <c r="G29" s="15">
        <v>-2.92906536989027E-8</v>
      </c>
    </row>
    <row r="30" spans="2:7">
      <c r="B30" s="12" t="s">
        <v>24</v>
      </c>
      <c r="C30" s="12" t="s">
        <v>41</v>
      </c>
      <c r="D30" s="12" t="s">
        <v>42</v>
      </c>
      <c r="E30" s="12" t="s">
        <v>54</v>
      </c>
      <c r="F30" s="15">
        <v>-3.2782418566818701E-9</v>
      </c>
      <c r="G30" s="15">
        <v>-5.4689805335522899E-9</v>
      </c>
    </row>
    <row r="31" spans="2:7">
      <c r="B31" s="12" t="s">
        <v>24</v>
      </c>
      <c r="C31" s="12" t="s">
        <v>41</v>
      </c>
      <c r="D31" s="12" t="s">
        <v>42</v>
      </c>
      <c r="E31" s="12" t="s">
        <v>55</v>
      </c>
      <c r="F31" s="15">
        <v>-162.024064971858</v>
      </c>
      <c r="G31" s="15">
        <v>-118.97510791869099</v>
      </c>
    </row>
    <row r="32" spans="2:7">
      <c r="B32" s="12" t="s">
        <v>24</v>
      </c>
      <c r="C32" s="12" t="s">
        <v>41</v>
      </c>
      <c r="D32" s="12" t="s">
        <v>42</v>
      </c>
      <c r="E32" s="12" t="s">
        <v>56</v>
      </c>
      <c r="F32" s="15">
        <v>-159.276509750055</v>
      </c>
      <c r="G32" s="15">
        <v>-114.10385726504499</v>
      </c>
    </row>
    <row r="33" spans="2:7">
      <c r="B33" s="12" t="s">
        <v>24</v>
      </c>
      <c r="C33" s="12" t="s">
        <v>41</v>
      </c>
      <c r="D33" s="12" t="s">
        <v>42</v>
      </c>
      <c r="E33" s="12" t="s">
        <v>57</v>
      </c>
      <c r="F33" s="15">
        <v>-3.3101176058939798E-8</v>
      </c>
      <c r="G33" s="15">
        <v>-7.2559316477581398E-8</v>
      </c>
    </row>
    <row r="34" spans="2:7">
      <c r="B34" s="12" t="s">
        <v>24</v>
      </c>
      <c r="C34" s="12" t="s">
        <v>41</v>
      </c>
      <c r="D34" s="12" t="s">
        <v>42</v>
      </c>
      <c r="E34" s="12" t="s">
        <v>60</v>
      </c>
      <c r="F34" s="15">
        <v>0</v>
      </c>
      <c r="G34" s="15">
        <v>0</v>
      </c>
    </row>
    <row r="35" spans="2:7">
      <c r="B35" s="12" t="s">
        <v>24</v>
      </c>
      <c r="C35" s="12" t="s">
        <v>41</v>
      </c>
      <c r="D35" s="12" t="s">
        <v>42</v>
      </c>
      <c r="E35" s="12" t="s">
        <v>58</v>
      </c>
      <c r="F35" s="15">
        <v>-3.5032022381259798E-9</v>
      </c>
      <c r="G35" s="15">
        <v>-9.68467121774602E-9</v>
      </c>
    </row>
    <row r="36" spans="2:7">
      <c r="B36" s="12" t="s">
        <v>24</v>
      </c>
      <c r="C36" s="12" t="s">
        <v>41</v>
      </c>
      <c r="D36" s="12" t="s">
        <v>42</v>
      </c>
      <c r="E36" s="12" t="s">
        <v>59</v>
      </c>
      <c r="F36" s="15">
        <v>-159.27643595011401</v>
      </c>
      <c r="G36" s="15">
        <v>-96.048951359688701</v>
      </c>
    </row>
    <row r="37" spans="2:7">
      <c r="B37" s="12" t="s">
        <v>24</v>
      </c>
      <c r="C37" s="12" t="s">
        <v>41</v>
      </c>
      <c r="D37" s="12" t="s">
        <v>42</v>
      </c>
      <c r="E37" s="12" t="s">
        <v>61</v>
      </c>
      <c r="F37" s="15">
        <v>-154.00927028805799</v>
      </c>
      <c r="G37" s="15">
        <v>-153.296019539881</v>
      </c>
    </row>
    <row r="38" spans="2:7">
      <c r="B38" s="12" t="s">
        <v>24</v>
      </c>
      <c r="C38" s="12" t="s">
        <v>41</v>
      </c>
      <c r="D38" s="12" t="s">
        <v>42</v>
      </c>
      <c r="E38" s="12" t="s">
        <v>62</v>
      </c>
      <c r="F38" s="15">
        <v>-163.373675296676</v>
      </c>
      <c r="G38" s="15">
        <v>-113.195833388898</v>
      </c>
    </row>
    <row r="39" spans="2:7">
      <c r="B39" s="12" t="s">
        <v>24</v>
      </c>
      <c r="C39" s="12" t="s">
        <v>41</v>
      </c>
      <c r="D39" s="12" t="s">
        <v>42</v>
      </c>
      <c r="E39" s="12" t="s">
        <v>66</v>
      </c>
      <c r="F39" s="15">
        <v>-19.184896491798</v>
      </c>
      <c r="G39" s="15">
        <v>-2.2965381202194002E-5</v>
      </c>
    </row>
    <row r="40" spans="2:7">
      <c r="B40" s="12" t="s">
        <v>24</v>
      </c>
      <c r="C40" s="12" t="s">
        <v>41</v>
      </c>
      <c r="D40" s="12" t="s">
        <v>42</v>
      </c>
      <c r="E40" s="12" t="s">
        <v>63</v>
      </c>
      <c r="F40" s="15">
        <v>-15.5608910695224</v>
      </c>
      <c r="G40" s="15">
        <v>-1.0783117634321901E-7</v>
      </c>
    </row>
    <row r="41" spans="2:7">
      <c r="B41" s="12" t="s">
        <v>24</v>
      </c>
      <c r="C41" s="12" t="s">
        <v>41</v>
      </c>
      <c r="D41" s="12" t="s">
        <v>42</v>
      </c>
      <c r="E41" s="12" t="s">
        <v>64</v>
      </c>
      <c r="F41" s="15">
        <v>-1.9293001784997399E-8</v>
      </c>
      <c r="G41" s="15">
        <v>-3.1203379474084503E-8</v>
      </c>
    </row>
    <row r="42" spans="2:7">
      <c r="B42" s="12" t="s">
        <v>24</v>
      </c>
      <c r="C42" s="12" t="s">
        <v>41</v>
      </c>
      <c r="D42" s="12" t="s">
        <v>42</v>
      </c>
      <c r="E42" s="12" t="s">
        <v>65</v>
      </c>
      <c r="F42" s="15">
        <v>-1.51186929094576E-8</v>
      </c>
      <c r="G42" s="15">
        <v>-2.4950869642622699E-8</v>
      </c>
    </row>
    <row r="43" spans="2:7">
      <c r="B43" s="12" t="s">
        <v>24</v>
      </c>
      <c r="C43" s="12" t="s">
        <v>41</v>
      </c>
      <c r="D43" s="12" t="s">
        <v>42</v>
      </c>
      <c r="E43" s="12" t="s">
        <v>67</v>
      </c>
      <c r="F43" s="15">
        <v>-1.7625918730746201E-8</v>
      </c>
      <c r="G43" s="15">
        <v>-4.7149585932160697E-8</v>
      </c>
    </row>
    <row r="44" spans="2:7">
      <c r="B44" s="12" t="s">
        <v>24</v>
      </c>
      <c r="C44" s="12" t="s">
        <v>41</v>
      </c>
      <c r="D44" s="12" t="s">
        <v>42</v>
      </c>
      <c r="E44" s="12" t="s">
        <v>68</v>
      </c>
      <c r="F44" s="15">
        <v>-1.35436635763331E-7</v>
      </c>
      <c r="G44" s="15">
        <v>-1.8278384203740401E-7</v>
      </c>
    </row>
    <row r="45" spans="2:7">
      <c r="B45" s="12" t="s">
        <v>24</v>
      </c>
      <c r="C45" s="12" t="s">
        <v>41</v>
      </c>
      <c r="D45" s="12" t="s">
        <v>42</v>
      </c>
      <c r="E45" s="12" t="s">
        <v>69</v>
      </c>
      <c r="F45" s="15">
        <v>-1.10561076104505E-8</v>
      </c>
      <c r="G45" s="15">
        <v>-1.7368576264448201E-8</v>
      </c>
    </row>
    <row r="46" spans="2:7">
      <c r="B46" s="12" t="s">
        <v>24</v>
      </c>
      <c r="C46" s="12" t="s">
        <v>41</v>
      </c>
      <c r="D46" s="12" t="s">
        <v>42</v>
      </c>
      <c r="E46" s="12" t="s">
        <v>70</v>
      </c>
      <c r="F46" s="15">
        <v>-161.42971967089301</v>
      </c>
      <c r="G46" s="15">
        <v>-121.520212862924</v>
      </c>
    </row>
    <row r="47" spans="2:7">
      <c r="B47" s="12" t="s">
        <v>24</v>
      </c>
      <c r="C47" s="12" t="s">
        <v>41</v>
      </c>
      <c r="D47" s="12" t="s">
        <v>42</v>
      </c>
      <c r="E47" s="12" t="s">
        <v>71</v>
      </c>
      <c r="F47" s="15">
        <v>-168.812903743731</v>
      </c>
      <c r="G47" s="15">
        <v>-68.170721229147503</v>
      </c>
    </row>
    <row r="48" spans="2:7">
      <c r="B48" s="12" t="s">
        <v>24</v>
      </c>
      <c r="C48" s="12" t="s">
        <v>41</v>
      </c>
      <c r="D48" s="12" t="s">
        <v>42</v>
      </c>
      <c r="E48" s="12" t="s">
        <v>72</v>
      </c>
      <c r="F48" s="15">
        <v>-3.7887431711194803E-9</v>
      </c>
      <c r="G48" s="15">
        <v>-8.5894129907368007E-9</v>
      </c>
    </row>
  </sheetData>
  <pageMargins left="0.7" right="0.7" top="0.75" bottom="0.75" header="0.3" footer="0.3"/>
  <drawing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96" t="s">
        <v>77</v>
      </c>
      <c r="B1" s="296"/>
      <c r="C1" s="296"/>
      <c r="D1" s="296"/>
      <c r="E1" s="296"/>
      <c r="F1" s="296"/>
      <c r="G1" s="296"/>
      <c r="H1" s="296"/>
      <c r="I1" s="296"/>
      <c r="J1" s="296"/>
      <c r="K1" s="296"/>
    </row>
    <row r="3" spans="1:11">
      <c r="A3" s="297" t="s">
        <v>78</v>
      </c>
      <c r="B3" s="298" t="s">
        <v>230</v>
      </c>
    </row>
    <row r="4" spans="1:11">
      <c r="A4" s="297" t="s">
        <v>80</v>
      </c>
      <c r="B4" s="298">
        <v>100</v>
      </c>
    </row>
    <row r="5" spans="1:11">
      <c r="A5" s="297" t="s">
        <v>81</v>
      </c>
      <c r="B5" s="298" t="s">
        <v>82</v>
      </c>
    </row>
    <row r="6" spans="1:11">
      <c r="A6" s="297" t="s">
        <v>83</v>
      </c>
      <c r="B6" s="298" t="s">
        <v>231</v>
      </c>
    </row>
    <row r="7" spans="1:11">
      <c r="A7" s="297" t="s">
        <v>84</v>
      </c>
      <c r="B7" s="298" t="s">
        <v>232</v>
      </c>
    </row>
    <row r="10" spans="1:11">
      <c r="A10" s="299" t="s">
        <v>85</v>
      </c>
      <c r="B10" s="299"/>
      <c r="C10" s="299"/>
      <c r="D10" s="299"/>
      <c r="E10" s="299"/>
      <c r="F10" s="299"/>
      <c r="G10" s="299"/>
      <c r="H10" s="299"/>
      <c r="I10" s="299"/>
      <c r="J10" s="299"/>
      <c r="K10" s="299"/>
    </row>
    <row r="12" spans="1:11">
      <c r="A12" s="300"/>
      <c r="B12" s="300">
        <v>2014</v>
      </c>
      <c r="C12" s="300"/>
      <c r="D12" s="300">
        <v>2015</v>
      </c>
      <c r="E12" s="300"/>
      <c r="F12" s="300">
        <v>2016</v>
      </c>
      <c r="G12" s="300"/>
      <c r="H12" s="300">
        <v>2020</v>
      </c>
      <c r="I12" s="300"/>
      <c r="J12" s="300">
        <v>2025</v>
      </c>
      <c r="K12" s="300"/>
    </row>
    <row r="13" spans="1:11">
      <c r="A13" s="300" t="s">
        <v>86</v>
      </c>
      <c r="B13" s="300" t="s">
        <v>87</v>
      </c>
      <c r="C13" s="300" t="s">
        <v>88</v>
      </c>
      <c r="D13" s="300" t="s">
        <v>89</v>
      </c>
      <c r="E13" s="300" t="s">
        <v>90</v>
      </c>
      <c r="F13" s="300" t="s">
        <v>91</v>
      </c>
      <c r="G13" s="300" t="s">
        <v>92</v>
      </c>
      <c r="H13" s="300" t="s">
        <v>93</v>
      </c>
      <c r="I13" s="300" t="s">
        <v>94</v>
      </c>
      <c r="J13" s="300" t="s">
        <v>95</v>
      </c>
      <c r="K13" s="300" t="s">
        <v>96</v>
      </c>
    </row>
    <row r="14" spans="1:11">
      <c r="A14" s="301" t="s">
        <v>97</v>
      </c>
      <c r="B14" s="302">
        <v>1.82</v>
      </c>
      <c r="C14" s="302">
        <v>1.82</v>
      </c>
      <c r="D14" s="302">
        <v>2.2999999999999998</v>
      </c>
      <c r="E14" s="302">
        <v>2.2999999999999998</v>
      </c>
      <c r="F14" s="302">
        <v>2.7</v>
      </c>
      <c r="G14" s="302">
        <v>2.7</v>
      </c>
      <c r="H14" s="302">
        <v>2.8</v>
      </c>
      <c r="I14" s="302">
        <v>2.8</v>
      </c>
      <c r="J14" s="302">
        <v>2.9</v>
      </c>
      <c r="K14" s="302">
        <v>2.9</v>
      </c>
    </row>
    <row r="15" spans="1:11">
      <c r="A15" s="301" t="s">
        <v>98</v>
      </c>
      <c r="B15" s="302">
        <v>2.64</v>
      </c>
      <c r="C15" s="302">
        <v>2.64</v>
      </c>
      <c r="D15" s="302">
        <v>2.64</v>
      </c>
      <c r="E15" s="302">
        <v>2.64</v>
      </c>
      <c r="F15" s="302">
        <v>2.23</v>
      </c>
      <c r="G15" s="302">
        <v>2.23</v>
      </c>
      <c r="H15" s="302">
        <v>1.79</v>
      </c>
      <c r="I15" s="302">
        <v>1.79</v>
      </c>
      <c r="J15" s="302">
        <v>1.79</v>
      </c>
      <c r="K15" s="302">
        <v>1.79</v>
      </c>
    </row>
    <row r="16" spans="1:11">
      <c r="A16" s="301" t="s">
        <v>99</v>
      </c>
      <c r="B16" s="302">
        <v>0.44</v>
      </c>
      <c r="C16" s="302">
        <v>0.44</v>
      </c>
      <c r="D16" s="302">
        <v>0.44</v>
      </c>
      <c r="E16" s="302">
        <v>0.44</v>
      </c>
      <c r="F16" s="302">
        <v>0.25</v>
      </c>
      <c r="G16" s="302">
        <v>0.25</v>
      </c>
      <c r="H16" s="302">
        <v>0.25</v>
      </c>
      <c r="I16" s="302">
        <v>0.25</v>
      </c>
      <c r="J16" s="302">
        <v>0.25</v>
      </c>
      <c r="K16" s="302">
        <v>0.25</v>
      </c>
    </row>
    <row r="17" spans="1:11">
      <c r="A17" s="301" t="s">
        <v>100</v>
      </c>
      <c r="B17" s="302">
        <v>0.42</v>
      </c>
      <c r="C17" s="302">
        <v>0.42</v>
      </c>
      <c r="D17" s="302">
        <v>0.42</v>
      </c>
      <c r="E17" s="302">
        <v>0.42</v>
      </c>
      <c r="F17" s="302">
        <v>0.2</v>
      </c>
      <c r="G17" s="302">
        <v>0.2</v>
      </c>
      <c r="H17" s="302">
        <v>0.2</v>
      </c>
      <c r="I17" s="302">
        <v>0.2</v>
      </c>
      <c r="J17" s="302">
        <v>0.2</v>
      </c>
      <c r="K17" s="302">
        <v>0.2</v>
      </c>
    </row>
    <row r="18" spans="1:11">
      <c r="A18" s="301" t="s">
        <v>101</v>
      </c>
      <c r="B18" s="302">
        <v>0.92</v>
      </c>
      <c r="C18" s="302">
        <v>0.92</v>
      </c>
      <c r="D18" s="302">
        <v>0.92</v>
      </c>
      <c r="E18" s="302">
        <v>0.92</v>
      </c>
      <c r="F18" s="302">
        <v>0.92</v>
      </c>
      <c r="G18" s="302">
        <v>0.92</v>
      </c>
      <c r="H18" s="302">
        <v>0.48</v>
      </c>
      <c r="I18" s="302">
        <v>0.48</v>
      </c>
      <c r="J18" s="302">
        <v>0.48</v>
      </c>
      <c r="K18" s="302">
        <v>0.48</v>
      </c>
    </row>
    <row r="19" spans="1:11">
      <c r="A19" s="301" t="s">
        <v>102</v>
      </c>
      <c r="B19" s="302">
        <v>0.26</v>
      </c>
      <c r="C19" s="302">
        <v>0.26</v>
      </c>
      <c r="D19" s="302">
        <v>0.26</v>
      </c>
      <c r="E19" s="302">
        <v>0.26</v>
      </c>
      <c r="F19" s="302">
        <v>0.26</v>
      </c>
      <c r="G19" s="302">
        <v>0.26</v>
      </c>
      <c r="H19" s="302">
        <v>0.26</v>
      </c>
      <c r="I19" s="302">
        <v>0.26</v>
      </c>
      <c r="J19" s="302">
        <v>0.26</v>
      </c>
      <c r="K19" s="302">
        <v>0.26</v>
      </c>
    </row>
    <row r="20" spans="1:11">
      <c r="A20" s="301" t="s">
        <v>103</v>
      </c>
      <c r="B20" s="302">
        <v>0.6</v>
      </c>
      <c r="C20" s="302">
        <v>0.6</v>
      </c>
      <c r="D20" s="302">
        <v>0.6</v>
      </c>
      <c r="E20" s="302">
        <v>0.6</v>
      </c>
      <c r="F20" s="302">
        <v>0.6</v>
      </c>
      <c r="G20" s="302">
        <v>0.6</v>
      </c>
      <c r="H20" s="302">
        <v>0.6</v>
      </c>
      <c r="I20" s="302">
        <v>0.6</v>
      </c>
      <c r="J20" s="302">
        <v>0.6</v>
      </c>
      <c r="K20" s="302">
        <v>0.6</v>
      </c>
    </row>
    <row r="21" spans="1:11">
      <c r="A21" s="301" t="s">
        <v>104</v>
      </c>
      <c r="B21" s="302">
        <v>0.71</v>
      </c>
      <c r="C21" s="302">
        <v>0.71</v>
      </c>
      <c r="D21" s="302">
        <v>0.72</v>
      </c>
      <c r="E21" s="302">
        <v>0.72</v>
      </c>
      <c r="F21" s="302">
        <v>0.74</v>
      </c>
      <c r="G21" s="302">
        <v>0.74</v>
      </c>
      <c r="H21" s="302">
        <v>0.79</v>
      </c>
      <c r="I21" s="302">
        <v>0.79</v>
      </c>
      <c r="J21" s="303">
        <v>1</v>
      </c>
      <c r="K21" s="303">
        <v>1</v>
      </c>
    </row>
    <row r="22" spans="1:11">
      <c r="A22" s="301" t="s">
        <v>105</v>
      </c>
      <c r="B22" s="303">
        <v>0</v>
      </c>
      <c r="C22" s="303">
        <v>0</v>
      </c>
      <c r="D22" s="303">
        <v>0</v>
      </c>
      <c r="E22" s="303">
        <v>0</v>
      </c>
      <c r="F22" s="303">
        <v>0</v>
      </c>
      <c r="G22" s="303">
        <v>0</v>
      </c>
      <c r="H22" s="303">
        <v>0</v>
      </c>
      <c r="I22" s="303">
        <v>0</v>
      </c>
      <c r="J22" s="302">
        <v>0.12</v>
      </c>
      <c r="K22" s="302">
        <v>0.12</v>
      </c>
    </row>
    <row r="23" spans="1:11">
      <c r="A23" s="301" t="s">
        <v>106</v>
      </c>
      <c r="B23" s="303">
        <v>0</v>
      </c>
      <c r="C23" s="303">
        <v>0</v>
      </c>
      <c r="D23" s="303">
        <v>0</v>
      </c>
      <c r="E23" s="303">
        <v>0</v>
      </c>
      <c r="F23" s="303">
        <v>0</v>
      </c>
      <c r="G23" s="303">
        <v>0</v>
      </c>
      <c r="H23" s="303">
        <v>0</v>
      </c>
      <c r="I23" s="303">
        <v>0</v>
      </c>
      <c r="J23" s="302">
        <v>0.12</v>
      </c>
      <c r="K23" s="302">
        <v>0.12</v>
      </c>
    </row>
    <row r="24" spans="1:11">
      <c r="A24" s="301" t="s">
        <v>107</v>
      </c>
      <c r="B24" s="303">
        <v>0</v>
      </c>
      <c r="C24" s="303">
        <v>0</v>
      </c>
      <c r="D24" s="303">
        <v>0</v>
      </c>
      <c r="E24" s="303">
        <v>0</v>
      </c>
      <c r="F24" s="303">
        <v>0</v>
      </c>
      <c r="G24" s="303">
        <v>0</v>
      </c>
      <c r="H24" s="303">
        <v>0</v>
      </c>
      <c r="I24" s="303">
        <v>0</v>
      </c>
      <c r="J24" s="303">
        <v>0</v>
      </c>
      <c r="K24" s="303">
        <v>0</v>
      </c>
    </row>
    <row r="25" spans="1:11">
      <c r="A25" s="301" t="s">
        <v>108</v>
      </c>
      <c r="B25" s="302">
        <v>0.52</v>
      </c>
      <c r="C25" s="302">
        <v>0.52</v>
      </c>
      <c r="D25" s="302">
        <v>0.52</v>
      </c>
      <c r="E25" s="302">
        <v>0.52</v>
      </c>
      <c r="F25" s="302">
        <v>0.53</v>
      </c>
      <c r="G25" s="302">
        <v>0.53</v>
      </c>
      <c r="H25" s="302">
        <v>0.54</v>
      </c>
      <c r="I25" s="302">
        <v>0.54</v>
      </c>
      <c r="J25" s="302">
        <v>0.59</v>
      </c>
      <c r="K25" s="302">
        <v>0.59</v>
      </c>
    </row>
    <row r="26" spans="1:11">
      <c r="A26" s="301" t="s">
        <v>109</v>
      </c>
      <c r="B26" s="302">
        <v>0.19</v>
      </c>
      <c r="C26" s="302">
        <v>0.19</v>
      </c>
      <c r="D26" s="302">
        <v>0.2</v>
      </c>
      <c r="E26" s="302">
        <v>0.2</v>
      </c>
      <c r="F26" s="302">
        <v>0.21</v>
      </c>
      <c r="G26" s="302">
        <v>0.21</v>
      </c>
      <c r="H26" s="302">
        <v>0.24</v>
      </c>
      <c r="I26" s="302">
        <v>0.24</v>
      </c>
      <c r="J26" s="302">
        <v>0.28000000000000003</v>
      </c>
      <c r="K26" s="302">
        <v>0.28000000000000003</v>
      </c>
    </row>
    <row r="27" spans="1:11">
      <c r="A27" s="301" t="s">
        <v>110</v>
      </c>
      <c r="B27" s="302">
        <v>2.54</v>
      </c>
      <c r="C27" s="302">
        <v>2.54</v>
      </c>
      <c r="D27" s="302">
        <v>2.5499999999999998</v>
      </c>
      <c r="E27" s="302">
        <v>2.5499999999999998</v>
      </c>
      <c r="F27" s="302">
        <v>2.5499999999999998</v>
      </c>
      <c r="G27" s="302">
        <v>2.5499999999999998</v>
      </c>
      <c r="H27" s="302">
        <v>2.58</v>
      </c>
      <c r="I27" s="302">
        <v>2.58</v>
      </c>
      <c r="J27" s="302">
        <v>2.62</v>
      </c>
      <c r="K27" s="302">
        <v>2.62</v>
      </c>
    </row>
    <row r="28" spans="1:11">
      <c r="A28" s="301" t="s">
        <v>111</v>
      </c>
      <c r="B28" s="302">
        <v>1.62</v>
      </c>
      <c r="C28" s="302">
        <v>1.62</v>
      </c>
      <c r="D28" s="302">
        <v>1.63</v>
      </c>
      <c r="E28" s="302">
        <v>1.63</v>
      </c>
      <c r="F28" s="302">
        <v>1.64</v>
      </c>
      <c r="G28" s="302">
        <v>1.64</v>
      </c>
      <c r="H28" s="302">
        <v>1.66</v>
      </c>
      <c r="I28" s="302">
        <v>1.66</v>
      </c>
      <c r="J28" s="302">
        <v>1.71</v>
      </c>
      <c r="K28" s="302">
        <v>1.71</v>
      </c>
    </row>
    <row r="29" spans="1:11">
      <c r="A29" s="301" t="s">
        <v>112</v>
      </c>
      <c r="B29" s="303">
        <v>0</v>
      </c>
      <c r="C29" s="303">
        <v>0</v>
      </c>
      <c r="D29" s="303">
        <v>0</v>
      </c>
      <c r="E29" s="303">
        <v>0</v>
      </c>
      <c r="F29" s="303">
        <v>0</v>
      </c>
      <c r="G29" s="303">
        <v>0</v>
      </c>
      <c r="H29" s="303">
        <v>0</v>
      </c>
      <c r="I29" s="303">
        <v>0</v>
      </c>
      <c r="J29" s="301"/>
      <c r="K29" s="301"/>
    </row>
    <row r="30" spans="1:11">
      <c r="A30" s="301" t="s">
        <v>113</v>
      </c>
      <c r="B30" s="302">
        <v>7.71</v>
      </c>
      <c r="C30" s="302">
        <v>7.71</v>
      </c>
      <c r="D30" s="302">
        <v>8.2100000000000009</v>
      </c>
      <c r="E30" s="302">
        <v>8.2100000000000009</v>
      </c>
      <c r="F30" s="302">
        <v>8.2200000000000006</v>
      </c>
      <c r="G30" s="302">
        <v>8.2200000000000006</v>
      </c>
      <c r="H30" s="302">
        <v>7.96</v>
      </c>
      <c r="I30" s="302">
        <v>7.96</v>
      </c>
      <c r="J30" s="302">
        <v>8.31</v>
      </c>
      <c r="K30" s="302">
        <v>8.31</v>
      </c>
    </row>
    <row r="31" spans="1:11">
      <c r="A31" s="301" t="s">
        <v>114</v>
      </c>
      <c r="B31" s="302">
        <v>3.13</v>
      </c>
      <c r="C31" s="302">
        <v>3.44</v>
      </c>
      <c r="D31" s="302">
        <v>2.91</v>
      </c>
      <c r="E31" s="302">
        <v>3.39</v>
      </c>
      <c r="F31" s="302">
        <v>2.89</v>
      </c>
      <c r="G31" s="302">
        <v>3.36</v>
      </c>
      <c r="H31" s="302">
        <v>2.4500000000000002</v>
      </c>
      <c r="I31" s="302">
        <v>2.92</v>
      </c>
      <c r="J31" s="302">
        <v>2.5</v>
      </c>
      <c r="K31" s="302">
        <v>2.94</v>
      </c>
    </row>
    <row r="32" spans="1:11">
      <c r="A32" s="301" t="s">
        <v>115</v>
      </c>
      <c r="B32" s="303">
        <v>0</v>
      </c>
      <c r="C32" s="302">
        <v>0.95</v>
      </c>
      <c r="D32" s="303">
        <v>0</v>
      </c>
      <c r="E32" s="302">
        <v>0.95</v>
      </c>
      <c r="F32" s="303">
        <v>0</v>
      </c>
      <c r="G32" s="302">
        <v>0.95</v>
      </c>
      <c r="H32" s="303">
        <v>0</v>
      </c>
      <c r="I32" s="302">
        <v>0.95</v>
      </c>
      <c r="J32" s="303">
        <v>0</v>
      </c>
      <c r="K32" s="302">
        <v>0.95</v>
      </c>
    </row>
    <row r="33" spans="1:11">
      <c r="A33" s="301" t="s">
        <v>116</v>
      </c>
      <c r="B33" s="302">
        <v>0.24</v>
      </c>
      <c r="C33" s="302">
        <v>0.11</v>
      </c>
      <c r="D33" s="302">
        <v>0.22</v>
      </c>
      <c r="E33" s="302">
        <v>0.1</v>
      </c>
      <c r="F33" s="302">
        <v>0.22</v>
      </c>
      <c r="G33" s="302">
        <v>0.1</v>
      </c>
      <c r="H33" s="302">
        <v>0.22</v>
      </c>
      <c r="I33" s="302">
        <v>0.1</v>
      </c>
      <c r="J33" s="302">
        <v>0.22</v>
      </c>
      <c r="K33" s="302">
        <v>0.1</v>
      </c>
    </row>
    <row r="34" spans="1:11">
      <c r="A34" s="301" t="s">
        <v>117</v>
      </c>
      <c r="B34" s="302">
        <v>1.1399999999999999</v>
      </c>
      <c r="C34" s="302">
        <v>1.08</v>
      </c>
      <c r="D34" s="302">
        <v>1.1399999999999999</v>
      </c>
      <c r="E34" s="302">
        <v>1.08</v>
      </c>
      <c r="F34" s="302">
        <v>1.1599999999999999</v>
      </c>
      <c r="G34" s="302">
        <v>1.1000000000000001</v>
      </c>
      <c r="H34" s="302">
        <v>1.18</v>
      </c>
      <c r="I34" s="302">
        <v>1.1200000000000001</v>
      </c>
      <c r="J34" s="302">
        <v>1.29</v>
      </c>
      <c r="K34" s="302">
        <v>1.22</v>
      </c>
    </row>
    <row r="35" spans="1:11">
      <c r="A35" s="301" t="s">
        <v>118</v>
      </c>
      <c r="B35" s="302">
        <v>4.51</v>
      </c>
      <c r="C35" s="302">
        <v>5.58</v>
      </c>
      <c r="D35" s="302">
        <v>4.2699999999999996</v>
      </c>
      <c r="E35" s="302">
        <v>5.52</v>
      </c>
      <c r="F35" s="302">
        <v>4.2699999999999996</v>
      </c>
      <c r="G35" s="302">
        <v>5.51</v>
      </c>
      <c r="H35" s="302">
        <v>3.85</v>
      </c>
      <c r="I35" s="302">
        <v>5.09</v>
      </c>
      <c r="J35" s="302">
        <v>4.01</v>
      </c>
      <c r="K35" s="302">
        <v>5.21</v>
      </c>
    </row>
    <row r="36" spans="1:11">
      <c r="A36" s="301" t="s">
        <v>119</v>
      </c>
      <c r="B36" s="302">
        <v>3.2</v>
      </c>
      <c r="C36" s="302">
        <v>2.13</v>
      </c>
      <c r="D36" s="302">
        <v>3.94</v>
      </c>
      <c r="E36" s="302">
        <v>2.69</v>
      </c>
      <c r="F36" s="302">
        <v>3.95</v>
      </c>
      <c r="G36" s="302">
        <v>2.71</v>
      </c>
      <c r="H36" s="302">
        <v>4.1100000000000003</v>
      </c>
      <c r="I36" s="302">
        <v>2.87</v>
      </c>
      <c r="J36" s="302">
        <v>4.3</v>
      </c>
      <c r="K36" s="302">
        <v>3.1</v>
      </c>
    </row>
    <row r="37" spans="1:11">
      <c r="A37" s="301" t="s">
        <v>120</v>
      </c>
      <c r="B37" s="302">
        <v>3.83</v>
      </c>
      <c r="C37" s="302">
        <v>3.31</v>
      </c>
      <c r="D37" s="302">
        <v>3.88</v>
      </c>
      <c r="E37" s="302">
        <v>3.35</v>
      </c>
      <c r="F37" s="302">
        <v>3.92</v>
      </c>
      <c r="G37" s="302">
        <v>3.39</v>
      </c>
      <c r="H37" s="302">
        <v>4.1100000000000003</v>
      </c>
      <c r="I37" s="302">
        <v>3.55</v>
      </c>
      <c r="J37" s="302">
        <v>4.3600000000000003</v>
      </c>
      <c r="K37" s="302">
        <v>3.77</v>
      </c>
    </row>
    <row r="38" spans="1:11">
      <c r="A38" s="301" t="s">
        <v>121</v>
      </c>
      <c r="B38" s="303">
        <v>0</v>
      </c>
      <c r="C38" s="303">
        <v>0</v>
      </c>
      <c r="D38" s="303">
        <v>0</v>
      </c>
      <c r="E38" s="303">
        <v>0</v>
      </c>
      <c r="F38" s="303">
        <v>0</v>
      </c>
      <c r="G38" s="303">
        <v>0</v>
      </c>
      <c r="H38" s="303">
        <v>0</v>
      </c>
      <c r="I38" s="303">
        <v>0</v>
      </c>
      <c r="J38" s="301"/>
      <c r="K38" s="301"/>
    </row>
    <row r="39" spans="1:11">
      <c r="A39" s="301" t="s">
        <v>122</v>
      </c>
      <c r="B39" s="302">
        <v>-0.63</v>
      </c>
      <c r="C39" s="302">
        <v>-1.18</v>
      </c>
      <c r="D39" s="302">
        <v>0.06</v>
      </c>
      <c r="E39" s="302">
        <v>-0.66</v>
      </c>
      <c r="F39" s="302">
        <v>0.03</v>
      </c>
      <c r="G39" s="302">
        <v>-0.68</v>
      </c>
      <c r="H39" s="303">
        <v>0</v>
      </c>
      <c r="I39" s="302">
        <v>-0.68</v>
      </c>
      <c r="J39" s="302">
        <v>-0.06</v>
      </c>
      <c r="K39" s="302">
        <v>-0.67</v>
      </c>
    </row>
    <row r="40" spans="1:11">
      <c r="A40" s="301" t="s">
        <v>123</v>
      </c>
      <c r="B40" s="302">
        <v>0.39</v>
      </c>
      <c r="C40" s="302">
        <v>0.39</v>
      </c>
      <c r="D40" s="302">
        <v>0.41</v>
      </c>
      <c r="E40" s="302">
        <v>0.41</v>
      </c>
      <c r="F40" s="302">
        <v>0.41</v>
      </c>
      <c r="G40" s="302">
        <v>0.41</v>
      </c>
      <c r="H40" s="302">
        <v>0.4</v>
      </c>
      <c r="I40" s="302">
        <v>0.4</v>
      </c>
      <c r="J40" s="302">
        <v>0.42</v>
      </c>
      <c r="K40" s="302">
        <v>0.42</v>
      </c>
    </row>
    <row r="41" spans="1:11">
      <c r="A41" s="301" t="s">
        <v>124</v>
      </c>
      <c r="B41" s="303">
        <v>0</v>
      </c>
      <c r="C41" s="303">
        <v>0</v>
      </c>
      <c r="D41" s="303">
        <v>0</v>
      </c>
      <c r="E41" s="303">
        <v>0</v>
      </c>
      <c r="F41" s="303">
        <v>0</v>
      </c>
      <c r="G41" s="303">
        <v>0</v>
      </c>
      <c r="H41" s="303">
        <v>0</v>
      </c>
      <c r="I41" s="303">
        <v>0</v>
      </c>
      <c r="J41" s="301"/>
      <c r="K41" s="301"/>
    </row>
    <row r="42" spans="1:11">
      <c r="A42" s="301" t="s">
        <v>125</v>
      </c>
      <c r="B42" s="302">
        <v>0.39</v>
      </c>
      <c r="C42" s="302">
        <v>0.39</v>
      </c>
      <c r="D42" s="302">
        <v>0.41</v>
      </c>
      <c r="E42" s="302">
        <v>0.41</v>
      </c>
      <c r="F42" s="302">
        <v>0.41</v>
      </c>
      <c r="G42" s="302">
        <v>0.41</v>
      </c>
      <c r="H42" s="302">
        <v>0.4</v>
      </c>
      <c r="I42" s="302">
        <v>0.4</v>
      </c>
      <c r="J42" s="302">
        <v>0.42</v>
      </c>
      <c r="K42" s="302">
        <v>0.42</v>
      </c>
    </row>
    <row r="43" spans="1:11">
      <c r="A43" s="301" t="s">
        <v>126</v>
      </c>
      <c r="B43" s="302">
        <v>4.7</v>
      </c>
      <c r="C43" s="302">
        <v>4.45</v>
      </c>
      <c r="D43" s="302">
        <v>4.8499999999999996</v>
      </c>
      <c r="E43" s="302">
        <v>4.72</v>
      </c>
      <c r="F43" s="302">
        <v>4.67</v>
      </c>
      <c r="G43" s="302">
        <v>4.82</v>
      </c>
      <c r="H43" s="302">
        <v>4.13</v>
      </c>
      <c r="I43" s="302">
        <v>4.2699999999999996</v>
      </c>
      <c r="J43" s="302">
        <v>4.1399999999999997</v>
      </c>
      <c r="K43" s="302">
        <v>4.16</v>
      </c>
    </row>
    <row r="44" spans="1:11">
      <c r="A44" s="301" t="s">
        <v>127</v>
      </c>
      <c r="B44" s="302">
        <v>2.4700000000000002</v>
      </c>
      <c r="C44" s="302">
        <v>1.93</v>
      </c>
      <c r="D44" s="302">
        <v>2.46</v>
      </c>
      <c r="E44" s="302">
        <v>2.06</v>
      </c>
      <c r="F44" s="302">
        <v>2.66</v>
      </c>
      <c r="G44" s="302">
        <v>2.27</v>
      </c>
      <c r="H44" s="302">
        <v>4.1500000000000004</v>
      </c>
      <c r="I44" s="302">
        <v>4.0599999999999996</v>
      </c>
      <c r="J44" s="302">
        <v>4.12</v>
      </c>
      <c r="K44" s="302">
        <v>4.09</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304" t="s">
        <v>77</v>
      </c>
      <c r="B1" s="304"/>
      <c r="C1" s="304"/>
      <c r="D1" s="304"/>
      <c r="E1" s="304"/>
      <c r="F1" s="304"/>
      <c r="G1" s="304"/>
      <c r="H1" s="304"/>
      <c r="I1" s="304"/>
      <c r="J1" s="304"/>
      <c r="K1" s="304"/>
    </row>
    <row r="3" spans="1:11">
      <c r="A3" s="305" t="s">
        <v>78</v>
      </c>
      <c r="B3" s="306" t="s">
        <v>233</v>
      </c>
    </row>
    <row r="4" spans="1:11">
      <c r="A4" s="305" t="s">
        <v>80</v>
      </c>
      <c r="B4" s="306"/>
    </row>
    <row r="5" spans="1:11">
      <c r="A5" s="305" t="s">
        <v>81</v>
      </c>
      <c r="B5" s="306" t="s">
        <v>82</v>
      </c>
    </row>
    <row r="6" spans="1:11">
      <c r="A6" s="305" t="s">
        <v>83</v>
      </c>
      <c r="B6" s="306"/>
    </row>
    <row r="7" spans="1:11">
      <c r="A7" s="305" t="s">
        <v>84</v>
      </c>
      <c r="B7" s="306"/>
    </row>
    <row r="10" spans="1:11">
      <c r="A10" s="307" t="s">
        <v>85</v>
      </c>
      <c r="B10" s="307"/>
      <c r="C10" s="307"/>
      <c r="D10" s="307"/>
      <c r="E10" s="307"/>
      <c r="F10" s="307"/>
      <c r="G10" s="307"/>
      <c r="H10" s="307"/>
      <c r="I10" s="307"/>
      <c r="J10" s="307"/>
      <c r="K10" s="307"/>
    </row>
    <row r="12" spans="1:11">
      <c r="A12" s="308"/>
      <c r="B12" s="308">
        <v>2014</v>
      </c>
      <c r="C12" s="308"/>
      <c r="D12" s="308">
        <v>2015</v>
      </c>
      <c r="E12" s="308"/>
      <c r="F12" s="308">
        <v>2016</v>
      </c>
      <c r="G12" s="308"/>
      <c r="H12" s="308">
        <v>2020</v>
      </c>
      <c r="I12" s="308"/>
      <c r="J12" s="308">
        <v>2025</v>
      </c>
      <c r="K12" s="308"/>
    </row>
    <row r="13" spans="1:11">
      <c r="A13" s="308" t="s">
        <v>86</v>
      </c>
      <c r="B13" s="308" t="s">
        <v>87</v>
      </c>
      <c r="C13" s="308" t="s">
        <v>88</v>
      </c>
      <c r="D13" s="308" t="s">
        <v>89</v>
      </c>
      <c r="E13" s="308" t="s">
        <v>90</v>
      </c>
      <c r="F13" s="308" t="s">
        <v>91</v>
      </c>
      <c r="G13" s="308" t="s">
        <v>92</v>
      </c>
      <c r="H13" s="308" t="s">
        <v>93</v>
      </c>
      <c r="I13" s="308" t="s">
        <v>94</v>
      </c>
      <c r="J13" s="308" t="s">
        <v>95</v>
      </c>
      <c r="K13" s="308" t="s">
        <v>96</v>
      </c>
    </row>
    <row r="14" spans="1:11">
      <c r="A14" s="309" t="s">
        <v>97</v>
      </c>
      <c r="B14" s="309"/>
      <c r="C14" s="309"/>
      <c r="D14" s="309"/>
      <c r="E14" s="309"/>
      <c r="F14" s="309"/>
      <c r="G14" s="309"/>
      <c r="H14" s="309"/>
      <c r="I14" s="309"/>
      <c r="J14" s="309"/>
      <c r="K14" s="309"/>
    </row>
    <row r="15" spans="1:11">
      <c r="A15" s="309" t="s">
        <v>98</v>
      </c>
      <c r="B15" s="309"/>
      <c r="C15" s="309"/>
      <c r="D15" s="309"/>
      <c r="E15" s="309"/>
      <c r="F15" s="309"/>
      <c r="G15" s="309"/>
      <c r="H15" s="309"/>
      <c r="I15" s="309"/>
      <c r="J15" s="309"/>
      <c r="K15" s="309"/>
    </row>
    <row r="16" spans="1:11">
      <c r="A16" s="309" t="s">
        <v>99</v>
      </c>
      <c r="B16" s="309"/>
      <c r="C16" s="309"/>
      <c r="D16" s="309"/>
      <c r="E16" s="309"/>
      <c r="F16" s="309"/>
      <c r="G16" s="309"/>
      <c r="H16" s="309"/>
      <c r="I16" s="309"/>
      <c r="J16" s="309"/>
      <c r="K16" s="309"/>
    </row>
    <row r="17" spans="1:11">
      <c r="A17" s="309" t="s">
        <v>100</v>
      </c>
      <c r="B17" s="309"/>
      <c r="C17" s="309"/>
      <c r="D17" s="309"/>
      <c r="E17" s="309"/>
      <c r="F17" s="309"/>
      <c r="G17" s="309"/>
      <c r="H17" s="309"/>
      <c r="I17" s="309"/>
      <c r="J17" s="309"/>
      <c r="K17" s="309"/>
    </row>
    <row r="18" spans="1:11">
      <c r="A18" s="309" t="s">
        <v>101</v>
      </c>
      <c r="B18" s="309"/>
      <c r="C18" s="309"/>
      <c r="D18" s="309"/>
      <c r="E18" s="309"/>
      <c r="F18" s="309"/>
      <c r="G18" s="309"/>
      <c r="H18" s="309"/>
      <c r="I18" s="309"/>
      <c r="J18" s="309"/>
      <c r="K18" s="309"/>
    </row>
    <row r="19" spans="1:11">
      <c r="A19" s="309" t="s">
        <v>102</v>
      </c>
      <c r="B19" s="309"/>
      <c r="C19" s="309"/>
      <c r="D19" s="309"/>
      <c r="E19" s="309"/>
      <c r="F19" s="309"/>
      <c r="G19" s="309"/>
      <c r="H19" s="309"/>
      <c r="I19" s="309"/>
      <c r="J19" s="309"/>
      <c r="K19" s="309"/>
    </row>
    <row r="20" spans="1:11">
      <c r="A20" s="309" t="s">
        <v>103</v>
      </c>
      <c r="B20" s="309"/>
      <c r="C20" s="309"/>
      <c r="D20" s="309"/>
      <c r="E20" s="309"/>
      <c r="F20" s="309"/>
      <c r="G20" s="309"/>
      <c r="H20" s="309"/>
      <c r="I20" s="309"/>
      <c r="J20" s="309"/>
      <c r="K20" s="309"/>
    </row>
    <row r="21" spans="1:11">
      <c r="A21" s="309" t="s">
        <v>104</v>
      </c>
      <c r="B21" s="309"/>
      <c r="C21" s="309"/>
      <c r="D21" s="309"/>
      <c r="E21" s="309"/>
      <c r="F21" s="309"/>
      <c r="G21" s="309"/>
      <c r="H21" s="309"/>
      <c r="I21" s="309"/>
      <c r="J21" s="309"/>
      <c r="K21" s="309"/>
    </row>
    <row r="22" spans="1:11">
      <c r="A22" s="309" t="s">
        <v>105</v>
      </c>
      <c r="B22" s="309"/>
      <c r="C22" s="309"/>
      <c r="D22" s="309"/>
      <c r="E22" s="309"/>
      <c r="F22" s="309"/>
      <c r="G22" s="309"/>
      <c r="H22" s="309"/>
      <c r="I22" s="309"/>
      <c r="J22" s="309"/>
      <c r="K22" s="309"/>
    </row>
    <row r="23" spans="1:11">
      <c r="A23" s="309" t="s">
        <v>106</v>
      </c>
      <c r="B23" s="309"/>
      <c r="C23" s="309"/>
      <c r="D23" s="309"/>
      <c r="E23" s="309"/>
      <c r="F23" s="309"/>
      <c r="G23" s="309"/>
      <c r="H23" s="309"/>
      <c r="I23" s="309"/>
      <c r="J23" s="309"/>
      <c r="K23" s="309"/>
    </row>
    <row r="24" spans="1:11">
      <c r="A24" s="309" t="s">
        <v>107</v>
      </c>
      <c r="B24" s="309"/>
      <c r="C24" s="309"/>
      <c r="D24" s="309"/>
      <c r="E24" s="309"/>
      <c r="F24" s="309"/>
      <c r="G24" s="309"/>
      <c r="H24" s="309"/>
      <c r="I24" s="309"/>
      <c r="J24" s="309"/>
      <c r="K24" s="309"/>
    </row>
    <row r="25" spans="1:11">
      <c r="A25" s="309" t="s">
        <v>108</v>
      </c>
      <c r="B25" s="309"/>
      <c r="C25" s="309"/>
      <c r="D25" s="309"/>
      <c r="E25" s="309"/>
      <c r="F25" s="309"/>
      <c r="G25" s="309"/>
      <c r="H25" s="309"/>
      <c r="I25" s="309"/>
      <c r="J25" s="309"/>
      <c r="K25" s="309"/>
    </row>
    <row r="26" spans="1:11">
      <c r="A26" s="309" t="s">
        <v>109</v>
      </c>
      <c r="B26" s="309"/>
      <c r="C26" s="309"/>
      <c r="D26" s="309"/>
      <c r="E26" s="309"/>
      <c r="F26" s="309"/>
      <c r="G26" s="309"/>
      <c r="H26" s="309"/>
      <c r="I26" s="309"/>
      <c r="J26" s="309"/>
      <c r="K26" s="309"/>
    </row>
    <row r="27" spans="1:11">
      <c r="A27" s="309" t="s">
        <v>110</v>
      </c>
      <c r="B27" s="309"/>
      <c r="C27" s="309"/>
      <c r="D27" s="309"/>
      <c r="E27" s="309"/>
      <c r="F27" s="309"/>
      <c r="G27" s="309"/>
      <c r="H27" s="309"/>
      <c r="I27" s="309"/>
      <c r="J27" s="309"/>
      <c r="K27" s="309"/>
    </row>
    <row r="28" spans="1:11">
      <c r="A28" s="309" t="s">
        <v>111</v>
      </c>
      <c r="B28" s="309"/>
      <c r="C28" s="309"/>
      <c r="D28" s="309"/>
      <c r="E28" s="309"/>
      <c r="F28" s="309"/>
      <c r="G28" s="309"/>
      <c r="H28" s="309"/>
      <c r="I28" s="309"/>
      <c r="J28" s="309"/>
      <c r="K28" s="309"/>
    </row>
    <row r="29" spans="1:11">
      <c r="A29" s="309" t="s">
        <v>112</v>
      </c>
      <c r="B29" s="309"/>
      <c r="C29" s="309"/>
      <c r="D29" s="309"/>
      <c r="E29" s="309"/>
      <c r="F29" s="309"/>
      <c r="G29" s="309"/>
      <c r="H29" s="309"/>
      <c r="I29" s="309"/>
      <c r="J29" s="309"/>
      <c r="K29" s="309"/>
    </row>
    <row r="30" spans="1:11">
      <c r="A30" s="309" t="s">
        <v>113</v>
      </c>
      <c r="B30" s="309"/>
      <c r="C30" s="309"/>
      <c r="D30" s="309"/>
      <c r="E30" s="309"/>
      <c r="F30" s="309"/>
      <c r="G30" s="309"/>
      <c r="H30" s="309"/>
      <c r="I30" s="309"/>
      <c r="J30" s="309"/>
      <c r="K30" s="309"/>
    </row>
    <row r="31" spans="1:11">
      <c r="A31" s="309" t="s">
        <v>114</v>
      </c>
      <c r="B31" s="309"/>
      <c r="C31" s="309"/>
      <c r="D31" s="309"/>
      <c r="E31" s="309"/>
      <c r="F31" s="309"/>
      <c r="G31" s="309"/>
      <c r="H31" s="309"/>
      <c r="I31" s="309"/>
      <c r="J31" s="309"/>
      <c r="K31" s="309"/>
    </row>
    <row r="32" spans="1:11">
      <c r="A32" s="309" t="s">
        <v>115</v>
      </c>
      <c r="B32" s="309"/>
      <c r="C32" s="309"/>
      <c r="D32" s="309"/>
      <c r="E32" s="309"/>
      <c r="F32" s="309"/>
      <c r="G32" s="309"/>
      <c r="H32" s="309"/>
      <c r="I32" s="309"/>
      <c r="J32" s="309"/>
      <c r="K32" s="309"/>
    </row>
    <row r="33" spans="1:11">
      <c r="A33" s="309" t="s">
        <v>116</v>
      </c>
      <c r="B33" s="309"/>
      <c r="C33" s="309"/>
      <c r="D33" s="309"/>
      <c r="E33" s="309"/>
      <c r="F33" s="309"/>
      <c r="G33" s="309"/>
      <c r="H33" s="309"/>
      <c r="I33" s="309"/>
      <c r="J33" s="309"/>
      <c r="K33" s="309"/>
    </row>
    <row r="34" spans="1:11">
      <c r="A34" s="309" t="s">
        <v>117</v>
      </c>
      <c r="B34" s="309"/>
      <c r="C34" s="309"/>
      <c r="D34" s="309"/>
      <c r="E34" s="309"/>
      <c r="F34" s="309"/>
      <c r="G34" s="309"/>
      <c r="H34" s="309"/>
      <c r="I34" s="309"/>
      <c r="J34" s="309"/>
      <c r="K34" s="309"/>
    </row>
    <row r="35" spans="1:11">
      <c r="A35" s="309" t="s">
        <v>118</v>
      </c>
      <c r="B35" s="309"/>
      <c r="C35" s="309"/>
      <c r="D35" s="309"/>
      <c r="E35" s="309"/>
      <c r="F35" s="309"/>
      <c r="G35" s="309"/>
      <c r="H35" s="309"/>
      <c r="I35" s="309"/>
      <c r="J35" s="309"/>
      <c r="K35" s="309"/>
    </row>
    <row r="36" spans="1:11">
      <c r="A36" s="309" t="s">
        <v>119</v>
      </c>
      <c r="B36" s="309"/>
      <c r="C36" s="309"/>
      <c r="D36" s="309"/>
      <c r="E36" s="309"/>
      <c r="F36" s="309"/>
      <c r="G36" s="309"/>
      <c r="H36" s="309"/>
      <c r="I36" s="309"/>
      <c r="J36" s="309"/>
      <c r="K36" s="309"/>
    </row>
    <row r="37" spans="1:11">
      <c r="A37" s="309" t="s">
        <v>120</v>
      </c>
      <c r="B37" s="309"/>
      <c r="C37" s="309"/>
      <c r="D37" s="309"/>
      <c r="E37" s="309"/>
      <c r="F37" s="309"/>
      <c r="G37" s="309"/>
      <c r="H37" s="309"/>
      <c r="I37" s="309"/>
      <c r="J37" s="309"/>
      <c r="K37" s="309"/>
    </row>
    <row r="38" spans="1:11">
      <c r="A38" s="309" t="s">
        <v>121</v>
      </c>
      <c r="B38" s="309"/>
      <c r="C38" s="309"/>
      <c r="D38" s="309"/>
      <c r="E38" s="309"/>
      <c r="F38" s="309"/>
      <c r="G38" s="309"/>
      <c r="H38" s="309"/>
      <c r="I38" s="309"/>
      <c r="J38" s="309"/>
      <c r="K38" s="309"/>
    </row>
    <row r="39" spans="1:11">
      <c r="A39" s="309" t="s">
        <v>122</v>
      </c>
      <c r="B39" s="309"/>
      <c r="C39" s="309"/>
      <c r="D39" s="309"/>
      <c r="E39" s="309"/>
      <c r="F39" s="309"/>
      <c r="G39" s="309"/>
      <c r="H39" s="309"/>
      <c r="I39" s="309"/>
      <c r="J39" s="309"/>
      <c r="K39" s="309"/>
    </row>
    <row r="40" spans="1:11">
      <c r="A40" s="309" t="s">
        <v>123</v>
      </c>
      <c r="B40" s="309"/>
      <c r="C40" s="309"/>
      <c r="D40" s="309"/>
      <c r="E40" s="309"/>
      <c r="F40" s="309"/>
      <c r="G40" s="309"/>
      <c r="H40" s="309"/>
      <c r="I40" s="309"/>
      <c r="J40" s="309"/>
      <c r="K40" s="309"/>
    </row>
    <row r="41" spans="1:11">
      <c r="A41" s="309" t="s">
        <v>124</v>
      </c>
      <c r="B41" s="309"/>
      <c r="C41" s="309"/>
      <c r="D41" s="309"/>
      <c r="E41" s="309"/>
      <c r="F41" s="309"/>
      <c r="G41" s="309"/>
      <c r="H41" s="309"/>
      <c r="I41" s="309"/>
      <c r="J41" s="309"/>
      <c r="K41" s="309"/>
    </row>
    <row r="42" spans="1:11">
      <c r="A42" s="309" t="s">
        <v>125</v>
      </c>
      <c r="B42" s="309"/>
      <c r="C42" s="309"/>
      <c r="D42" s="309"/>
      <c r="E42" s="309"/>
      <c r="F42" s="309"/>
      <c r="G42" s="309"/>
      <c r="H42" s="309"/>
      <c r="I42" s="309"/>
      <c r="J42" s="309"/>
      <c r="K42" s="309"/>
    </row>
    <row r="43" spans="1:11">
      <c r="A43" s="309" t="s">
        <v>126</v>
      </c>
      <c r="B43" s="309"/>
      <c r="C43" s="309"/>
      <c r="D43" s="309"/>
      <c r="E43" s="309"/>
      <c r="F43" s="309"/>
      <c r="G43" s="309"/>
      <c r="H43" s="309"/>
      <c r="I43" s="309"/>
      <c r="J43" s="309"/>
      <c r="K43" s="309"/>
    </row>
    <row r="44" spans="1:11">
      <c r="A44" s="309" t="s">
        <v>127</v>
      </c>
      <c r="B44" s="309"/>
      <c r="C44" s="309"/>
      <c r="D44" s="309"/>
      <c r="E44" s="309"/>
      <c r="F44" s="309"/>
      <c r="G44" s="309"/>
      <c r="H44" s="309"/>
      <c r="I44" s="309"/>
      <c r="J44" s="309"/>
      <c r="K44" s="309"/>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17" t="s">
        <v>77</v>
      </c>
      <c r="B1" s="17"/>
      <c r="C1" s="17"/>
      <c r="D1" s="17"/>
      <c r="E1" s="17"/>
      <c r="F1" s="17"/>
      <c r="G1" s="17"/>
      <c r="H1" s="17"/>
      <c r="I1" s="17"/>
      <c r="J1" s="17"/>
      <c r="K1" s="17"/>
    </row>
    <row r="3" spans="1:11">
      <c r="A3" s="19" t="s">
        <v>78</v>
      </c>
      <c r="B3" s="20" t="s">
        <v>79</v>
      </c>
    </row>
    <row r="4" spans="1:11">
      <c r="A4" s="19" t="s">
        <v>80</v>
      </c>
      <c r="B4" s="20"/>
    </row>
    <row r="5" spans="1:11">
      <c r="A5" s="19" t="s">
        <v>81</v>
      </c>
      <c r="B5" s="20" t="s">
        <v>82</v>
      </c>
    </row>
    <row r="6" spans="1:11">
      <c r="A6" s="19" t="s">
        <v>83</v>
      </c>
      <c r="B6" s="20"/>
    </row>
    <row r="7" spans="1:11">
      <c r="A7" s="19" t="s">
        <v>84</v>
      </c>
      <c r="B7" s="20"/>
    </row>
    <row r="10" spans="1:11">
      <c r="A10" s="21" t="s">
        <v>85</v>
      </c>
      <c r="B10" s="21"/>
      <c r="C10" s="21"/>
      <c r="D10" s="21"/>
      <c r="E10" s="21"/>
      <c r="F10" s="21"/>
      <c r="G10" s="21"/>
      <c r="H10" s="21"/>
      <c r="I10" s="21"/>
      <c r="J10" s="21"/>
      <c r="K10" s="21"/>
    </row>
    <row r="12" spans="1:11">
      <c r="A12" s="22"/>
      <c r="B12" s="22">
        <v>2014</v>
      </c>
      <c r="C12" s="22"/>
      <c r="D12" s="22">
        <v>2015</v>
      </c>
      <c r="E12" s="22"/>
      <c r="F12" s="22">
        <v>2016</v>
      </c>
      <c r="G12" s="22"/>
      <c r="H12" s="22">
        <v>2020</v>
      </c>
      <c r="I12" s="22"/>
      <c r="J12" s="22">
        <v>2025</v>
      </c>
      <c r="K12" s="22"/>
    </row>
    <row r="13" spans="1:11">
      <c r="A13" s="22" t="s">
        <v>86</v>
      </c>
      <c r="B13" s="22" t="s">
        <v>87</v>
      </c>
      <c r="C13" s="22" t="s">
        <v>88</v>
      </c>
      <c r="D13" s="22" t="s">
        <v>89</v>
      </c>
      <c r="E13" s="22" t="s">
        <v>90</v>
      </c>
      <c r="F13" s="22" t="s">
        <v>91</v>
      </c>
      <c r="G13" s="22" t="s">
        <v>92</v>
      </c>
      <c r="H13" s="22" t="s">
        <v>93</v>
      </c>
      <c r="I13" s="22" t="s">
        <v>94</v>
      </c>
      <c r="J13" s="22" t="s">
        <v>95</v>
      </c>
      <c r="K13" s="22" t="s">
        <v>96</v>
      </c>
    </row>
    <row r="14" spans="1:11">
      <c r="A14" s="23" t="s">
        <v>97</v>
      </c>
      <c r="B14" s="23"/>
      <c r="C14" s="23"/>
      <c r="D14" s="23"/>
      <c r="E14" s="23"/>
      <c r="F14" s="23"/>
      <c r="G14" s="23"/>
      <c r="H14" s="23"/>
      <c r="I14" s="23"/>
      <c r="J14" s="23"/>
      <c r="K14" s="23"/>
    </row>
    <row r="15" spans="1:11">
      <c r="A15" s="23" t="s">
        <v>98</v>
      </c>
      <c r="B15" s="23"/>
      <c r="C15" s="23"/>
      <c r="D15" s="23"/>
      <c r="E15" s="23"/>
      <c r="F15" s="23"/>
      <c r="G15" s="23"/>
      <c r="H15" s="23"/>
      <c r="I15" s="23"/>
      <c r="J15" s="23"/>
      <c r="K15" s="23"/>
    </row>
    <row r="16" spans="1:11">
      <c r="A16" s="23" t="s">
        <v>99</v>
      </c>
      <c r="B16" s="23"/>
      <c r="C16" s="23"/>
      <c r="D16" s="23"/>
      <c r="E16" s="23"/>
      <c r="F16" s="23"/>
      <c r="G16" s="23"/>
      <c r="H16" s="23"/>
      <c r="I16" s="23"/>
      <c r="J16" s="23"/>
      <c r="K16" s="23"/>
    </row>
    <row r="17" spans="1:11">
      <c r="A17" s="23" t="s">
        <v>100</v>
      </c>
      <c r="B17" s="23"/>
      <c r="C17" s="23"/>
      <c r="D17" s="23"/>
      <c r="E17" s="23"/>
      <c r="F17" s="23"/>
      <c r="G17" s="23"/>
      <c r="H17" s="23"/>
      <c r="I17" s="23"/>
      <c r="J17" s="23"/>
      <c r="K17" s="23"/>
    </row>
    <row r="18" spans="1:11">
      <c r="A18" s="23" t="s">
        <v>101</v>
      </c>
      <c r="B18" s="23"/>
      <c r="C18" s="23"/>
      <c r="D18" s="23"/>
      <c r="E18" s="23"/>
      <c r="F18" s="23"/>
      <c r="G18" s="23"/>
      <c r="H18" s="23"/>
      <c r="I18" s="23"/>
      <c r="J18" s="23"/>
      <c r="K18" s="23"/>
    </row>
    <row r="19" spans="1:11">
      <c r="A19" s="23" t="s">
        <v>102</v>
      </c>
      <c r="B19" s="23"/>
      <c r="C19" s="23"/>
      <c r="D19" s="23"/>
      <c r="E19" s="23"/>
      <c r="F19" s="23"/>
      <c r="G19" s="23"/>
      <c r="H19" s="23"/>
      <c r="I19" s="23"/>
      <c r="J19" s="23"/>
      <c r="K19" s="23"/>
    </row>
    <row r="20" spans="1:11">
      <c r="A20" s="23" t="s">
        <v>103</v>
      </c>
      <c r="B20" s="23"/>
      <c r="C20" s="23"/>
      <c r="D20" s="23"/>
      <c r="E20" s="23"/>
      <c r="F20" s="23"/>
      <c r="G20" s="23"/>
      <c r="H20" s="23"/>
      <c r="I20" s="23"/>
      <c r="J20" s="23"/>
      <c r="K20" s="23"/>
    </row>
    <row r="21" spans="1:11">
      <c r="A21" s="23" t="s">
        <v>104</v>
      </c>
      <c r="B21" s="23"/>
      <c r="C21" s="23"/>
      <c r="D21" s="23"/>
      <c r="E21" s="23"/>
      <c r="F21" s="23"/>
      <c r="G21" s="23"/>
      <c r="H21" s="23"/>
      <c r="I21" s="23"/>
      <c r="J21" s="23"/>
      <c r="K21" s="23"/>
    </row>
    <row r="22" spans="1:11">
      <c r="A22" s="23" t="s">
        <v>105</v>
      </c>
      <c r="B22" s="23"/>
      <c r="C22" s="23"/>
      <c r="D22" s="23"/>
      <c r="E22" s="23"/>
      <c r="F22" s="23"/>
      <c r="G22" s="23"/>
      <c r="H22" s="23"/>
      <c r="I22" s="23"/>
      <c r="J22" s="23"/>
      <c r="K22" s="23"/>
    </row>
    <row r="23" spans="1:11">
      <c r="A23" s="23" t="s">
        <v>106</v>
      </c>
      <c r="B23" s="23"/>
      <c r="C23" s="23"/>
      <c r="D23" s="23"/>
      <c r="E23" s="23"/>
      <c r="F23" s="23"/>
      <c r="G23" s="23"/>
      <c r="H23" s="23"/>
      <c r="I23" s="23"/>
      <c r="J23" s="23"/>
      <c r="K23" s="23"/>
    </row>
    <row r="24" spans="1:11">
      <c r="A24" s="23" t="s">
        <v>107</v>
      </c>
      <c r="B24" s="23"/>
      <c r="C24" s="23"/>
      <c r="D24" s="23"/>
      <c r="E24" s="23"/>
      <c r="F24" s="23"/>
      <c r="G24" s="23"/>
      <c r="H24" s="23"/>
      <c r="I24" s="23"/>
      <c r="J24" s="23"/>
      <c r="K24" s="23"/>
    </row>
    <row r="25" spans="1:11">
      <c r="A25" s="23" t="s">
        <v>108</v>
      </c>
      <c r="B25" s="23"/>
      <c r="C25" s="23"/>
      <c r="D25" s="23"/>
      <c r="E25" s="23"/>
      <c r="F25" s="23"/>
      <c r="G25" s="23"/>
      <c r="H25" s="23"/>
      <c r="I25" s="23"/>
      <c r="J25" s="23"/>
      <c r="K25" s="23"/>
    </row>
    <row r="26" spans="1:11">
      <c r="A26" s="23" t="s">
        <v>109</v>
      </c>
      <c r="B26" s="23"/>
      <c r="C26" s="23"/>
      <c r="D26" s="23"/>
      <c r="E26" s="23"/>
      <c r="F26" s="23"/>
      <c r="G26" s="23"/>
      <c r="H26" s="23"/>
      <c r="I26" s="23"/>
      <c r="J26" s="23"/>
      <c r="K26" s="23"/>
    </row>
    <row r="27" spans="1:11">
      <c r="A27" s="23" t="s">
        <v>110</v>
      </c>
      <c r="B27" s="23"/>
      <c r="C27" s="23"/>
      <c r="D27" s="23"/>
      <c r="E27" s="23"/>
      <c r="F27" s="23"/>
      <c r="G27" s="23"/>
      <c r="H27" s="23"/>
      <c r="I27" s="23"/>
      <c r="J27" s="23"/>
      <c r="K27" s="23"/>
    </row>
    <row r="28" spans="1:11">
      <c r="A28" s="23" t="s">
        <v>111</v>
      </c>
      <c r="B28" s="23"/>
      <c r="C28" s="23"/>
      <c r="D28" s="23"/>
      <c r="E28" s="23"/>
      <c r="F28" s="23"/>
      <c r="G28" s="23"/>
      <c r="H28" s="23"/>
      <c r="I28" s="23"/>
      <c r="J28" s="23"/>
      <c r="K28" s="23"/>
    </row>
    <row r="29" spans="1:11">
      <c r="A29" s="23" t="s">
        <v>112</v>
      </c>
      <c r="B29" s="23"/>
      <c r="C29" s="23"/>
      <c r="D29" s="23"/>
      <c r="E29" s="23"/>
      <c r="F29" s="23"/>
      <c r="G29" s="23"/>
      <c r="H29" s="23"/>
      <c r="I29" s="23"/>
      <c r="J29" s="23"/>
      <c r="K29" s="23"/>
    </row>
    <row r="30" spans="1:11">
      <c r="A30" s="23" t="s">
        <v>113</v>
      </c>
      <c r="B30" s="23"/>
      <c r="C30" s="23"/>
      <c r="D30" s="23"/>
      <c r="E30" s="23"/>
      <c r="F30" s="23"/>
      <c r="G30" s="23"/>
      <c r="H30" s="23"/>
      <c r="I30" s="23"/>
      <c r="J30" s="23"/>
      <c r="K30" s="23"/>
    </row>
    <row r="31" spans="1:11">
      <c r="A31" s="23" t="s">
        <v>114</v>
      </c>
      <c r="B31" s="23"/>
      <c r="C31" s="23"/>
      <c r="D31" s="23"/>
      <c r="E31" s="23"/>
      <c r="F31" s="23"/>
      <c r="G31" s="23"/>
      <c r="H31" s="23"/>
      <c r="I31" s="23"/>
      <c r="J31" s="23"/>
      <c r="K31" s="23"/>
    </row>
    <row r="32" spans="1:11">
      <c r="A32" s="23" t="s">
        <v>115</v>
      </c>
      <c r="B32" s="23"/>
      <c r="C32" s="23"/>
      <c r="D32" s="23"/>
      <c r="E32" s="23"/>
      <c r="F32" s="23"/>
      <c r="G32" s="23"/>
      <c r="H32" s="23"/>
      <c r="I32" s="23"/>
      <c r="J32" s="23"/>
      <c r="K32" s="23"/>
    </row>
    <row r="33" spans="1:11">
      <c r="A33" s="23" t="s">
        <v>116</v>
      </c>
      <c r="B33" s="23"/>
      <c r="C33" s="23"/>
      <c r="D33" s="23"/>
      <c r="E33" s="23"/>
      <c r="F33" s="23"/>
      <c r="G33" s="23"/>
      <c r="H33" s="23"/>
      <c r="I33" s="23"/>
      <c r="J33" s="23"/>
      <c r="K33" s="23"/>
    </row>
    <row r="34" spans="1:11">
      <c r="A34" s="23" t="s">
        <v>117</v>
      </c>
      <c r="B34" s="23"/>
      <c r="C34" s="23"/>
      <c r="D34" s="23"/>
      <c r="E34" s="23"/>
      <c r="F34" s="23"/>
      <c r="G34" s="23"/>
      <c r="H34" s="23"/>
      <c r="I34" s="23"/>
      <c r="J34" s="23"/>
      <c r="K34" s="23"/>
    </row>
    <row r="35" spans="1:11">
      <c r="A35" s="23" t="s">
        <v>118</v>
      </c>
      <c r="B35" s="23"/>
      <c r="C35" s="23"/>
      <c r="D35" s="23"/>
      <c r="E35" s="23"/>
      <c r="F35" s="23"/>
      <c r="G35" s="23"/>
      <c r="H35" s="23"/>
      <c r="I35" s="23"/>
      <c r="J35" s="23"/>
      <c r="K35" s="23"/>
    </row>
    <row r="36" spans="1:11">
      <c r="A36" s="23" t="s">
        <v>119</v>
      </c>
      <c r="B36" s="23"/>
      <c r="C36" s="23"/>
      <c r="D36" s="23"/>
      <c r="E36" s="23"/>
      <c r="F36" s="23"/>
      <c r="G36" s="23"/>
      <c r="H36" s="23"/>
      <c r="I36" s="23"/>
      <c r="J36" s="23"/>
      <c r="K36" s="23"/>
    </row>
    <row r="37" spans="1:11">
      <c r="A37" s="23" t="s">
        <v>120</v>
      </c>
      <c r="B37" s="23"/>
      <c r="C37" s="23"/>
      <c r="D37" s="23"/>
      <c r="E37" s="23"/>
      <c r="F37" s="23"/>
      <c r="G37" s="23"/>
      <c r="H37" s="23"/>
      <c r="I37" s="23"/>
      <c r="J37" s="23"/>
      <c r="K37" s="23"/>
    </row>
    <row r="38" spans="1:11">
      <c r="A38" s="23" t="s">
        <v>121</v>
      </c>
      <c r="B38" s="23"/>
      <c r="C38" s="23"/>
      <c r="D38" s="23"/>
      <c r="E38" s="23"/>
      <c r="F38" s="23"/>
      <c r="G38" s="23"/>
      <c r="H38" s="23"/>
      <c r="I38" s="23"/>
      <c r="J38" s="23"/>
      <c r="K38" s="23"/>
    </row>
    <row r="39" spans="1:11">
      <c r="A39" s="23" t="s">
        <v>122</v>
      </c>
      <c r="B39" s="23"/>
      <c r="C39" s="23"/>
      <c r="D39" s="23"/>
      <c r="E39" s="23"/>
      <c r="F39" s="23"/>
      <c r="G39" s="23"/>
      <c r="H39" s="23"/>
      <c r="I39" s="23"/>
      <c r="J39" s="23"/>
      <c r="K39" s="23"/>
    </row>
    <row r="40" spans="1:11">
      <c r="A40" s="23" t="s">
        <v>123</v>
      </c>
      <c r="B40" s="23"/>
      <c r="C40" s="23"/>
      <c r="D40" s="23"/>
      <c r="E40" s="23"/>
      <c r="F40" s="23"/>
      <c r="G40" s="23"/>
      <c r="H40" s="23"/>
      <c r="I40" s="23"/>
      <c r="J40" s="23"/>
      <c r="K40" s="23"/>
    </row>
    <row r="41" spans="1:11">
      <c r="A41" s="23" t="s">
        <v>124</v>
      </c>
      <c r="B41" s="23"/>
      <c r="C41" s="23"/>
      <c r="D41" s="23"/>
      <c r="E41" s="23"/>
      <c r="F41" s="23"/>
      <c r="G41" s="23"/>
      <c r="H41" s="23"/>
      <c r="I41" s="23"/>
      <c r="J41" s="23"/>
      <c r="K41" s="23"/>
    </row>
    <row r="42" spans="1:11">
      <c r="A42" s="23" t="s">
        <v>125</v>
      </c>
      <c r="B42" s="23"/>
      <c r="C42" s="23"/>
      <c r="D42" s="23"/>
      <c r="E42" s="23"/>
      <c r="F42" s="23"/>
      <c r="G42" s="23"/>
      <c r="H42" s="23"/>
      <c r="I42" s="23"/>
      <c r="J42" s="23"/>
      <c r="K42" s="23"/>
    </row>
    <row r="43" spans="1:11">
      <c r="A43" s="23" t="s">
        <v>126</v>
      </c>
      <c r="B43" s="23"/>
      <c r="C43" s="23"/>
      <c r="D43" s="23"/>
      <c r="E43" s="23"/>
      <c r="F43" s="23"/>
      <c r="G43" s="23"/>
      <c r="H43" s="23"/>
      <c r="I43" s="23"/>
      <c r="J43" s="23"/>
      <c r="K43" s="23"/>
    </row>
    <row r="44" spans="1:11">
      <c r="A44" s="23" t="s">
        <v>127</v>
      </c>
      <c r="B44" s="23"/>
      <c r="C44" s="23"/>
      <c r="D44" s="23"/>
      <c r="E44" s="23"/>
      <c r="F44" s="23"/>
      <c r="G44" s="23"/>
      <c r="H44" s="23"/>
      <c r="I44" s="23"/>
      <c r="J44" s="23"/>
      <c r="K44" s="23"/>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24" t="s">
        <v>77</v>
      </c>
      <c r="B1" s="24"/>
      <c r="C1" s="24"/>
      <c r="D1" s="24"/>
      <c r="E1" s="24"/>
      <c r="F1" s="24"/>
      <c r="G1" s="24"/>
      <c r="H1" s="24"/>
      <c r="I1" s="24"/>
      <c r="J1" s="24"/>
      <c r="K1" s="24"/>
    </row>
    <row r="3" spans="1:11">
      <c r="A3" s="25" t="s">
        <v>78</v>
      </c>
      <c r="B3" s="26" t="s">
        <v>128</v>
      </c>
    </row>
    <row r="4" spans="1:11">
      <c r="A4" s="25" t="s">
        <v>80</v>
      </c>
      <c r="B4" s="26">
        <v>100</v>
      </c>
    </row>
    <row r="5" spans="1:11">
      <c r="A5" s="25" t="s">
        <v>81</v>
      </c>
      <c r="B5" s="26" t="s">
        <v>82</v>
      </c>
    </row>
    <row r="6" spans="1:11">
      <c r="A6" s="25" t="s">
        <v>83</v>
      </c>
      <c r="B6" s="26" t="s">
        <v>129</v>
      </c>
    </row>
    <row r="7" spans="1:11">
      <c r="A7" s="25" t="s">
        <v>84</v>
      </c>
      <c r="B7" s="26" t="s">
        <v>130</v>
      </c>
    </row>
    <row r="10" spans="1:11">
      <c r="A10" s="27" t="s">
        <v>85</v>
      </c>
      <c r="B10" s="27"/>
      <c r="C10" s="27"/>
      <c r="D10" s="27"/>
      <c r="E10" s="27"/>
      <c r="F10" s="27"/>
      <c r="G10" s="27"/>
      <c r="H10" s="27"/>
      <c r="I10" s="27"/>
      <c r="J10" s="27"/>
      <c r="K10" s="27"/>
    </row>
    <row r="12" spans="1:11">
      <c r="A12" s="28"/>
      <c r="B12" s="28">
        <v>2014</v>
      </c>
      <c r="C12" s="28"/>
      <c r="D12" s="28">
        <v>2015</v>
      </c>
      <c r="E12" s="28"/>
      <c r="F12" s="28">
        <v>2016</v>
      </c>
      <c r="G12" s="28"/>
      <c r="H12" s="28">
        <v>2020</v>
      </c>
      <c r="I12" s="28"/>
      <c r="J12" s="28">
        <v>2025</v>
      </c>
      <c r="K12" s="28"/>
    </row>
    <row r="13" spans="1:11">
      <c r="A13" s="28" t="s">
        <v>86</v>
      </c>
      <c r="B13" s="28" t="s">
        <v>87</v>
      </c>
      <c r="C13" s="28" t="s">
        <v>88</v>
      </c>
      <c r="D13" s="28" t="s">
        <v>89</v>
      </c>
      <c r="E13" s="28" t="s">
        <v>90</v>
      </c>
      <c r="F13" s="28" t="s">
        <v>91</v>
      </c>
      <c r="G13" s="28" t="s">
        <v>92</v>
      </c>
      <c r="H13" s="28" t="s">
        <v>93</v>
      </c>
      <c r="I13" s="28" t="s">
        <v>94</v>
      </c>
      <c r="J13" s="28" t="s">
        <v>95</v>
      </c>
      <c r="K13" s="28" t="s">
        <v>96</v>
      </c>
    </row>
    <row r="14" spans="1:11">
      <c r="A14" s="29" t="s">
        <v>97</v>
      </c>
      <c r="B14" s="30">
        <v>0</v>
      </c>
      <c r="C14" s="30">
        <v>0</v>
      </c>
      <c r="D14" s="30">
        <v>0</v>
      </c>
      <c r="E14" s="30">
        <v>0</v>
      </c>
      <c r="F14" s="30">
        <v>0</v>
      </c>
      <c r="G14" s="30">
        <v>0</v>
      </c>
      <c r="H14" s="30">
        <v>0</v>
      </c>
      <c r="I14" s="30">
        <v>0</v>
      </c>
      <c r="J14" s="30">
        <v>0</v>
      </c>
      <c r="K14" s="30">
        <v>0</v>
      </c>
    </row>
    <row r="15" spans="1:11">
      <c r="A15" s="29" t="s">
        <v>98</v>
      </c>
      <c r="B15" s="31">
        <v>7.8</v>
      </c>
      <c r="C15" s="31">
        <v>7.8</v>
      </c>
      <c r="D15" s="31">
        <v>7.8</v>
      </c>
      <c r="E15" s="31">
        <v>7.8</v>
      </c>
      <c r="F15" s="31">
        <v>7.8</v>
      </c>
      <c r="G15" s="31">
        <v>7.8</v>
      </c>
      <c r="H15" s="31">
        <v>7.8</v>
      </c>
      <c r="I15" s="31">
        <v>7.8</v>
      </c>
      <c r="J15" s="31">
        <v>7.8</v>
      </c>
      <c r="K15" s="31">
        <v>7.8</v>
      </c>
    </row>
    <row r="16" spans="1:11">
      <c r="A16" s="29" t="s">
        <v>99</v>
      </c>
      <c r="B16" s="30">
        <v>0</v>
      </c>
      <c r="C16" s="30">
        <v>0</v>
      </c>
      <c r="D16" s="30">
        <v>0</v>
      </c>
      <c r="E16" s="30">
        <v>0</v>
      </c>
      <c r="F16" s="30">
        <v>0</v>
      </c>
      <c r="G16" s="30">
        <v>0</v>
      </c>
      <c r="H16" s="30">
        <v>0</v>
      </c>
      <c r="I16" s="30">
        <v>0</v>
      </c>
      <c r="J16" s="30">
        <v>0</v>
      </c>
      <c r="K16" s="30">
        <v>0</v>
      </c>
    </row>
    <row r="17" spans="1:11">
      <c r="A17" s="29" t="s">
        <v>100</v>
      </c>
      <c r="B17" s="30">
        <v>0</v>
      </c>
      <c r="C17" s="30">
        <v>0</v>
      </c>
      <c r="D17" s="30">
        <v>0</v>
      </c>
      <c r="E17" s="30">
        <v>0</v>
      </c>
      <c r="F17" s="30">
        <v>0</v>
      </c>
      <c r="G17" s="30">
        <v>0</v>
      </c>
      <c r="H17" s="30">
        <v>0</v>
      </c>
      <c r="I17" s="30">
        <v>0</v>
      </c>
      <c r="J17" s="30">
        <v>0</v>
      </c>
      <c r="K17" s="30">
        <v>0</v>
      </c>
    </row>
    <row r="18" spans="1:11">
      <c r="A18" s="29" t="s">
        <v>101</v>
      </c>
      <c r="B18" s="30">
        <v>0</v>
      </c>
      <c r="C18" s="30">
        <v>0</v>
      </c>
      <c r="D18" s="30">
        <v>0</v>
      </c>
      <c r="E18" s="30">
        <v>0</v>
      </c>
      <c r="F18" s="30">
        <v>0</v>
      </c>
      <c r="G18" s="30">
        <v>0</v>
      </c>
      <c r="H18" s="30">
        <v>0</v>
      </c>
      <c r="I18" s="30">
        <v>0</v>
      </c>
      <c r="J18" s="30">
        <v>0</v>
      </c>
      <c r="K18" s="30">
        <v>0</v>
      </c>
    </row>
    <row r="19" spans="1:11">
      <c r="A19" s="29" t="s">
        <v>102</v>
      </c>
      <c r="B19" s="30">
        <v>0</v>
      </c>
      <c r="C19" s="30">
        <v>0</v>
      </c>
      <c r="D19" s="30">
        <v>0</v>
      </c>
      <c r="E19" s="30">
        <v>0</v>
      </c>
      <c r="F19" s="30">
        <v>0</v>
      </c>
      <c r="G19" s="30">
        <v>0</v>
      </c>
      <c r="H19" s="30">
        <v>0</v>
      </c>
      <c r="I19" s="30">
        <v>0</v>
      </c>
      <c r="J19" s="30">
        <v>0</v>
      </c>
      <c r="K19" s="30">
        <v>0</v>
      </c>
    </row>
    <row r="20" spans="1:11">
      <c r="A20" s="29" t="s">
        <v>103</v>
      </c>
      <c r="B20" s="30">
        <v>0</v>
      </c>
      <c r="C20" s="30">
        <v>0</v>
      </c>
      <c r="D20" s="30">
        <v>0</v>
      </c>
      <c r="E20" s="30">
        <v>0</v>
      </c>
      <c r="F20" s="30">
        <v>0</v>
      </c>
      <c r="G20" s="30">
        <v>0</v>
      </c>
      <c r="H20" s="30">
        <v>0</v>
      </c>
      <c r="I20" s="30">
        <v>0</v>
      </c>
      <c r="J20" s="30">
        <v>0</v>
      </c>
      <c r="K20" s="30">
        <v>0</v>
      </c>
    </row>
    <row r="21" spans="1:11">
      <c r="A21" s="29" t="s">
        <v>104</v>
      </c>
      <c r="B21" s="31">
        <v>2.8</v>
      </c>
      <c r="C21" s="31">
        <v>2.8</v>
      </c>
      <c r="D21" s="31">
        <v>3.5</v>
      </c>
      <c r="E21" s="31">
        <v>3.5</v>
      </c>
      <c r="F21" s="31">
        <v>3.7</v>
      </c>
      <c r="G21" s="31">
        <v>3.7</v>
      </c>
      <c r="H21" s="31">
        <v>4.5</v>
      </c>
      <c r="I21" s="31">
        <v>4.5</v>
      </c>
      <c r="J21" s="31">
        <v>4.5</v>
      </c>
      <c r="K21" s="31">
        <v>4.5</v>
      </c>
    </row>
    <row r="22" spans="1:11">
      <c r="A22" s="29" t="s">
        <v>105</v>
      </c>
      <c r="B22" s="31">
        <v>1.9</v>
      </c>
      <c r="C22" s="31">
        <v>1.9</v>
      </c>
      <c r="D22" s="31">
        <v>2.5</v>
      </c>
      <c r="E22" s="31">
        <v>2.5</v>
      </c>
      <c r="F22" s="31">
        <v>2.5</v>
      </c>
      <c r="G22" s="31">
        <v>2.5</v>
      </c>
      <c r="H22" s="31">
        <v>2.8</v>
      </c>
      <c r="I22" s="31">
        <v>2.8</v>
      </c>
      <c r="J22" s="31">
        <v>2.8</v>
      </c>
      <c r="K22" s="31">
        <v>2.8</v>
      </c>
    </row>
    <row r="23" spans="1:11">
      <c r="A23" s="29" t="s">
        <v>106</v>
      </c>
      <c r="B23" s="31">
        <v>1.9</v>
      </c>
      <c r="C23" s="31">
        <v>1.9</v>
      </c>
      <c r="D23" s="31">
        <v>2.5</v>
      </c>
      <c r="E23" s="31">
        <v>2.5</v>
      </c>
      <c r="F23" s="31">
        <v>2.5</v>
      </c>
      <c r="G23" s="31">
        <v>2.5</v>
      </c>
      <c r="H23" s="31">
        <v>2.8</v>
      </c>
      <c r="I23" s="31">
        <v>2.8</v>
      </c>
      <c r="J23" s="31">
        <v>2.8</v>
      </c>
      <c r="K23" s="31">
        <v>2.8</v>
      </c>
    </row>
    <row r="24" spans="1:11">
      <c r="A24" s="29" t="s">
        <v>107</v>
      </c>
      <c r="B24" s="30">
        <v>0</v>
      </c>
      <c r="C24" s="30">
        <v>0</v>
      </c>
      <c r="D24" s="30">
        <v>0</v>
      </c>
      <c r="E24" s="30">
        <v>0</v>
      </c>
      <c r="F24" s="30">
        <v>0</v>
      </c>
      <c r="G24" s="30">
        <v>0</v>
      </c>
      <c r="H24" s="30">
        <v>0</v>
      </c>
      <c r="I24" s="30">
        <v>0</v>
      </c>
      <c r="J24" s="30">
        <v>0</v>
      </c>
      <c r="K24" s="30">
        <v>0</v>
      </c>
    </row>
    <row r="25" spans="1:11">
      <c r="A25" s="29" t="s">
        <v>108</v>
      </c>
      <c r="B25" s="31">
        <v>0.4</v>
      </c>
      <c r="C25" s="31">
        <v>0.4</v>
      </c>
      <c r="D25" s="31">
        <v>0.6</v>
      </c>
      <c r="E25" s="31">
        <v>0.6</v>
      </c>
      <c r="F25" s="31">
        <v>0.7</v>
      </c>
      <c r="G25" s="31">
        <v>0.7</v>
      </c>
      <c r="H25" s="31">
        <v>1.2</v>
      </c>
      <c r="I25" s="31">
        <v>1.2</v>
      </c>
      <c r="J25" s="31">
        <v>1.2</v>
      </c>
      <c r="K25" s="31">
        <v>1.2</v>
      </c>
    </row>
    <row r="26" spans="1:11">
      <c r="A26" s="29" t="s">
        <v>109</v>
      </c>
      <c r="B26" s="31">
        <v>0.4</v>
      </c>
      <c r="C26" s="31">
        <v>0.4</v>
      </c>
      <c r="D26" s="31">
        <v>0.4</v>
      </c>
      <c r="E26" s="31">
        <v>0.4</v>
      </c>
      <c r="F26" s="31">
        <v>0.4</v>
      </c>
      <c r="G26" s="31">
        <v>0.4</v>
      </c>
      <c r="H26" s="31">
        <v>0.4</v>
      </c>
      <c r="I26" s="31">
        <v>0.4</v>
      </c>
      <c r="J26" s="31">
        <v>0.4</v>
      </c>
      <c r="K26" s="31">
        <v>0.4</v>
      </c>
    </row>
    <row r="27" spans="1:11">
      <c r="A27" s="29" t="s">
        <v>110</v>
      </c>
      <c r="B27" s="31">
        <v>13.8</v>
      </c>
      <c r="C27" s="31">
        <v>13.8</v>
      </c>
      <c r="D27" s="31">
        <v>13.8</v>
      </c>
      <c r="E27" s="31">
        <v>13.8</v>
      </c>
      <c r="F27" s="31">
        <v>13.9</v>
      </c>
      <c r="G27" s="31">
        <v>13.9</v>
      </c>
      <c r="H27" s="31">
        <v>14.5</v>
      </c>
      <c r="I27" s="31">
        <v>14.5</v>
      </c>
      <c r="J27" s="31">
        <v>14.5</v>
      </c>
      <c r="K27" s="31">
        <v>14.5</v>
      </c>
    </row>
    <row r="28" spans="1:11">
      <c r="A28" s="29" t="s">
        <v>111</v>
      </c>
      <c r="B28" s="31">
        <v>13.8</v>
      </c>
      <c r="C28" s="31">
        <v>13.8</v>
      </c>
      <c r="D28" s="31">
        <v>13.8</v>
      </c>
      <c r="E28" s="31">
        <v>13.8</v>
      </c>
      <c r="F28" s="31">
        <v>13.9</v>
      </c>
      <c r="G28" s="31">
        <v>13.9</v>
      </c>
      <c r="H28" s="31">
        <v>14.5</v>
      </c>
      <c r="I28" s="31">
        <v>14.5</v>
      </c>
      <c r="J28" s="31">
        <v>14.5</v>
      </c>
      <c r="K28" s="31">
        <v>14.5</v>
      </c>
    </row>
    <row r="29" spans="1:11">
      <c r="A29" s="29" t="s">
        <v>112</v>
      </c>
      <c r="B29" s="30">
        <v>0</v>
      </c>
      <c r="C29" s="30">
        <v>0</v>
      </c>
      <c r="D29" s="30">
        <v>0</v>
      </c>
      <c r="E29" s="30">
        <v>0</v>
      </c>
      <c r="F29" s="29"/>
      <c r="G29" s="29"/>
      <c r="H29" s="29"/>
      <c r="I29" s="29"/>
      <c r="J29" s="29"/>
      <c r="K29" s="29"/>
    </row>
    <row r="30" spans="1:11">
      <c r="A30" s="29" t="s">
        <v>113</v>
      </c>
      <c r="B30" s="31">
        <v>24.4</v>
      </c>
      <c r="C30" s="31">
        <v>24.4</v>
      </c>
      <c r="D30" s="31">
        <v>25.1</v>
      </c>
      <c r="E30" s="31">
        <v>25.1</v>
      </c>
      <c r="F30" s="31">
        <v>25.4</v>
      </c>
      <c r="G30" s="31">
        <v>25.4</v>
      </c>
      <c r="H30" s="31">
        <v>26.8</v>
      </c>
      <c r="I30" s="31">
        <v>26.8</v>
      </c>
      <c r="J30" s="31">
        <v>26.8</v>
      </c>
      <c r="K30" s="31">
        <v>26.8</v>
      </c>
    </row>
    <row r="31" spans="1:11">
      <c r="A31" s="29" t="s">
        <v>114</v>
      </c>
      <c r="B31" s="31">
        <v>4.5999999999999996</v>
      </c>
      <c r="C31" s="31">
        <v>3.7</v>
      </c>
      <c r="D31" s="31">
        <v>5.4</v>
      </c>
      <c r="E31" s="31">
        <v>4.4000000000000004</v>
      </c>
      <c r="F31" s="31">
        <v>5.5</v>
      </c>
      <c r="G31" s="31">
        <v>4.5</v>
      </c>
      <c r="H31" s="31">
        <v>6.3</v>
      </c>
      <c r="I31" s="31">
        <v>5.4</v>
      </c>
      <c r="J31" s="31">
        <v>6.3</v>
      </c>
      <c r="K31" s="31">
        <v>5.4</v>
      </c>
    </row>
    <row r="32" spans="1:11">
      <c r="A32" s="29" t="s">
        <v>115</v>
      </c>
      <c r="B32" s="30">
        <v>1</v>
      </c>
      <c r="C32" s="31">
        <v>2.5</v>
      </c>
      <c r="D32" s="30">
        <v>1</v>
      </c>
      <c r="E32" s="31">
        <v>2.5</v>
      </c>
      <c r="F32" s="30">
        <v>1</v>
      </c>
      <c r="G32" s="31">
        <v>2.5</v>
      </c>
      <c r="H32" s="30">
        <v>1</v>
      </c>
      <c r="I32" s="31">
        <v>2.5</v>
      </c>
      <c r="J32" s="30">
        <v>1</v>
      </c>
      <c r="K32" s="31">
        <v>2.5</v>
      </c>
    </row>
    <row r="33" spans="1:11">
      <c r="A33" s="29" t="s">
        <v>116</v>
      </c>
      <c r="B33" s="30">
        <v>1</v>
      </c>
      <c r="C33" s="31">
        <v>2.4</v>
      </c>
      <c r="D33" s="30">
        <v>1</v>
      </c>
      <c r="E33" s="31">
        <v>2.4</v>
      </c>
      <c r="F33" s="30">
        <v>1</v>
      </c>
      <c r="G33" s="31">
        <v>2.4</v>
      </c>
      <c r="H33" s="30">
        <v>1</v>
      </c>
      <c r="I33" s="31">
        <v>2.4</v>
      </c>
      <c r="J33" s="30">
        <v>1</v>
      </c>
      <c r="K33" s="31">
        <v>2.4</v>
      </c>
    </row>
    <row r="34" spans="1:11">
      <c r="A34" s="29" t="s">
        <v>117</v>
      </c>
      <c r="B34" s="31">
        <v>0.7</v>
      </c>
      <c r="C34" s="31">
        <v>0.7</v>
      </c>
      <c r="D34" s="31">
        <v>0.7</v>
      </c>
      <c r="E34" s="31">
        <v>0.7</v>
      </c>
      <c r="F34" s="31">
        <v>0.7</v>
      </c>
      <c r="G34" s="31">
        <v>0.7</v>
      </c>
      <c r="H34" s="31">
        <v>0.7</v>
      </c>
      <c r="I34" s="31">
        <v>0.7</v>
      </c>
      <c r="J34" s="31">
        <v>0.7</v>
      </c>
      <c r="K34" s="31">
        <v>0.7</v>
      </c>
    </row>
    <row r="35" spans="1:11">
      <c r="A35" s="29" t="s">
        <v>118</v>
      </c>
      <c r="B35" s="31">
        <v>7.3</v>
      </c>
      <c r="C35" s="31">
        <v>9.3000000000000007</v>
      </c>
      <c r="D35" s="31">
        <v>8.1</v>
      </c>
      <c r="E35" s="30">
        <v>10</v>
      </c>
      <c r="F35" s="31">
        <v>8.1999999999999993</v>
      </c>
      <c r="G35" s="31">
        <v>10.1</v>
      </c>
      <c r="H35" s="30">
        <v>9</v>
      </c>
      <c r="I35" s="30">
        <v>11</v>
      </c>
      <c r="J35" s="30">
        <v>9</v>
      </c>
      <c r="K35" s="30">
        <v>11</v>
      </c>
    </row>
    <row r="36" spans="1:11">
      <c r="A36" s="29" t="s">
        <v>119</v>
      </c>
      <c r="B36" s="31">
        <v>17.100000000000001</v>
      </c>
      <c r="C36" s="31">
        <v>15.1</v>
      </c>
      <c r="D36" s="30">
        <v>17</v>
      </c>
      <c r="E36" s="31">
        <v>15.1</v>
      </c>
      <c r="F36" s="31">
        <v>17.2</v>
      </c>
      <c r="G36" s="31">
        <v>15.3</v>
      </c>
      <c r="H36" s="31">
        <v>17.8</v>
      </c>
      <c r="I36" s="31">
        <v>15.8</v>
      </c>
      <c r="J36" s="31">
        <v>17.8</v>
      </c>
      <c r="K36" s="31">
        <v>15.8</v>
      </c>
    </row>
    <row r="37" spans="1:11">
      <c r="A37" s="29" t="s">
        <v>120</v>
      </c>
      <c r="B37" s="31">
        <v>10.7</v>
      </c>
      <c r="C37" s="31">
        <v>9.4</v>
      </c>
      <c r="D37" s="31">
        <v>10.8</v>
      </c>
      <c r="E37" s="31">
        <v>9.5</v>
      </c>
      <c r="F37" s="30">
        <v>11</v>
      </c>
      <c r="G37" s="31">
        <v>9.6999999999999993</v>
      </c>
      <c r="H37" s="31">
        <v>11.9</v>
      </c>
      <c r="I37" s="31">
        <v>10.4</v>
      </c>
      <c r="J37" s="30">
        <v>13</v>
      </c>
      <c r="K37" s="31">
        <v>11.4</v>
      </c>
    </row>
    <row r="38" spans="1:11">
      <c r="A38" s="29" t="s">
        <v>121</v>
      </c>
      <c r="B38" s="30">
        <v>0</v>
      </c>
      <c r="C38" s="30">
        <v>0</v>
      </c>
      <c r="D38" s="29"/>
      <c r="E38" s="29"/>
      <c r="F38" s="29"/>
      <c r="G38" s="29"/>
      <c r="H38" s="29"/>
      <c r="I38" s="29"/>
      <c r="J38" s="29"/>
      <c r="K38" s="29"/>
    </row>
    <row r="39" spans="1:11">
      <c r="A39" s="29" t="s">
        <v>122</v>
      </c>
      <c r="B39" s="31">
        <v>6.4</v>
      </c>
      <c r="C39" s="31">
        <v>5.7</v>
      </c>
      <c r="D39" s="31">
        <v>6.2</v>
      </c>
      <c r="E39" s="31">
        <v>5.6</v>
      </c>
      <c r="F39" s="31">
        <v>6.2</v>
      </c>
      <c r="G39" s="31">
        <v>5.6</v>
      </c>
      <c r="H39" s="31">
        <v>5.9</v>
      </c>
      <c r="I39" s="31">
        <v>5.4</v>
      </c>
      <c r="J39" s="31">
        <v>4.8</v>
      </c>
      <c r="K39" s="31">
        <v>4.4000000000000004</v>
      </c>
    </row>
    <row r="40" spans="1:11">
      <c r="A40" s="29" t="s">
        <v>123</v>
      </c>
      <c r="B40" s="31">
        <v>1.2</v>
      </c>
      <c r="C40" s="31">
        <v>1.2</v>
      </c>
      <c r="D40" s="31">
        <v>1.3</v>
      </c>
      <c r="E40" s="31">
        <v>1.3</v>
      </c>
      <c r="F40" s="31">
        <v>1.3</v>
      </c>
      <c r="G40" s="31">
        <v>1.3</v>
      </c>
      <c r="H40" s="31">
        <v>1.3</v>
      </c>
      <c r="I40" s="31">
        <v>1.3</v>
      </c>
      <c r="J40" s="31">
        <v>1.3</v>
      </c>
      <c r="K40" s="31">
        <v>1.3</v>
      </c>
    </row>
    <row r="41" spans="1:11">
      <c r="A41" s="29" t="s">
        <v>124</v>
      </c>
      <c r="B41" s="31">
        <v>1.4</v>
      </c>
      <c r="C41" s="31">
        <v>1.1000000000000001</v>
      </c>
      <c r="D41" s="31">
        <v>1.4</v>
      </c>
      <c r="E41" s="31">
        <v>1.1000000000000001</v>
      </c>
      <c r="F41" s="31">
        <v>1.4</v>
      </c>
      <c r="G41" s="31">
        <v>1.1000000000000001</v>
      </c>
      <c r="H41" s="31">
        <v>1.5</v>
      </c>
      <c r="I41" s="31">
        <v>1.2</v>
      </c>
      <c r="J41" s="31">
        <v>1.7</v>
      </c>
      <c r="K41" s="31">
        <v>1.3</v>
      </c>
    </row>
    <row r="42" spans="1:11">
      <c r="A42" s="29" t="s">
        <v>125</v>
      </c>
      <c r="B42" s="31">
        <v>2.6</v>
      </c>
      <c r="C42" s="31">
        <v>2.2999999999999998</v>
      </c>
      <c r="D42" s="31">
        <v>2.7</v>
      </c>
      <c r="E42" s="31">
        <v>2.4</v>
      </c>
      <c r="F42" s="31">
        <v>2.7</v>
      </c>
      <c r="G42" s="31">
        <v>2.4</v>
      </c>
      <c r="H42" s="31">
        <v>2.8</v>
      </c>
      <c r="I42" s="31">
        <v>2.5</v>
      </c>
      <c r="J42" s="30">
        <v>3</v>
      </c>
      <c r="K42" s="31">
        <v>2.6</v>
      </c>
    </row>
    <row r="43" spans="1:11">
      <c r="A43" s="29" t="s">
        <v>126</v>
      </c>
      <c r="B43" s="29"/>
      <c r="C43" s="29"/>
      <c r="D43" s="29"/>
      <c r="E43" s="29"/>
      <c r="F43" s="29"/>
      <c r="G43" s="29"/>
      <c r="H43" s="29"/>
      <c r="I43" s="29"/>
      <c r="J43" s="29"/>
      <c r="K43" s="29"/>
    </row>
    <row r="44" spans="1:11">
      <c r="A44" s="29" t="s">
        <v>127</v>
      </c>
      <c r="B44" s="29"/>
      <c r="C44" s="29"/>
      <c r="D44" s="29"/>
      <c r="E44" s="29"/>
      <c r="F44" s="29"/>
      <c r="G44" s="29"/>
      <c r="H44" s="29"/>
      <c r="I44" s="29"/>
      <c r="J44" s="29"/>
      <c r="K44" s="29"/>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32" t="s">
        <v>77</v>
      </c>
      <c r="B1" s="32"/>
      <c r="C1" s="32"/>
      <c r="D1" s="32"/>
      <c r="E1" s="32"/>
      <c r="F1" s="32"/>
      <c r="G1" s="32"/>
      <c r="H1" s="32"/>
      <c r="I1" s="32"/>
      <c r="J1" s="32"/>
      <c r="K1" s="32"/>
    </row>
    <row r="3" spans="1:11">
      <c r="A3" s="33" t="s">
        <v>78</v>
      </c>
      <c r="B3" s="34" t="s">
        <v>131</v>
      </c>
    </row>
    <row r="4" spans="1:11">
      <c r="A4" s="33" t="s">
        <v>80</v>
      </c>
      <c r="B4" s="34"/>
    </row>
    <row r="5" spans="1:11">
      <c r="A5" s="33" t="s">
        <v>81</v>
      </c>
      <c r="B5" s="34" t="s">
        <v>82</v>
      </c>
    </row>
    <row r="6" spans="1:11">
      <c r="A6" s="33" t="s">
        <v>83</v>
      </c>
      <c r="B6" s="34" t="s">
        <v>132</v>
      </c>
    </row>
    <row r="7" spans="1:11">
      <c r="A7" s="33" t="s">
        <v>84</v>
      </c>
      <c r="B7" s="34" t="s">
        <v>133</v>
      </c>
    </row>
    <row r="10" spans="1:11">
      <c r="A10" s="35" t="s">
        <v>85</v>
      </c>
      <c r="B10" s="35"/>
      <c r="C10" s="35"/>
      <c r="D10" s="35"/>
      <c r="E10" s="35"/>
      <c r="F10" s="35"/>
      <c r="G10" s="35"/>
      <c r="H10" s="35"/>
      <c r="I10" s="35"/>
      <c r="J10" s="35"/>
      <c r="K10" s="35"/>
    </row>
    <row r="12" spans="1:11">
      <c r="A12" s="36"/>
      <c r="B12" s="36">
        <v>2014</v>
      </c>
      <c r="C12" s="36"/>
      <c r="D12" s="36">
        <v>2015</v>
      </c>
      <c r="E12" s="36"/>
      <c r="F12" s="36">
        <v>2016</v>
      </c>
      <c r="G12" s="36"/>
      <c r="H12" s="36">
        <v>2020</v>
      </c>
      <c r="I12" s="36"/>
      <c r="J12" s="36">
        <v>2025</v>
      </c>
      <c r="K12" s="36"/>
    </row>
    <row r="13" spans="1:11">
      <c r="A13" s="36" t="s">
        <v>86</v>
      </c>
      <c r="B13" s="36" t="s">
        <v>87</v>
      </c>
      <c r="C13" s="36" t="s">
        <v>88</v>
      </c>
      <c r="D13" s="36" t="s">
        <v>89</v>
      </c>
      <c r="E13" s="36" t="s">
        <v>90</v>
      </c>
      <c r="F13" s="36" t="s">
        <v>91</v>
      </c>
      <c r="G13" s="36" t="s">
        <v>92</v>
      </c>
      <c r="H13" s="36" t="s">
        <v>93</v>
      </c>
      <c r="I13" s="36" t="s">
        <v>94</v>
      </c>
      <c r="J13" s="36" t="s">
        <v>95</v>
      </c>
      <c r="K13" s="36" t="s">
        <v>96</v>
      </c>
    </row>
    <row r="14" spans="1:11">
      <c r="A14" s="37" t="s">
        <v>97</v>
      </c>
      <c r="B14" s="37"/>
      <c r="C14" s="37"/>
      <c r="D14" s="37"/>
      <c r="E14" s="37"/>
      <c r="F14" s="37"/>
      <c r="G14" s="37"/>
      <c r="H14" s="37"/>
      <c r="I14" s="37"/>
      <c r="J14" s="37"/>
      <c r="K14" s="37"/>
    </row>
    <row r="15" spans="1:11">
      <c r="A15" s="37" t="s">
        <v>98</v>
      </c>
      <c r="B15" s="38">
        <v>1.56</v>
      </c>
      <c r="C15" s="38">
        <v>1.56</v>
      </c>
      <c r="D15" s="38">
        <v>1.56</v>
      </c>
      <c r="E15" s="38">
        <v>1.56</v>
      </c>
      <c r="F15" s="38">
        <v>1.74</v>
      </c>
      <c r="G15" s="38">
        <v>1.74</v>
      </c>
      <c r="H15" s="38">
        <v>2.16</v>
      </c>
      <c r="I15" s="38">
        <v>2.16</v>
      </c>
      <c r="J15" s="38">
        <v>2.15</v>
      </c>
      <c r="K15" s="38">
        <v>2.15</v>
      </c>
    </row>
    <row r="16" spans="1:11">
      <c r="A16" s="37" t="s">
        <v>99</v>
      </c>
      <c r="B16" s="38">
        <v>1.56</v>
      </c>
      <c r="C16" s="38">
        <v>1.56</v>
      </c>
      <c r="D16" s="38">
        <v>1.56</v>
      </c>
      <c r="E16" s="38">
        <v>1.56</v>
      </c>
      <c r="F16" s="38">
        <v>1.74</v>
      </c>
      <c r="G16" s="38">
        <v>1.74</v>
      </c>
      <c r="H16" s="38">
        <v>2.16</v>
      </c>
      <c r="I16" s="38">
        <v>2.16</v>
      </c>
      <c r="J16" s="38">
        <v>2.15</v>
      </c>
      <c r="K16" s="38">
        <v>2.15</v>
      </c>
    </row>
    <row r="17" spans="1:11">
      <c r="A17" s="37" t="s">
        <v>100</v>
      </c>
      <c r="B17" s="39">
        <v>0</v>
      </c>
      <c r="C17" s="39">
        <v>0</v>
      </c>
      <c r="D17" s="39">
        <v>0</v>
      </c>
      <c r="E17" s="39">
        <v>0</v>
      </c>
      <c r="F17" s="39">
        <v>0</v>
      </c>
      <c r="G17" s="39">
        <v>0</v>
      </c>
      <c r="H17" s="39">
        <v>0</v>
      </c>
      <c r="I17" s="39">
        <v>0</v>
      </c>
      <c r="J17" s="39">
        <v>0</v>
      </c>
      <c r="K17" s="39">
        <v>0</v>
      </c>
    </row>
    <row r="18" spans="1:11">
      <c r="A18" s="37" t="s">
        <v>101</v>
      </c>
      <c r="B18" s="39">
        <v>0</v>
      </c>
      <c r="C18" s="39">
        <v>0</v>
      </c>
      <c r="D18" s="39">
        <v>0</v>
      </c>
      <c r="E18" s="39">
        <v>0</v>
      </c>
      <c r="F18" s="39">
        <v>0</v>
      </c>
      <c r="G18" s="39">
        <v>0</v>
      </c>
      <c r="H18" s="39">
        <v>0</v>
      </c>
      <c r="I18" s="39">
        <v>0</v>
      </c>
      <c r="J18" s="39">
        <v>0</v>
      </c>
      <c r="K18" s="39">
        <v>0</v>
      </c>
    </row>
    <row r="19" spans="1:11">
      <c r="A19" s="37" t="s">
        <v>102</v>
      </c>
      <c r="B19" s="39">
        <v>0</v>
      </c>
      <c r="C19" s="39">
        <v>0</v>
      </c>
      <c r="D19" s="39">
        <v>0</v>
      </c>
      <c r="E19" s="39">
        <v>0</v>
      </c>
      <c r="F19" s="39">
        <v>0</v>
      </c>
      <c r="G19" s="39">
        <v>0</v>
      </c>
      <c r="H19" s="39">
        <v>0</v>
      </c>
      <c r="I19" s="39">
        <v>0</v>
      </c>
      <c r="J19" s="39">
        <v>0</v>
      </c>
      <c r="K19" s="39">
        <v>0</v>
      </c>
    </row>
    <row r="20" spans="1:11">
      <c r="A20" s="37" t="s">
        <v>103</v>
      </c>
      <c r="B20" s="39">
        <v>0</v>
      </c>
      <c r="C20" s="39">
        <v>0</v>
      </c>
      <c r="D20" s="39">
        <v>0</v>
      </c>
      <c r="E20" s="39">
        <v>0</v>
      </c>
      <c r="F20" s="39">
        <v>0</v>
      </c>
      <c r="G20" s="39">
        <v>0</v>
      </c>
      <c r="H20" s="39">
        <v>0</v>
      </c>
      <c r="I20" s="39">
        <v>0</v>
      </c>
      <c r="J20" s="39">
        <v>0</v>
      </c>
      <c r="K20" s="39">
        <v>0</v>
      </c>
    </row>
    <row r="21" spans="1:11">
      <c r="A21" s="37" t="s">
        <v>104</v>
      </c>
      <c r="B21" s="39">
        <v>0</v>
      </c>
      <c r="C21" s="39">
        <v>0</v>
      </c>
      <c r="D21" s="38">
        <v>0.16</v>
      </c>
      <c r="E21" s="38">
        <v>0.16</v>
      </c>
      <c r="F21" s="38">
        <v>0.16</v>
      </c>
      <c r="G21" s="38">
        <v>0.16</v>
      </c>
      <c r="H21" s="38">
        <v>0.35</v>
      </c>
      <c r="I21" s="38">
        <v>0.35</v>
      </c>
      <c r="J21" s="38">
        <v>0.35</v>
      </c>
      <c r="K21" s="38">
        <v>0.35</v>
      </c>
    </row>
    <row r="22" spans="1:11">
      <c r="A22" s="37" t="s">
        <v>105</v>
      </c>
      <c r="B22" s="39">
        <v>0</v>
      </c>
      <c r="C22" s="39">
        <v>0</v>
      </c>
      <c r="D22" s="38">
        <v>0.16</v>
      </c>
      <c r="E22" s="38">
        <v>0.16</v>
      </c>
      <c r="F22" s="38">
        <v>0.16</v>
      </c>
      <c r="G22" s="38">
        <v>0.16</v>
      </c>
      <c r="H22" s="38">
        <v>0.35</v>
      </c>
      <c r="I22" s="38">
        <v>0.35</v>
      </c>
      <c r="J22" s="38">
        <v>0.35</v>
      </c>
      <c r="K22" s="38">
        <v>0.35</v>
      </c>
    </row>
    <row r="23" spans="1:11">
      <c r="A23" s="37" t="s">
        <v>106</v>
      </c>
      <c r="B23" s="39">
        <v>0</v>
      </c>
      <c r="C23" s="39">
        <v>0</v>
      </c>
      <c r="D23" s="38">
        <v>0.16</v>
      </c>
      <c r="E23" s="38">
        <v>0.16</v>
      </c>
      <c r="F23" s="38">
        <v>0.16</v>
      </c>
      <c r="G23" s="38">
        <v>0.16</v>
      </c>
      <c r="H23" s="38">
        <v>0.35</v>
      </c>
      <c r="I23" s="38">
        <v>0.35</v>
      </c>
      <c r="J23" s="38">
        <v>0.35</v>
      </c>
      <c r="K23" s="38">
        <v>0.35</v>
      </c>
    </row>
    <row r="24" spans="1:11">
      <c r="A24" s="37" t="s">
        <v>107</v>
      </c>
      <c r="B24" s="39">
        <v>0</v>
      </c>
      <c r="C24" s="39">
        <v>0</v>
      </c>
      <c r="D24" s="39">
        <v>0</v>
      </c>
      <c r="E24" s="39">
        <v>0</v>
      </c>
      <c r="F24" s="39">
        <v>0</v>
      </c>
      <c r="G24" s="39">
        <v>0</v>
      </c>
      <c r="H24" s="39">
        <v>0</v>
      </c>
      <c r="I24" s="39">
        <v>0</v>
      </c>
      <c r="J24" s="39">
        <v>0</v>
      </c>
      <c r="K24" s="39">
        <v>0</v>
      </c>
    </row>
    <row r="25" spans="1:11">
      <c r="A25" s="37" t="s">
        <v>108</v>
      </c>
      <c r="B25" s="39">
        <v>0</v>
      </c>
      <c r="C25" s="39">
        <v>0</v>
      </c>
      <c r="D25" s="39">
        <v>0</v>
      </c>
      <c r="E25" s="39">
        <v>0</v>
      </c>
      <c r="F25" s="39">
        <v>0</v>
      </c>
      <c r="G25" s="39">
        <v>0</v>
      </c>
      <c r="H25" s="39">
        <v>0</v>
      </c>
      <c r="I25" s="39">
        <v>0</v>
      </c>
      <c r="J25" s="39">
        <v>0</v>
      </c>
      <c r="K25" s="39">
        <v>0</v>
      </c>
    </row>
    <row r="26" spans="1:11">
      <c r="A26" s="37" t="s">
        <v>109</v>
      </c>
      <c r="B26" s="39">
        <v>0</v>
      </c>
      <c r="C26" s="39">
        <v>0</v>
      </c>
      <c r="D26" s="39">
        <v>0</v>
      </c>
      <c r="E26" s="39">
        <v>0</v>
      </c>
      <c r="F26" s="39">
        <v>0</v>
      </c>
      <c r="G26" s="39">
        <v>0</v>
      </c>
      <c r="H26" s="39">
        <v>0</v>
      </c>
      <c r="I26" s="39">
        <v>0</v>
      </c>
      <c r="J26" s="39">
        <v>0</v>
      </c>
      <c r="K26" s="39">
        <v>0</v>
      </c>
    </row>
    <row r="27" spans="1:11">
      <c r="A27" s="37" t="s">
        <v>110</v>
      </c>
      <c r="B27" s="38">
        <v>2.0299999999999998</v>
      </c>
      <c r="C27" s="38">
        <v>2.0299999999999998</v>
      </c>
      <c r="D27" s="38">
        <v>2.1</v>
      </c>
      <c r="E27" s="38">
        <v>2.1</v>
      </c>
      <c r="F27" s="38">
        <v>2.12</v>
      </c>
      <c r="G27" s="38">
        <v>2.12</v>
      </c>
      <c r="H27" s="38">
        <v>2.12</v>
      </c>
      <c r="I27" s="38">
        <v>2.12</v>
      </c>
      <c r="J27" s="38">
        <v>2.12</v>
      </c>
      <c r="K27" s="38">
        <v>2.12</v>
      </c>
    </row>
    <row r="28" spans="1:11">
      <c r="A28" s="37" t="s">
        <v>111</v>
      </c>
      <c r="B28" s="38">
        <v>1.6</v>
      </c>
      <c r="C28" s="38">
        <v>1.6</v>
      </c>
      <c r="D28" s="38">
        <v>1.66</v>
      </c>
      <c r="E28" s="38">
        <v>1.66</v>
      </c>
      <c r="F28" s="38">
        <v>1.68</v>
      </c>
      <c r="G28" s="38">
        <v>1.68</v>
      </c>
      <c r="H28" s="38">
        <v>1.68</v>
      </c>
      <c r="I28" s="38">
        <v>1.68</v>
      </c>
      <c r="J28" s="38">
        <v>1.68</v>
      </c>
      <c r="K28" s="38">
        <v>1.68</v>
      </c>
    </row>
    <row r="29" spans="1:11">
      <c r="A29" s="37" t="s">
        <v>112</v>
      </c>
      <c r="B29" s="37"/>
      <c r="C29" s="37"/>
      <c r="D29" s="37"/>
      <c r="E29" s="37"/>
      <c r="F29" s="37"/>
      <c r="G29" s="37"/>
      <c r="H29" s="37"/>
      <c r="I29" s="37"/>
      <c r="J29" s="37"/>
      <c r="K29" s="37"/>
    </row>
    <row r="30" spans="1:11">
      <c r="A30" s="37" t="s">
        <v>113</v>
      </c>
      <c r="B30" s="38">
        <v>3.59</v>
      </c>
      <c r="C30" s="38">
        <v>3.59</v>
      </c>
      <c r="D30" s="38">
        <v>3.82</v>
      </c>
      <c r="E30" s="38">
        <v>3.82</v>
      </c>
      <c r="F30" s="38">
        <v>4.0199999999999996</v>
      </c>
      <c r="G30" s="38">
        <v>4.0199999999999996</v>
      </c>
      <c r="H30" s="38">
        <v>4.63</v>
      </c>
      <c r="I30" s="38">
        <v>4.63</v>
      </c>
      <c r="J30" s="38">
        <v>4.62</v>
      </c>
      <c r="K30" s="38">
        <v>4.62</v>
      </c>
    </row>
    <row r="31" spans="1:11">
      <c r="A31" s="37" t="s">
        <v>114</v>
      </c>
      <c r="B31" s="38">
        <v>0.1</v>
      </c>
      <c r="C31" s="38">
        <v>0.1</v>
      </c>
      <c r="D31" s="38">
        <v>0.1</v>
      </c>
      <c r="E31" s="38">
        <v>0.1</v>
      </c>
      <c r="F31" s="38">
        <v>0.1</v>
      </c>
      <c r="G31" s="38">
        <v>0.1</v>
      </c>
      <c r="H31" s="38">
        <v>0.1</v>
      </c>
      <c r="I31" s="38">
        <v>0.1</v>
      </c>
      <c r="J31" s="38">
        <v>0.1</v>
      </c>
      <c r="K31" s="38">
        <v>0.1</v>
      </c>
    </row>
    <row r="32" spans="1:11">
      <c r="A32" s="37" t="s">
        <v>115</v>
      </c>
      <c r="B32" s="38">
        <v>0.1</v>
      </c>
      <c r="C32" s="38">
        <v>0.1</v>
      </c>
      <c r="D32" s="38">
        <v>0.1</v>
      </c>
      <c r="E32" s="38">
        <v>0.1</v>
      </c>
      <c r="F32" s="38">
        <v>0.1</v>
      </c>
      <c r="G32" s="38">
        <v>0.1</v>
      </c>
      <c r="H32" s="38">
        <v>0.1</v>
      </c>
      <c r="I32" s="38">
        <v>0.1</v>
      </c>
      <c r="J32" s="38">
        <v>0.1</v>
      </c>
      <c r="K32" s="38">
        <v>0.1</v>
      </c>
    </row>
    <row r="33" spans="1:11">
      <c r="A33" s="37" t="s">
        <v>116</v>
      </c>
      <c r="B33" s="38">
        <v>0.1</v>
      </c>
      <c r="C33" s="38">
        <v>0.1</v>
      </c>
      <c r="D33" s="38">
        <v>0.1</v>
      </c>
      <c r="E33" s="38">
        <v>0.1</v>
      </c>
      <c r="F33" s="38">
        <v>0.1</v>
      </c>
      <c r="G33" s="38">
        <v>0.1</v>
      </c>
      <c r="H33" s="38">
        <v>0.1</v>
      </c>
      <c r="I33" s="38">
        <v>0.1</v>
      </c>
      <c r="J33" s="38">
        <v>0.1</v>
      </c>
      <c r="K33" s="38">
        <v>0.1</v>
      </c>
    </row>
    <row r="34" spans="1:11">
      <c r="A34" s="37" t="s">
        <v>117</v>
      </c>
      <c r="B34" s="38">
        <v>0.33</v>
      </c>
      <c r="C34" s="38">
        <v>0.33</v>
      </c>
      <c r="D34" s="38">
        <v>0.36</v>
      </c>
      <c r="E34" s="38">
        <v>0.36</v>
      </c>
      <c r="F34" s="38">
        <v>0.36</v>
      </c>
      <c r="G34" s="38">
        <v>0.36</v>
      </c>
      <c r="H34" s="38">
        <v>0.54</v>
      </c>
      <c r="I34" s="38">
        <v>0.54</v>
      </c>
      <c r="J34" s="38">
        <v>0.54</v>
      </c>
      <c r="K34" s="38">
        <v>0.54</v>
      </c>
    </row>
    <row r="35" spans="1:11">
      <c r="A35" s="37" t="s">
        <v>118</v>
      </c>
      <c r="B35" s="38">
        <v>0.63</v>
      </c>
      <c r="C35" s="38">
        <v>0.63</v>
      </c>
      <c r="D35" s="38">
        <v>0.66</v>
      </c>
      <c r="E35" s="38">
        <v>0.66</v>
      </c>
      <c r="F35" s="38">
        <v>0.66</v>
      </c>
      <c r="G35" s="38">
        <v>0.66</v>
      </c>
      <c r="H35" s="38">
        <v>0.84</v>
      </c>
      <c r="I35" s="38">
        <v>0.84</v>
      </c>
      <c r="J35" s="38">
        <v>0.84</v>
      </c>
      <c r="K35" s="38">
        <v>0.84</v>
      </c>
    </row>
    <row r="36" spans="1:11">
      <c r="A36" s="37" t="s">
        <v>119</v>
      </c>
      <c r="B36" s="38">
        <v>2.96</v>
      </c>
      <c r="C36" s="38">
        <v>2.96</v>
      </c>
      <c r="D36" s="38">
        <v>3.16</v>
      </c>
      <c r="E36" s="38">
        <v>3.16</v>
      </c>
      <c r="F36" s="38">
        <v>3.36</v>
      </c>
      <c r="G36" s="38">
        <v>3.36</v>
      </c>
      <c r="H36" s="38">
        <v>3.79</v>
      </c>
      <c r="I36" s="38">
        <v>3.79</v>
      </c>
      <c r="J36" s="38">
        <v>3.78</v>
      </c>
      <c r="K36" s="38">
        <v>3.78</v>
      </c>
    </row>
    <row r="37" spans="1:11">
      <c r="A37" s="37" t="s">
        <v>120</v>
      </c>
      <c r="B37" s="38">
        <v>2.2000000000000002</v>
      </c>
      <c r="C37" s="38">
        <v>1.6</v>
      </c>
      <c r="D37" s="38">
        <v>2.4</v>
      </c>
      <c r="E37" s="38">
        <v>1.7</v>
      </c>
      <c r="F37" s="38">
        <v>2.4500000000000002</v>
      </c>
      <c r="G37" s="38">
        <v>1.8</v>
      </c>
      <c r="H37" s="38">
        <v>2.65</v>
      </c>
      <c r="I37" s="38">
        <v>1.95</v>
      </c>
      <c r="J37" s="38">
        <v>2.77</v>
      </c>
      <c r="K37" s="38">
        <v>2.0299999999999998</v>
      </c>
    </row>
    <row r="38" spans="1:11">
      <c r="A38" s="37" t="s">
        <v>121</v>
      </c>
      <c r="B38" s="37"/>
      <c r="C38" s="37"/>
      <c r="D38" s="37"/>
      <c r="E38" s="37"/>
      <c r="F38" s="37"/>
      <c r="G38" s="37"/>
      <c r="H38" s="37"/>
      <c r="I38" s="37"/>
      <c r="J38" s="37"/>
      <c r="K38" s="37"/>
    </row>
    <row r="39" spans="1:11">
      <c r="A39" s="37" t="s">
        <v>122</v>
      </c>
      <c r="B39" s="38">
        <v>0.76</v>
      </c>
      <c r="C39" s="38">
        <v>1.36</v>
      </c>
      <c r="D39" s="38">
        <v>0.76</v>
      </c>
      <c r="E39" s="38">
        <v>1.46</v>
      </c>
      <c r="F39" s="38">
        <v>0.91</v>
      </c>
      <c r="G39" s="38">
        <v>1.56</v>
      </c>
      <c r="H39" s="38">
        <v>1.1399999999999999</v>
      </c>
      <c r="I39" s="38">
        <v>1.84</v>
      </c>
      <c r="J39" s="38">
        <v>1.01</v>
      </c>
      <c r="K39" s="38">
        <v>1.75</v>
      </c>
    </row>
    <row r="40" spans="1:11">
      <c r="A40" s="37" t="s">
        <v>123</v>
      </c>
      <c r="B40" s="38">
        <v>0.2</v>
      </c>
      <c r="C40" s="38">
        <v>0.2</v>
      </c>
      <c r="D40" s="38">
        <v>0.2</v>
      </c>
      <c r="E40" s="38">
        <v>0.2</v>
      </c>
      <c r="F40" s="38">
        <v>0.2</v>
      </c>
      <c r="G40" s="38">
        <v>0.2</v>
      </c>
      <c r="H40" s="38">
        <v>0.3</v>
      </c>
      <c r="I40" s="38">
        <v>0.3</v>
      </c>
      <c r="J40" s="38">
        <v>0.3</v>
      </c>
      <c r="K40" s="38">
        <v>0.3</v>
      </c>
    </row>
    <row r="41" spans="1:11">
      <c r="A41" s="37" t="s">
        <v>124</v>
      </c>
      <c r="B41" s="38">
        <v>0.1</v>
      </c>
      <c r="C41" s="38">
        <v>0.1</v>
      </c>
      <c r="D41" s="38">
        <v>0.1</v>
      </c>
      <c r="E41" s="38">
        <v>0.1</v>
      </c>
      <c r="F41" s="38">
        <v>0.1</v>
      </c>
      <c r="G41" s="38">
        <v>0.1</v>
      </c>
      <c r="H41" s="38">
        <v>0.2</v>
      </c>
      <c r="I41" s="38">
        <v>0.2</v>
      </c>
      <c r="J41" s="38">
        <v>0.2</v>
      </c>
      <c r="K41" s="38">
        <v>0.2</v>
      </c>
    </row>
    <row r="42" spans="1:11">
      <c r="A42" s="37" t="s">
        <v>125</v>
      </c>
      <c r="B42" s="38">
        <v>0.3</v>
      </c>
      <c r="C42" s="38">
        <v>0.3</v>
      </c>
      <c r="D42" s="38">
        <v>0.3</v>
      </c>
      <c r="E42" s="38">
        <v>0.3</v>
      </c>
      <c r="F42" s="38">
        <v>0.3</v>
      </c>
      <c r="G42" s="38">
        <v>0.3</v>
      </c>
      <c r="H42" s="38">
        <v>0.5</v>
      </c>
      <c r="I42" s="38">
        <v>0.5</v>
      </c>
      <c r="J42" s="38">
        <v>0.5</v>
      </c>
      <c r="K42" s="38">
        <v>0.5</v>
      </c>
    </row>
    <row r="43" spans="1:11">
      <c r="A43" s="37" t="s">
        <v>126</v>
      </c>
      <c r="B43" s="38">
        <v>1.5</v>
      </c>
      <c r="C43" s="38">
        <v>1.5</v>
      </c>
      <c r="D43" s="38">
        <v>1.5</v>
      </c>
      <c r="E43" s="38">
        <v>1.5</v>
      </c>
      <c r="F43" s="38">
        <v>1.5</v>
      </c>
      <c r="G43" s="38">
        <v>1.5</v>
      </c>
      <c r="H43" s="39">
        <v>2</v>
      </c>
      <c r="I43" s="39">
        <v>2</v>
      </c>
      <c r="J43" s="39">
        <v>2</v>
      </c>
      <c r="K43" s="39">
        <v>2</v>
      </c>
    </row>
    <row r="44" spans="1:11">
      <c r="A44" s="37" t="s">
        <v>127</v>
      </c>
      <c r="B44" s="38">
        <v>1.5</v>
      </c>
      <c r="C44" s="38">
        <v>1.5</v>
      </c>
      <c r="D44" s="38">
        <v>1.5</v>
      </c>
      <c r="E44" s="38">
        <v>1.5</v>
      </c>
      <c r="F44" s="38">
        <v>1.5</v>
      </c>
      <c r="G44" s="38">
        <v>1.5</v>
      </c>
      <c r="H44" s="39">
        <v>2</v>
      </c>
      <c r="I44" s="39">
        <v>2</v>
      </c>
      <c r="J44" s="39">
        <v>2</v>
      </c>
      <c r="K44" s="39">
        <v>2</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E28" activeCellId="1" sqref="E14:E15 E28"/>
    </sheetView>
  </sheetViews>
  <sheetFormatPr defaultRowHeight="12.75" customHeight="1"/>
  <cols>
    <col min="1" max="1" width="55.7109375" style="18" customWidth="1"/>
    <col min="2" max="16384" width="9.140625" style="18"/>
  </cols>
  <sheetData>
    <row r="1" spans="1:11" ht="15.75" customHeight="1">
      <c r="A1" s="40" t="s">
        <v>77</v>
      </c>
      <c r="B1" s="40"/>
      <c r="C1" s="40"/>
      <c r="D1" s="40"/>
      <c r="E1" s="40"/>
      <c r="F1" s="40"/>
      <c r="G1" s="40"/>
      <c r="H1" s="40"/>
      <c r="I1" s="40"/>
      <c r="J1" s="40"/>
      <c r="K1" s="40"/>
    </row>
    <row r="3" spans="1:11">
      <c r="A3" s="41" t="s">
        <v>78</v>
      </c>
      <c r="B3" s="42" t="s">
        <v>134</v>
      </c>
    </row>
    <row r="4" spans="1:11">
      <c r="A4" s="41" t="s">
        <v>80</v>
      </c>
      <c r="B4" s="42">
        <v>100</v>
      </c>
    </row>
    <row r="5" spans="1:11">
      <c r="A5" s="41" t="s">
        <v>81</v>
      </c>
      <c r="B5" s="42" t="s">
        <v>82</v>
      </c>
    </row>
    <row r="6" spans="1:11">
      <c r="A6" s="41" t="s">
        <v>83</v>
      </c>
      <c r="B6" s="42" t="s">
        <v>135</v>
      </c>
    </row>
    <row r="7" spans="1:11">
      <c r="A7" s="41" t="s">
        <v>84</v>
      </c>
      <c r="B7" s="42" t="s">
        <v>136</v>
      </c>
    </row>
    <row r="10" spans="1:11">
      <c r="A10" s="43" t="s">
        <v>85</v>
      </c>
      <c r="B10" s="43"/>
      <c r="C10" s="43"/>
      <c r="D10" s="43"/>
      <c r="E10" s="43"/>
      <c r="F10" s="43"/>
      <c r="G10" s="43"/>
      <c r="H10" s="43"/>
      <c r="I10" s="43"/>
      <c r="J10" s="43"/>
      <c r="K10" s="43"/>
    </row>
    <row r="12" spans="1:11">
      <c r="A12" s="44"/>
      <c r="B12" s="44">
        <v>2014</v>
      </c>
      <c r="C12" s="44"/>
      <c r="D12" s="44">
        <v>2015</v>
      </c>
      <c r="E12" s="44"/>
      <c r="F12" s="44">
        <v>2016</v>
      </c>
      <c r="G12" s="44"/>
      <c r="H12" s="44">
        <v>2020</v>
      </c>
      <c r="I12" s="44"/>
      <c r="J12" s="44">
        <v>2025</v>
      </c>
      <c r="K12" s="44"/>
    </row>
    <row r="13" spans="1:11">
      <c r="A13" s="44" t="s">
        <v>86</v>
      </c>
      <c r="B13" s="44" t="s">
        <v>87</v>
      </c>
      <c r="C13" s="44" t="s">
        <v>88</v>
      </c>
      <c r="D13" s="44" t="s">
        <v>89</v>
      </c>
      <c r="E13" s="44" t="s">
        <v>90</v>
      </c>
      <c r="F13" s="44" t="s">
        <v>91</v>
      </c>
      <c r="G13" s="44" t="s">
        <v>92</v>
      </c>
      <c r="H13" s="44" t="s">
        <v>93</v>
      </c>
      <c r="I13" s="44" t="s">
        <v>94</v>
      </c>
      <c r="J13" s="44" t="s">
        <v>95</v>
      </c>
      <c r="K13" s="44" t="s">
        <v>96</v>
      </c>
    </row>
    <row r="14" spans="1:11">
      <c r="A14" s="45" t="s">
        <v>97</v>
      </c>
      <c r="B14" s="46">
        <v>5.93</v>
      </c>
      <c r="C14" s="46">
        <v>5.93</v>
      </c>
      <c r="D14" s="46">
        <v>5.49</v>
      </c>
      <c r="E14" s="46">
        <v>5.0599999999999996</v>
      </c>
      <c r="F14" s="46">
        <v>5.0599999999999996</v>
      </c>
      <c r="G14" s="46">
        <v>5.0599999999999996</v>
      </c>
      <c r="H14" s="46">
        <v>5.0599999999999996</v>
      </c>
      <c r="I14" s="46">
        <v>5.0599999999999996</v>
      </c>
      <c r="J14" s="46">
        <v>3.05</v>
      </c>
      <c r="K14" s="46">
        <v>2.0099999999999998</v>
      </c>
    </row>
    <row r="15" spans="1:11">
      <c r="A15" s="45" t="s">
        <v>98</v>
      </c>
      <c r="B15" s="46">
        <v>7.5</v>
      </c>
      <c r="C15" s="46">
        <v>7.5</v>
      </c>
      <c r="D15" s="46">
        <v>7.36</v>
      </c>
      <c r="E15" s="46">
        <v>7.36</v>
      </c>
      <c r="F15" s="46">
        <v>6.69</v>
      </c>
      <c r="G15" s="46">
        <v>6.69</v>
      </c>
      <c r="H15" s="46">
        <v>7.93</v>
      </c>
      <c r="I15" s="46">
        <v>7.93</v>
      </c>
      <c r="J15" s="46">
        <v>7.92</v>
      </c>
      <c r="K15" s="46">
        <v>7.92</v>
      </c>
    </row>
    <row r="16" spans="1:11">
      <c r="A16" s="45" t="s">
        <v>99</v>
      </c>
      <c r="B16" s="47">
        <v>0</v>
      </c>
      <c r="C16" s="47">
        <v>0</v>
      </c>
      <c r="D16" s="47">
        <v>0</v>
      </c>
      <c r="E16" s="47">
        <v>0</v>
      </c>
      <c r="F16" s="47">
        <v>0</v>
      </c>
      <c r="G16" s="47">
        <v>0</v>
      </c>
      <c r="H16" s="47">
        <v>0</v>
      </c>
      <c r="I16" s="47">
        <v>0</v>
      </c>
      <c r="J16" s="47">
        <v>0</v>
      </c>
      <c r="K16" s="47">
        <v>0</v>
      </c>
    </row>
    <row r="17" spans="1:11">
      <c r="A17" s="45" t="s">
        <v>100</v>
      </c>
      <c r="B17" s="46">
        <v>0.41</v>
      </c>
      <c r="C17" s="46">
        <v>0.41</v>
      </c>
      <c r="D17" s="46">
        <v>0.41</v>
      </c>
      <c r="E17" s="46">
        <v>0.41</v>
      </c>
      <c r="F17" s="47">
        <v>0</v>
      </c>
      <c r="G17" s="47">
        <v>0</v>
      </c>
      <c r="H17" s="47">
        <v>0</v>
      </c>
      <c r="I17" s="47">
        <v>0</v>
      </c>
      <c r="J17" s="47">
        <v>0</v>
      </c>
      <c r="K17" s="47">
        <v>0</v>
      </c>
    </row>
    <row r="18" spans="1:11">
      <c r="A18" s="45" t="s">
        <v>101</v>
      </c>
      <c r="B18" s="46">
        <v>6.88</v>
      </c>
      <c r="C18" s="46">
        <v>6.88</v>
      </c>
      <c r="D18" s="46">
        <v>6.75</v>
      </c>
      <c r="E18" s="46">
        <v>6.75</v>
      </c>
      <c r="F18" s="46">
        <v>6.69</v>
      </c>
      <c r="G18" s="46">
        <v>6.69</v>
      </c>
      <c r="H18" s="46">
        <v>7.92</v>
      </c>
      <c r="I18" s="46">
        <v>7.92</v>
      </c>
      <c r="J18" s="46">
        <v>7.92</v>
      </c>
      <c r="K18" s="46">
        <v>7.92</v>
      </c>
    </row>
    <row r="19" spans="1:11">
      <c r="A19" s="45" t="s">
        <v>102</v>
      </c>
      <c r="B19" s="46">
        <v>0.21</v>
      </c>
      <c r="C19" s="46">
        <v>0.21</v>
      </c>
      <c r="D19" s="46">
        <v>0.19</v>
      </c>
      <c r="E19" s="46">
        <v>0.19</v>
      </c>
      <c r="F19" s="47">
        <v>0</v>
      </c>
      <c r="G19" s="47">
        <v>0</v>
      </c>
      <c r="H19" s="47">
        <v>0</v>
      </c>
      <c r="I19" s="47">
        <v>0</v>
      </c>
      <c r="J19" s="47">
        <v>0</v>
      </c>
      <c r="K19" s="47">
        <v>0</v>
      </c>
    </row>
    <row r="20" spans="1:11">
      <c r="A20" s="45" t="s">
        <v>103</v>
      </c>
      <c r="B20" s="47">
        <v>0</v>
      </c>
      <c r="C20" s="47">
        <v>0</v>
      </c>
      <c r="D20" s="47">
        <v>0</v>
      </c>
      <c r="E20" s="47">
        <v>0</v>
      </c>
      <c r="F20" s="47">
        <v>0</v>
      </c>
      <c r="G20" s="47">
        <v>0</v>
      </c>
      <c r="H20" s="47">
        <v>0</v>
      </c>
      <c r="I20" s="47">
        <v>0</v>
      </c>
      <c r="J20" s="47">
        <v>0</v>
      </c>
      <c r="K20" s="47">
        <v>0</v>
      </c>
    </row>
    <row r="21" spans="1:11">
      <c r="A21" s="45" t="s">
        <v>104</v>
      </c>
      <c r="B21" s="46">
        <v>5.74</v>
      </c>
      <c r="C21" s="47">
        <v>7</v>
      </c>
      <c r="D21" s="46">
        <v>7.49</v>
      </c>
      <c r="E21" s="46">
        <v>7.49</v>
      </c>
      <c r="F21" s="46">
        <v>8.0500000000000007</v>
      </c>
      <c r="G21" s="46">
        <v>8.0500000000000007</v>
      </c>
      <c r="H21" s="46">
        <v>10.66</v>
      </c>
      <c r="I21" s="46">
        <v>10.66</v>
      </c>
      <c r="J21" s="46">
        <v>12.78</v>
      </c>
      <c r="K21" s="46">
        <v>12.78</v>
      </c>
    </row>
    <row r="22" spans="1:11">
      <c r="A22" s="45" t="s">
        <v>105</v>
      </c>
      <c r="B22" s="46">
        <v>1.72</v>
      </c>
      <c r="C22" s="46">
        <v>2.77</v>
      </c>
      <c r="D22" s="46">
        <v>3.01</v>
      </c>
      <c r="E22" s="46">
        <v>3.01</v>
      </c>
      <c r="F22" s="46">
        <v>3.21</v>
      </c>
      <c r="G22" s="46">
        <v>3.21</v>
      </c>
      <c r="H22" s="46">
        <v>4.9000000000000004</v>
      </c>
      <c r="I22" s="46">
        <v>4.9000000000000004</v>
      </c>
      <c r="J22" s="46">
        <v>5.88</v>
      </c>
      <c r="K22" s="46">
        <v>5.88</v>
      </c>
    </row>
    <row r="23" spans="1:11">
      <c r="A23" s="45" t="s">
        <v>106</v>
      </c>
      <c r="B23" s="46">
        <v>1.1399999999999999</v>
      </c>
      <c r="C23" s="46">
        <v>2.0499999999999998</v>
      </c>
      <c r="D23" s="46">
        <v>2.14</v>
      </c>
      <c r="E23" s="46">
        <v>2.14</v>
      </c>
      <c r="F23" s="46">
        <v>2.14</v>
      </c>
      <c r="G23" s="46">
        <v>2.14</v>
      </c>
      <c r="H23" s="46">
        <v>2.59</v>
      </c>
      <c r="I23" s="46">
        <v>2.59</v>
      </c>
      <c r="J23" s="46">
        <v>3.57</v>
      </c>
      <c r="K23" s="46">
        <v>3.57</v>
      </c>
    </row>
    <row r="24" spans="1:11">
      <c r="A24" s="45" t="s">
        <v>107</v>
      </c>
      <c r="B24" s="46">
        <v>0.57999999999999996</v>
      </c>
      <c r="C24" s="46">
        <v>0.71</v>
      </c>
      <c r="D24" s="46">
        <v>0.87</v>
      </c>
      <c r="E24" s="46">
        <v>0.87</v>
      </c>
      <c r="F24" s="46">
        <v>1.07</v>
      </c>
      <c r="G24" s="46">
        <v>1.07</v>
      </c>
      <c r="H24" s="46">
        <v>2.31</v>
      </c>
      <c r="I24" s="46">
        <v>2.31</v>
      </c>
      <c r="J24" s="46">
        <v>2.31</v>
      </c>
      <c r="K24" s="46">
        <v>2.31</v>
      </c>
    </row>
    <row r="25" spans="1:11">
      <c r="A25" s="45" t="s">
        <v>108</v>
      </c>
      <c r="B25" s="46">
        <v>2.68</v>
      </c>
      <c r="C25" s="46">
        <v>2.89</v>
      </c>
      <c r="D25" s="46">
        <v>3.08</v>
      </c>
      <c r="E25" s="46">
        <v>3.08</v>
      </c>
      <c r="F25" s="46">
        <v>3.28</v>
      </c>
      <c r="G25" s="46">
        <v>3.28</v>
      </c>
      <c r="H25" s="46">
        <v>4.05</v>
      </c>
      <c r="I25" s="46">
        <v>4.05</v>
      </c>
      <c r="J25" s="46">
        <v>4.9000000000000004</v>
      </c>
      <c r="K25" s="46">
        <v>4.9000000000000004</v>
      </c>
    </row>
    <row r="26" spans="1:11">
      <c r="A26" s="45" t="s">
        <v>109</v>
      </c>
      <c r="B26" s="46">
        <v>1.34</v>
      </c>
      <c r="C26" s="46">
        <v>1.34</v>
      </c>
      <c r="D26" s="46">
        <v>1.4</v>
      </c>
      <c r="E26" s="46">
        <v>1.4</v>
      </c>
      <c r="F26" s="46">
        <v>1.56</v>
      </c>
      <c r="G26" s="46">
        <v>1.56</v>
      </c>
      <c r="H26" s="46">
        <v>1.71</v>
      </c>
      <c r="I26" s="46">
        <v>1.71</v>
      </c>
      <c r="J26" s="47">
        <v>2</v>
      </c>
      <c r="K26" s="47">
        <v>2</v>
      </c>
    </row>
    <row r="27" spans="1:11">
      <c r="A27" s="45" t="s">
        <v>110</v>
      </c>
      <c r="B27" s="46">
        <v>1.43</v>
      </c>
      <c r="C27" s="46">
        <v>1.43</v>
      </c>
      <c r="D27" s="46">
        <v>1.43</v>
      </c>
      <c r="E27" s="46">
        <v>1.43</v>
      </c>
      <c r="F27" s="46">
        <v>1.43</v>
      </c>
      <c r="G27" s="46">
        <v>1.43</v>
      </c>
      <c r="H27" s="46">
        <v>1.44</v>
      </c>
      <c r="I27" s="46">
        <v>1.44</v>
      </c>
      <c r="J27" s="46">
        <v>1.44</v>
      </c>
      <c r="K27" s="46">
        <v>1.44</v>
      </c>
    </row>
    <row r="28" spans="1:11">
      <c r="A28" s="45" t="s">
        <v>111</v>
      </c>
      <c r="B28" s="46">
        <v>0.12</v>
      </c>
      <c r="C28" s="46">
        <v>0.12</v>
      </c>
      <c r="D28" s="46">
        <v>0.12</v>
      </c>
      <c r="E28" s="46">
        <v>0.12</v>
      </c>
      <c r="F28" s="46">
        <v>0.12</v>
      </c>
      <c r="G28" s="46">
        <v>0.12</v>
      </c>
      <c r="H28" s="46">
        <v>0.13</v>
      </c>
      <c r="I28" s="46">
        <v>0.13</v>
      </c>
      <c r="J28" s="46">
        <v>0.13</v>
      </c>
      <c r="K28" s="46">
        <v>0.13</v>
      </c>
    </row>
    <row r="29" spans="1:11">
      <c r="A29" s="45" t="s">
        <v>112</v>
      </c>
      <c r="B29" s="47">
        <v>0</v>
      </c>
      <c r="C29" s="47">
        <v>0</v>
      </c>
      <c r="D29" s="47">
        <v>0</v>
      </c>
      <c r="E29" s="47">
        <v>0</v>
      </c>
      <c r="F29" s="47">
        <v>0</v>
      </c>
      <c r="G29" s="47">
        <v>0</v>
      </c>
      <c r="H29" s="47">
        <v>0</v>
      </c>
      <c r="I29" s="47">
        <v>0</v>
      </c>
      <c r="J29" s="47">
        <v>0</v>
      </c>
      <c r="K29" s="47">
        <v>0</v>
      </c>
    </row>
    <row r="30" spans="1:11">
      <c r="A30" s="45" t="s">
        <v>113</v>
      </c>
      <c r="B30" s="46">
        <v>20.6</v>
      </c>
      <c r="C30" s="46">
        <v>21.86</v>
      </c>
      <c r="D30" s="46">
        <v>21.77</v>
      </c>
      <c r="E30" s="46">
        <v>21.34</v>
      </c>
      <c r="F30" s="46">
        <v>21.23</v>
      </c>
      <c r="G30" s="46">
        <v>21.23</v>
      </c>
      <c r="H30" s="46">
        <v>25.09</v>
      </c>
      <c r="I30" s="46">
        <v>25.09</v>
      </c>
      <c r="J30" s="46">
        <v>25.19</v>
      </c>
      <c r="K30" s="46">
        <v>24.15</v>
      </c>
    </row>
    <row r="31" spans="1:11">
      <c r="A31" s="45" t="s">
        <v>114</v>
      </c>
      <c r="B31" s="46">
        <v>5.3</v>
      </c>
      <c r="C31" s="46">
        <v>6.81</v>
      </c>
      <c r="D31" s="46">
        <v>6.56</v>
      </c>
      <c r="E31" s="46">
        <v>7.17</v>
      </c>
      <c r="F31" s="46">
        <v>6.93</v>
      </c>
      <c r="G31" s="46">
        <v>7.52</v>
      </c>
      <c r="H31" s="46">
        <v>8.84</v>
      </c>
      <c r="I31" s="46">
        <v>9.4600000000000009</v>
      </c>
      <c r="J31" s="46">
        <v>10.4</v>
      </c>
      <c r="K31" s="46">
        <v>10.93</v>
      </c>
    </row>
    <row r="32" spans="1:11">
      <c r="A32" s="45" t="s">
        <v>115</v>
      </c>
      <c r="B32" s="46">
        <v>0.15</v>
      </c>
      <c r="C32" s="46">
        <v>0.56000000000000005</v>
      </c>
      <c r="D32" s="46">
        <v>0.14000000000000001</v>
      </c>
      <c r="E32" s="46">
        <v>0.49</v>
      </c>
      <c r="F32" s="46">
        <v>0.13</v>
      </c>
      <c r="G32" s="46">
        <v>0.49</v>
      </c>
      <c r="H32" s="46">
        <v>0.15</v>
      </c>
      <c r="I32" s="46">
        <v>0.51</v>
      </c>
      <c r="J32" s="46">
        <v>0.13</v>
      </c>
      <c r="K32" s="46">
        <v>0.28999999999999998</v>
      </c>
    </row>
    <row r="33" spans="1:11">
      <c r="A33" s="45" t="s">
        <v>116</v>
      </c>
      <c r="B33" s="46">
        <v>0.5</v>
      </c>
      <c r="C33" s="46">
        <v>0.51</v>
      </c>
      <c r="D33" s="46">
        <v>0.47</v>
      </c>
      <c r="E33" s="46">
        <v>0.47</v>
      </c>
      <c r="F33" s="46">
        <v>0.41</v>
      </c>
      <c r="G33" s="46">
        <v>0.41</v>
      </c>
      <c r="H33" s="46">
        <v>0.48</v>
      </c>
      <c r="I33" s="46">
        <v>0.48</v>
      </c>
      <c r="J33" s="46">
        <v>0.43</v>
      </c>
      <c r="K33" s="46">
        <v>0.41</v>
      </c>
    </row>
    <row r="34" spans="1:11">
      <c r="A34" s="45" t="s">
        <v>117</v>
      </c>
      <c r="B34" s="47">
        <v>1</v>
      </c>
      <c r="C34" s="47">
        <v>1</v>
      </c>
      <c r="D34" s="47">
        <v>1</v>
      </c>
      <c r="E34" s="47">
        <v>1</v>
      </c>
      <c r="F34" s="47">
        <v>1</v>
      </c>
      <c r="G34" s="47">
        <v>1</v>
      </c>
      <c r="H34" s="46">
        <v>1.08</v>
      </c>
      <c r="I34" s="46">
        <v>1.08</v>
      </c>
      <c r="J34" s="46">
        <v>1.08</v>
      </c>
      <c r="K34" s="46">
        <v>1.08</v>
      </c>
    </row>
    <row r="35" spans="1:11">
      <c r="A35" s="45" t="s">
        <v>118</v>
      </c>
      <c r="B35" s="46">
        <v>6.95</v>
      </c>
      <c r="C35" s="46">
        <v>8.8800000000000008</v>
      </c>
      <c r="D35" s="46">
        <v>8.17</v>
      </c>
      <c r="E35" s="46">
        <v>9.1300000000000008</v>
      </c>
      <c r="F35" s="46">
        <v>8.4700000000000006</v>
      </c>
      <c r="G35" s="46">
        <v>9.42</v>
      </c>
      <c r="H35" s="46">
        <v>10.55</v>
      </c>
      <c r="I35" s="46">
        <v>11.53</v>
      </c>
      <c r="J35" s="46">
        <v>12.04</v>
      </c>
      <c r="K35" s="46">
        <v>12.71</v>
      </c>
    </row>
    <row r="36" spans="1:11">
      <c r="A36" s="45" t="s">
        <v>119</v>
      </c>
      <c r="B36" s="46">
        <v>13.65</v>
      </c>
      <c r="C36" s="46">
        <v>12.98</v>
      </c>
      <c r="D36" s="46">
        <v>13.6</v>
      </c>
      <c r="E36" s="46">
        <v>12.21</v>
      </c>
      <c r="F36" s="46">
        <v>12.76</v>
      </c>
      <c r="G36" s="46">
        <v>11.81</v>
      </c>
      <c r="H36" s="46">
        <v>14.54</v>
      </c>
      <c r="I36" s="46">
        <v>13.56</v>
      </c>
      <c r="J36" s="46">
        <v>13.15</v>
      </c>
      <c r="K36" s="46">
        <v>11.44</v>
      </c>
    </row>
    <row r="37" spans="1:11">
      <c r="A37" s="45" t="s">
        <v>120</v>
      </c>
      <c r="B37" s="46">
        <v>13.46</v>
      </c>
      <c r="C37" s="46">
        <v>10.83</v>
      </c>
      <c r="D37" s="46">
        <v>13.47</v>
      </c>
      <c r="E37" s="46">
        <v>10.83</v>
      </c>
      <c r="F37" s="46">
        <v>13.57</v>
      </c>
      <c r="G37" s="46">
        <v>10.91</v>
      </c>
      <c r="H37" s="46">
        <v>14.19</v>
      </c>
      <c r="I37" s="46">
        <v>11.42</v>
      </c>
      <c r="J37" s="46">
        <v>14.77</v>
      </c>
      <c r="K37" s="46">
        <v>11.88</v>
      </c>
    </row>
    <row r="38" spans="1:11">
      <c r="A38" s="45" t="s">
        <v>121</v>
      </c>
      <c r="B38" s="46">
        <v>0.3</v>
      </c>
      <c r="C38" s="46">
        <v>0.3</v>
      </c>
      <c r="D38" s="46">
        <v>0.3</v>
      </c>
      <c r="E38" s="46">
        <v>0.3</v>
      </c>
      <c r="F38" s="46">
        <v>0.3</v>
      </c>
      <c r="G38" s="46">
        <v>0.3</v>
      </c>
      <c r="H38" s="46">
        <v>0.3</v>
      </c>
      <c r="I38" s="46">
        <v>0.3</v>
      </c>
      <c r="J38" s="46">
        <v>0.3</v>
      </c>
      <c r="K38" s="46">
        <v>0.3</v>
      </c>
    </row>
    <row r="39" spans="1:11">
      <c r="A39" s="45" t="s">
        <v>122</v>
      </c>
      <c r="B39" s="46">
        <v>0.49</v>
      </c>
      <c r="C39" s="46">
        <v>2.4500000000000002</v>
      </c>
      <c r="D39" s="46">
        <v>0.43</v>
      </c>
      <c r="E39" s="46">
        <v>1.68</v>
      </c>
      <c r="F39" s="46">
        <v>-0.51</v>
      </c>
      <c r="G39" s="46">
        <v>1.2</v>
      </c>
      <c r="H39" s="46">
        <v>0.65</v>
      </c>
      <c r="I39" s="46">
        <v>2.44</v>
      </c>
      <c r="J39" s="46">
        <v>-1.32</v>
      </c>
      <c r="K39" s="46">
        <v>-0.14000000000000001</v>
      </c>
    </row>
    <row r="40" spans="1:11">
      <c r="A40" s="45" t="s">
        <v>123</v>
      </c>
      <c r="B40" s="46">
        <v>1.53</v>
      </c>
      <c r="C40" s="46">
        <v>1.86</v>
      </c>
      <c r="D40" s="46">
        <v>1.94</v>
      </c>
      <c r="E40" s="46">
        <v>1.92</v>
      </c>
      <c r="F40" s="46">
        <v>1.99</v>
      </c>
      <c r="G40" s="46">
        <v>1.99</v>
      </c>
      <c r="H40" s="46">
        <v>2.77</v>
      </c>
      <c r="I40" s="46">
        <v>2.77</v>
      </c>
      <c r="J40" s="46">
        <v>3.02</v>
      </c>
      <c r="K40" s="46">
        <v>2.96</v>
      </c>
    </row>
    <row r="41" spans="1:11">
      <c r="A41" s="45" t="s">
        <v>124</v>
      </c>
      <c r="B41" s="46">
        <v>0.4</v>
      </c>
      <c r="C41" s="46">
        <v>1.06</v>
      </c>
      <c r="D41" s="46">
        <v>0.4</v>
      </c>
      <c r="E41" s="46">
        <v>1.06</v>
      </c>
      <c r="F41" s="46">
        <v>0.4</v>
      </c>
      <c r="G41" s="46">
        <v>1.06</v>
      </c>
      <c r="H41" s="46">
        <v>0.42</v>
      </c>
      <c r="I41" s="46">
        <v>1.1100000000000001</v>
      </c>
      <c r="J41" s="46">
        <v>0.44</v>
      </c>
      <c r="K41" s="46">
        <v>1.1599999999999999</v>
      </c>
    </row>
    <row r="42" spans="1:11">
      <c r="A42" s="45" t="s">
        <v>125</v>
      </c>
      <c r="B42" s="46">
        <v>1.93</v>
      </c>
      <c r="C42" s="46">
        <v>2.92</v>
      </c>
      <c r="D42" s="46">
        <v>2.34</v>
      </c>
      <c r="E42" s="46">
        <v>2.98</v>
      </c>
      <c r="F42" s="46">
        <v>2.39</v>
      </c>
      <c r="G42" s="46">
        <v>3.05</v>
      </c>
      <c r="H42" s="46">
        <v>3.19</v>
      </c>
      <c r="I42" s="46">
        <v>3.88</v>
      </c>
      <c r="J42" s="46">
        <v>3.46</v>
      </c>
      <c r="K42" s="46">
        <v>4.12</v>
      </c>
    </row>
    <row r="43" spans="1:11">
      <c r="A43" s="45" t="s">
        <v>126</v>
      </c>
      <c r="B43" s="46">
        <v>3.5</v>
      </c>
      <c r="C43" s="46">
        <v>3.5</v>
      </c>
      <c r="D43" s="46">
        <v>3.5</v>
      </c>
      <c r="E43" s="46">
        <v>3.5</v>
      </c>
      <c r="F43" s="46">
        <v>3.5</v>
      </c>
      <c r="G43" s="46">
        <v>3.5</v>
      </c>
      <c r="H43" s="46">
        <v>3.5</v>
      </c>
      <c r="I43" s="46">
        <v>3.5</v>
      </c>
      <c r="J43" s="46">
        <v>3.5</v>
      </c>
      <c r="K43" s="46">
        <v>3.5</v>
      </c>
    </row>
    <row r="44" spans="1:11">
      <c r="A44" s="45" t="s">
        <v>127</v>
      </c>
      <c r="B44" s="46">
        <v>1.96</v>
      </c>
      <c r="C44" s="46">
        <v>1.96</v>
      </c>
      <c r="D44" s="46">
        <v>1.96</v>
      </c>
      <c r="E44" s="46">
        <v>1.96</v>
      </c>
      <c r="F44" s="46">
        <v>1.96</v>
      </c>
      <c r="G44" s="46">
        <v>1.96</v>
      </c>
      <c r="H44" s="46">
        <v>1.96</v>
      </c>
      <c r="I44" s="46">
        <v>1.96</v>
      </c>
      <c r="J44" s="46">
        <v>1.96</v>
      </c>
      <c r="K44" s="46">
        <v>1.96</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4"/>
  <sheetViews>
    <sheetView workbookViewId="0">
      <selection activeCell="A47" sqref="A47"/>
    </sheetView>
  </sheetViews>
  <sheetFormatPr defaultRowHeight="12.75" customHeight="1"/>
  <cols>
    <col min="1" max="1" width="55.7109375" style="18" customWidth="1"/>
    <col min="2" max="16384" width="9.140625" style="18"/>
  </cols>
  <sheetData>
    <row r="1" spans="1:11" ht="15.75" customHeight="1">
      <c r="A1" s="48" t="s">
        <v>77</v>
      </c>
      <c r="B1" s="48"/>
      <c r="C1" s="48"/>
      <c r="D1" s="48"/>
      <c r="E1" s="48"/>
      <c r="F1" s="48"/>
      <c r="G1" s="48"/>
      <c r="H1" s="48"/>
      <c r="I1" s="48"/>
      <c r="J1" s="48"/>
      <c r="K1" s="48"/>
    </row>
    <row r="3" spans="1:11">
      <c r="A3" s="49" t="s">
        <v>78</v>
      </c>
      <c r="B3" s="50" t="s">
        <v>137</v>
      </c>
    </row>
    <row r="4" spans="1:11">
      <c r="A4" s="49" t="s">
        <v>80</v>
      </c>
      <c r="B4" s="50">
        <v>99</v>
      </c>
    </row>
    <row r="5" spans="1:11">
      <c r="A5" s="49" t="s">
        <v>81</v>
      </c>
      <c r="B5" s="50" t="s">
        <v>82</v>
      </c>
    </row>
    <row r="6" spans="1:11">
      <c r="A6" s="49" t="s">
        <v>83</v>
      </c>
      <c r="B6" s="50" t="s">
        <v>138</v>
      </c>
    </row>
    <row r="7" spans="1:11">
      <c r="A7" s="49" t="s">
        <v>84</v>
      </c>
      <c r="B7" s="50" t="s">
        <v>139</v>
      </c>
    </row>
    <row r="10" spans="1:11">
      <c r="A10" s="51" t="s">
        <v>85</v>
      </c>
      <c r="B10" s="51"/>
      <c r="C10" s="51"/>
      <c r="D10" s="51"/>
      <c r="E10" s="51"/>
      <c r="F10" s="51"/>
      <c r="G10" s="51"/>
      <c r="H10" s="51"/>
      <c r="I10" s="51"/>
      <c r="J10" s="51"/>
      <c r="K10" s="51"/>
    </row>
    <row r="12" spans="1:11">
      <c r="A12" s="52"/>
      <c r="B12" s="52">
        <v>2014</v>
      </c>
      <c r="C12" s="52"/>
      <c r="D12" s="52">
        <v>2015</v>
      </c>
      <c r="E12" s="52"/>
      <c r="F12" s="52">
        <v>2016</v>
      </c>
      <c r="G12" s="52"/>
      <c r="H12" s="52">
        <v>2020</v>
      </c>
      <c r="I12" s="52"/>
      <c r="J12" s="52">
        <v>2025</v>
      </c>
      <c r="K12" s="52"/>
    </row>
    <row r="13" spans="1:11">
      <c r="A13" s="52" t="s">
        <v>86</v>
      </c>
      <c r="B13" s="52" t="s">
        <v>87</v>
      </c>
      <c r="C13" s="52" t="s">
        <v>88</v>
      </c>
      <c r="D13" s="52" t="s">
        <v>89</v>
      </c>
      <c r="E13" s="52" t="s">
        <v>90</v>
      </c>
      <c r="F13" s="52" t="s">
        <v>91</v>
      </c>
      <c r="G13" s="52" t="s">
        <v>92</v>
      </c>
      <c r="H13" s="52" t="s">
        <v>93</v>
      </c>
      <c r="I13" s="52" t="s">
        <v>94</v>
      </c>
      <c r="J13" s="52" t="s">
        <v>95</v>
      </c>
      <c r="K13" s="52" t="s">
        <v>96</v>
      </c>
    </row>
    <row r="14" spans="1:11">
      <c r="A14" s="53" t="s">
        <v>97</v>
      </c>
      <c r="B14" s="54">
        <v>2</v>
      </c>
      <c r="C14" s="54">
        <v>2</v>
      </c>
      <c r="D14" s="54">
        <v>2</v>
      </c>
      <c r="E14" s="54">
        <v>2</v>
      </c>
      <c r="F14" s="54">
        <v>2</v>
      </c>
      <c r="G14" s="54">
        <v>2</v>
      </c>
      <c r="H14" s="54">
        <v>2</v>
      </c>
      <c r="I14" s="54">
        <v>2</v>
      </c>
      <c r="J14" s="54">
        <v>2</v>
      </c>
      <c r="K14" s="54">
        <v>2</v>
      </c>
    </row>
    <row r="15" spans="1:11">
      <c r="A15" s="53" t="s">
        <v>98</v>
      </c>
      <c r="B15" s="55">
        <v>6.59</v>
      </c>
      <c r="C15" s="55">
        <v>6.59</v>
      </c>
      <c r="D15" s="55">
        <v>6.5</v>
      </c>
      <c r="E15" s="55">
        <v>6.5</v>
      </c>
      <c r="F15" s="55">
        <v>6.6</v>
      </c>
      <c r="G15" s="55">
        <v>6.6</v>
      </c>
      <c r="H15" s="55">
        <v>6.3</v>
      </c>
      <c r="I15" s="55">
        <v>6.35</v>
      </c>
      <c r="J15" s="55">
        <v>6.05</v>
      </c>
      <c r="K15" s="55">
        <v>6.05</v>
      </c>
    </row>
    <row r="16" spans="1:11">
      <c r="A16" s="53" t="s">
        <v>99</v>
      </c>
      <c r="B16" s="54">
        <v>4</v>
      </c>
      <c r="C16" s="54">
        <v>4</v>
      </c>
      <c r="D16" s="54">
        <v>4</v>
      </c>
      <c r="E16" s="54">
        <v>4</v>
      </c>
      <c r="F16" s="54">
        <v>4</v>
      </c>
      <c r="G16" s="54">
        <v>4</v>
      </c>
      <c r="H16" s="55">
        <v>3.8</v>
      </c>
      <c r="I16" s="55">
        <v>3.8</v>
      </c>
      <c r="J16" s="55">
        <v>3.6</v>
      </c>
      <c r="K16" s="55">
        <v>3.6</v>
      </c>
    </row>
    <row r="17" spans="1:11">
      <c r="A17" s="53" t="s">
        <v>100</v>
      </c>
      <c r="B17" s="55">
        <v>1.6</v>
      </c>
      <c r="C17" s="55">
        <v>1.6</v>
      </c>
      <c r="D17" s="55">
        <v>1.4</v>
      </c>
      <c r="E17" s="55">
        <v>1.4</v>
      </c>
      <c r="F17" s="55">
        <v>1.4</v>
      </c>
      <c r="G17" s="55">
        <v>1.4</v>
      </c>
      <c r="H17" s="55">
        <v>1.2</v>
      </c>
      <c r="I17" s="55">
        <v>1.2</v>
      </c>
      <c r="J17" s="54">
        <v>1</v>
      </c>
      <c r="K17" s="54">
        <v>1</v>
      </c>
    </row>
    <row r="18" spans="1:11">
      <c r="A18" s="53" t="s">
        <v>101</v>
      </c>
      <c r="B18" s="55">
        <v>0.99</v>
      </c>
      <c r="C18" s="55">
        <v>0.99</v>
      </c>
      <c r="D18" s="55">
        <v>1.1000000000000001</v>
      </c>
      <c r="E18" s="55">
        <v>1.1000000000000001</v>
      </c>
      <c r="F18" s="55">
        <v>1.2</v>
      </c>
      <c r="G18" s="55">
        <v>1.2</v>
      </c>
      <c r="H18" s="55">
        <v>1.3</v>
      </c>
      <c r="I18" s="55">
        <v>1.35</v>
      </c>
      <c r="J18" s="55">
        <v>1.45</v>
      </c>
      <c r="K18" s="55">
        <v>1.45</v>
      </c>
    </row>
    <row r="19" spans="1:11">
      <c r="A19" s="53" t="s">
        <v>102</v>
      </c>
      <c r="B19" s="54">
        <v>0</v>
      </c>
      <c r="C19" s="54">
        <v>0</v>
      </c>
      <c r="D19" s="54">
        <v>0</v>
      </c>
      <c r="E19" s="54">
        <v>0</v>
      </c>
      <c r="F19" s="54">
        <v>0</v>
      </c>
      <c r="G19" s="54">
        <v>0</v>
      </c>
      <c r="H19" s="54">
        <v>0</v>
      </c>
      <c r="I19" s="54">
        <v>0</v>
      </c>
      <c r="J19" s="54">
        <v>0</v>
      </c>
      <c r="K19" s="54">
        <v>0</v>
      </c>
    </row>
    <row r="20" spans="1:11">
      <c r="A20" s="53" t="s">
        <v>103</v>
      </c>
      <c r="B20" s="54">
        <v>0</v>
      </c>
      <c r="C20" s="54">
        <v>0</v>
      </c>
      <c r="D20" s="54">
        <v>0</v>
      </c>
      <c r="E20" s="54">
        <v>0</v>
      </c>
      <c r="F20" s="54">
        <v>0</v>
      </c>
      <c r="G20" s="54">
        <v>0</v>
      </c>
      <c r="H20" s="54">
        <v>0</v>
      </c>
      <c r="I20" s="54">
        <v>0</v>
      </c>
      <c r="J20" s="54">
        <v>0</v>
      </c>
      <c r="K20" s="54">
        <v>0</v>
      </c>
    </row>
    <row r="21" spans="1:11">
      <c r="A21" s="53" t="s">
        <v>104</v>
      </c>
      <c r="B21" s="55">
        <v>1.76</v>
      </c>
      <c r="C21" s="55">
        <v>1.78</v>
      </c>
      <c r="D21" s="55">
        <v>2.11</v>
      </c>
      <c r="E21" s="55">
        <v>2.2200000000000002</v>
      </c>
      <c r="F21" s="55">
        <v>2.4500000000000002</v>
      </c>
      <c r="G21" s="55">
        <v>2.62</v>
      </c>
      <c r="H21" s="55">
        <v>2.79</v>
      </c>
      <c r="I21" s="55">
        <v>2.84</v>
      </c>
      <c r="J21" s="55">
        <v>3.22</v>
      </c>
      <c r="K21" s="55">
        <v>3.28</v>
      </c>
    </row>
    <row r="22" spans="1:11">
      <c r="A22" s="53" t="s">
        <v>105</v>
      </c>
      <c r="B22" s="55">
        <v>0.67</v>
      </c>
      <c r="C22" s="55">
        <v>0.67</v>
      </c>
      <c r="D22" s="55">
        <v>0.9</v>
      </c>
      <c r="E22" s="55">
        <v>0.95</v>
      </c>
      <c r="F22" s="55">
        <v>1.1100000000000001</v>
      </c>
      <c r="G22" s="55">
        <v>1.27</v>
      </c>
      <c r="H22" s="55">
        <v>1.4</v>
      </c>
      <c r="I22" s="55">
        <v>1.44</v>
      </c>
      <c r="J22" s="55">
        <v>1.65</v>
      </c>
      <c r="K22" s="55">
        <v>1.7</v>
      </c>
    </row>
    <row r="23" spans="1:11">
      <c r="A23" s="53" t="s">
        <v>106</v>
      </c>
      <c r="B23" s="55">
        <v>0.67</v>
      </c>
      <c r="C23" s="55">
        <v>0.67</v>
      </c>
      <c r="D23" s="55">
        <v>0.9</v>
      </c>
      <c r="E23" s="55">
        <v>0.95</v>
      </c>
      <c r="F23" s="55">
        <v>1.1100000000000001</v>
      </c>
      <c r="G23" s="55">
        <v>1.27</v>
      </c>
      <c r="H23" s="55">
        <v>1.4</v>
      </c>
      <c r="I23" s="55">
        <v>1.44</v>
      </c>
      <c r="J23" s="55">
        <v>1.65</v>
      </c>
      <c r="K23" s="55">
        <v>1.7</v>
      </c>
    </row>
    <row r="24" spans="1:11">
      <c r="A24" s="53" t="s">
        <v>107</v>
      </c>
      <c r="B24" s="54">
        <v>0</v>
      </c>
      <c r="C24" s="54">
        <v>0</v>
      </c>
      <c r="D24" s="54">
        <v>0</v>
      </c>
      <c r="E24" s="54">
        <v>0</v>
      </c>
      <c r="F24" s="54">
        <v>0</v>
      </c>
      <c r="G24" s="54">
        <v>0</v>
      </c>
      <c r="H24" s="54">
        <v>0</v>
      </c>
      <c r="I24" s="54">
        <v>0</v>
      </c>
      <c r="J24" s="54">
        <v>0</v>
      </c>
      <c r="K24" s="54">
        <v>0</v>
      </c>
    </row>
    <row r="25" spans="1:11">
      <c r="A25" s="53" t="s">
        <v>108</v>
      </c>
      <c r="B25" s="55">
        <v>1.05</v>
      </c>
      <c r="C25" s="55">
        <v>1.05</v>
      </c>
      <c r="D25" s="55">
        <v>1.1100000000000001</v>
      </c>
      <c r="E25" s="55">
        <v>1.1200000000000001</v>
      </c>
      <c r="F25" s="55">
        <v>1.18</v>
      </c>
      <c r="G25" s="55">
        <v>1.19</v>
      </c>
      <c r="H25" s="55">
        <v>1.22</v>
      </c>
      <c r="I25" s="55">
        <v>1.22</v>
      </c>
      <c r="J25" s="55">
        <v>1.35</v>
      </c>
      <c r="K25" s="55">
        <v>1.35</v>
      </c>
    </row>
    <row r="26" spans="1:11">
      <c r="A26" s="53" t="s">
        <v>109</v>
      </c>
      <c r="B26" s="55">
        <v>0.04</v>
      </c>
      <c r="C26" s="55">
        <v>0.06</v>
      </c>
      <c r="D26" s="55">
        <v>0.1</v>
      </c>
      <c r="E26" s="55">
        <v>0.15</v>
      </c>
      <c r="F26" s="55">
        <v>0.16</v>
      </c>
      <c r="G26" s="55">
        <v>0.16</v>
      </c>
      <c r="H26" s="55">
        <v>0.17</v>
      </c>
      <c r="I26" s="55">
        <v>0.18</v>
      </c>
      <c r="J26" s="55">
        <v>0.22</v>
      </c>
      <c r="K26" s="55">
        <v>0.23</v>
      </c>
    </row>
    <row r="27" spans="1:11">
      <c r="A27" s="53" t="s">
        <v>110</v>
      </c>
      <c r="B27" s="55">
        <v>3.15</v>
      </c>
      <c r="C27" s="55">
        <v>3.15</v>
      </c>
      <c r="D27" s="55">
        <v>3.17</v>
      </c>
      <c r="E27" s="55">
        <v>3.17</v>
      </c>
      <c r="F27" s="55">
        <v>3.18</v>
      </c>
      <c r="G27" s="55">
        <v>3.19</v>
      </c>
      <c r="H27" s="55">
        <v>3.29</v>
      </c>
      <c r="I27" s="55">
        <v>3.29</v>
      </c>
      <c r="J27" s="55">
        <v>3.4</v>
      </c>
      <c r="K27" s="55">
        <v>3.4</v>
      </c>
    </row>
    <row r="28" spans="1:11">
      <c r="A28" s="53" t="s">
        <v>111</v>
      </c>
      <c r="B28" s="55">
        <v>2.15</v>
      </c>
      <c r="C28" s="55">
        <v>2.15</v>
      </c>
      <c r="D28" s="55">
        <v>2.17</v>
      </c>
      <c r="E28" s="55">
        <v>2.17</v>
      </c>
      <c r="F28" s="55">
        <v>2.1800000000000002</v>
      </c>
      <c r="G28" s="55">
        <v>2.19</v>
      </c>
      <c r="H28" s="55">
        <v>2.29</v>
      </c>
      <c r="I28" s="55">
        <v>2.29</v>
      </c>
      <c r="J28" s="55">
        <v>2.4</v>
      </c>
      <c r="K28" s="55">
        <v>2.4</v>
      </c>
    </row>
    <row r="29" spans="1:11">
      <c r="A29" s="53" t="s">
        <v>112</v>
      </c>
      <c r="B29" s="54">
        <v>0</v>
      </c>
      <c r="C29" s="54">
        <v>0</v>
      </c>
      <c r="D29" s="54">
        <v>0</v>
      </c>
      <c r="E29" s="54">
        <v>0</v>
      </c>
      <c r="F29" s="54">
        <v>0</v>
      </c>
      <c r="G29" s="54">
        <v>0</v>
      </c>
      <c r="H29" s="54">
        <v>0</v>
      </c>
      <c r="I29" s="54">
        <v>0</v>
      </c>
      <c r="J29" s="54">
        <v>0</v>
      </c>
      <c r="K29" s="54">
        <v>0</v>
      </c>
    </row>
    <row r="30" spans="1:11">
      <c r="A30" s="53" t="s">
        <v>113</v>
      </c>
      <c r="B30" s="55">
        <v>13.5</v>
      </c>
      <c r="C30" s="55">
        <v>13.52</v>
      </c>
      <c r="D30" s="55">
        <v>13.78</v>
      </c>
      <c r="E30" s="55">
        <v>13.89</v>
      </c>
      <c r="F30" s="55">
        <v>14.23</v>
      </c>
      <c r="G30" s="55">
        <v>14.41</v>
      </c>
      <c r="H30" s="55">
        <v>14.38</v>
      </c>
      <c r="I30" s="55">
        <v>14.48</v>
      </c>
      <c r="J30" s="55">
        <v>14.67</v>
      </c>
      <c r="K30" s="55">
        <v>14.73</v>
      </c>
    </row>
    <row r="31" spans="1:11">
      <c r="A31" s="53" t="s">
        <v>114</v>
      </c>
      <c r="B31" s="55">
        <v>1.3</v>
      </c>
      <c r="C31" s="55">
        <v>1.5</v>
      </c>
      <c r="D31" s="55">
        <v>1.6</v>
      </c>
      <c r="E31" s="55">
        <v>1.8</v>
      </c>
      <c r="F31" s="55">
        <v>1.6</v>
      </c>
      <c r="G31" s="55">
        <v>1.8</v>
      </c>
      <c r="H31" s="55">
        <v>1.6</v>
      </c>
      <c r="I31" s="55">
        <v>1.8</v>
      </c>
      <c r="J31" s="55">
        <v>1.8</v>
      </c>
      <c r="K31" s="54">
        <v>2</v>
      </c>
    </row>
    <row r="32" spans="1:11">
      <c r="A32" s="53" t="s">
        <v>115</v>
      </c>
      <c r="B32" s="55">
        <v>0.4</v>
      </c>
      <c r="C32" s="54">
        <v>2</v>
      </c>
      <c r="D32" s="55">
        <v>0.48</v>
      </c>
      <c r="E32" s="55">
        <v>2.1</v>
      </c>
      <c r="F32" s="55">
        <v>0.48</v>
      </c>
      <c r="G32" s="55">
        <v>2.1</v>
      </c>
      <c r="H32" s="55">
        <v>0.48</v>
      </c>
      <c r="I32" s="55">
        <v>2.2999999999999998</v>
      </c>
      <c r="J32" s="55">
        <v>0.56000000000000005</v>
      </c>
      <c r="K32" s="55">
        <v>2.5</v>
      </c>
    </row>
    <row r="33" spans="1:11">
      <c r="A33" s="53" t="s">
        <v>116</v>
      </c>
      <c r="B33" s="55">
        <v>0.36</v>
      </c>
      <c r="C33" s="55">
        <v>0.3</v>
      </c>
      <c r="D33" s="55">
        <v>0.4</v>
      </c>
      <c r="E33" s="55">
        <v>0.35</v>
      </c>
      <c r="F33" s="55">
        <v>0.42</v>
      </c>
      <c r="G33" s="55">
        <v>0.36</v>
      </c>
      <c r="H33" s="55">
        <v>0.46</v>
      </c>
      <c r="I33" s="55">
        <v>0.4</v>
      </c>
      <c r="J33" s="55">
        <v>0.5</v>
      </c>
      <c r="K33" s="55">
        <v>0.62</v>
      </c>
    </row>
    <row r="34" spans="1:11">
      <c r="A34" s="53" t="s">
        <v>117</v>
      </c>
      <c r="B34" s="55">
        <v>0.4</v>
      </c>
      <c r="C34" s="55">
        <v>0.4</v>
      </c>
      <c r="D34" s="55">
        <v>0.4</v>
      </c>
      <c r="E34" s="55">
        <v>0.5</v>
      </c>
      <c r="F34" s="55">
        <v>0.5</v>
      </c>
      <c r="G34" s="55">
        <v>0.5</v>
      </c>
      <c r="H34" s="55">
        <v>0.7</v>
      </c>
      <c r="I34" s="55">
        <v>0.7</v>
      </c>
      <c r="J34" s="55">
        <v>0.9</v>
      </c>
      <c r="K34" s="55">
        <v>0.9</v>
      </c>
    </row>
    <row r="35" spans="1:11">
      <c r="A35" s="53" t="s">
        <v>118</v>
      </c>
      <c r="B35" s="55">
        <v>2.46</v>
      </c>
      <c r="C35" s="55">
        <v>4.2</v>
      </c>
      <c r="D35" s="55">
        <v>2.88</v>
      </c>
      <c r="E35" s="55">
        <v>4.75</v>
      </c>
      <c r="F35" s="54">
        <v>3</v>
      </c>
      <c r="G35" s="55">
        <v>4.76</v>
      </c>
      <c r="H35" s="55">
        <v>3.24</v>
      </c>
      <c r="I35" s="55">
        <v>5.2</v>
      </c>
      <c r="J35" s="55">
        <v>3.76</v>
      </c>
      <c r="K35" s="55">
        <v>6.02</v>
      </c>
    </row>
    <row r="36" spans="1:11">
      <c r="A36" s="53" t="s">
        <v>119</v>
      </c>
      <c r="B36" s="55">
        <v>11.04</v>
      </c>
      <c r="C36" s="55">
        <v>9.32</v>
      </c>
      <c r="D36" s="55">
        <v>10.9</v>
      </c>
      <c r="E36" s="55">
        <v>9.14</v>
      </c>
      <c r="F36" s="55">
        <v>11.23</v>
      </c>
      <c r="G36" s="55">
        <v>9.65</v>
      </c>
      <c r="H36" s="55">
        <v>11.14</v>
      </c>
      <c r="I36" s="55">
        <v>9.2799999999999994</v>
      </c>
      <c r="J36" s="55">
        <v>10.91</v>
      </c>
      <c r="K36" s="55">
        <v>8.7100000000000009</v>
      </c>
    </row>
    <row r="37" spans="1:11">
      <c r="A37" s="53" t="s">
        <v>120</v>
      </c>
      <c r="B37" s="55">
        <v>6.5</v>
      </c>
      <c r="C37" s="54">
        <v>4</v>
      </c>
      <c r="D37" s="55">
        <v>6.7</v>
      </c>
      <c r="E37" s="55">
        <v>4.1399999999999997</v>
      </c>
      <c r="F37" s="55">
        <v>6.8</v>
      </c>
      <c r="G37" s="55">
        <v>4.22</v>
      </c>
      <c r="H37" s="55">
        <v>7.2</v>
      </c>
      <c r="I37" s="55">
        <v>4.7</v>
      </c>
      <c r="J37" s="55">
        <v>7.45</v>
      </c>
      <c r="K37" s="54">
        <v>5</v>
      </c>
    </row>
    <row r="38" spans="1:11">
      <c r="A38" s="53" t="s">
        <v>121</v>
      </c>
      <c r="B38" s="54">
        <v>0</v>
      </c>
      <c r="C38" s="54">
        <v>0</v>
      </c>
      <c r="D38" s="54">
        <v>0</v>
      </c>
      <c r="E38" s="54">
        <v>0</v>
      </c>
      <c r="F38" s="54">
        <v>0</v>
      </c>
      <c r="G38" s="54">
        <v>0</v>
      </c>
      <c r="H38" s="54">
        <v>0</v>
      </c>
      <c r="I38" s="54">
        <v>0</v>
      </c>
      <c r="J38" s="54">
        <v>0</v>
      </c>
      <c r="K38" s="54">
        <v>0</v>
      </c>
    </row>
    <row r="39" spans="1:11">
      <c r="A39" s="53" t="s">
        <v>122</v>
      </c>
      <c r="B39" s="55">
        <v>4.54</v>
      </c>
      <c r="C39" s="55">
        <v>5.32</v>
      </c>
      <c r="D39" s="55">
        <v>4.2</v>
      </c>
      <c r="E39" s="54">
        <v>5</v>
      </c>
      <c r="F39" s="55">
        <v>4.43</v>
      </c>
      <c r="G39" s="55">
        <v>5.43</v>
      </c>
      <c r="H39" s="55">
        <v>3.94</v>
      </c>
      <c r="I39" s="55">
        <v>4.58</v>
      </c>
      <c r="J39" s="55">
        <v>3.46</v>
      </c>
      <c r="K39" s="55">
        <v>3.71</v>
      </c>
    </row>
    <row r="40" spans="1:11">
      <c r="A40" s="53" t="s">
        <v>123</v>
      </c>
      <c r="B40" s="55">
        <v>1.06</v>
      </c>
      <c r="C40" s="55">
        <v>1.06</v>
      </c>
      <c r="D40" s="55">
        <v>1.1299999999999999</v>
      </c>
      <c r="E40" s="55">
        <v>1.1299999999999999</v>
      </c>
      <c r="F40" s="55">
        <v>1.1499999999999999</v>
      </c>
      <c r="G40" s="55">
        <v>1.1499999999999999</v>
      </c>
      <c r="H40" s="55">
        <v>1.27</v>
      </c>
      <c r="I40" s="55">
        <v>1.27</v>
      </c>
      <c r="J40" s="55">
        <v>1.27</v>
      </c>
      <c r="K40" s="55">
        <v>1.27</v>
      </c>
    </row>
    <row r="41" spans="1:11">
      <c r="A41" s="53" t="s">
        <v>124</v>
      </c>
      <c r="B41" s="55">
        <v>0.25</v>
      </c>
      <c r="C41" s="55">
        <v>0.32</v>
      </c>
      <c r="D41" s="55">
        <v>0.25</v>
      </c>
      <c r="E41" s="55">
        <v>0.32</v>
      </c>
      <c r="F41" s="55">
        <v>0.25</v>
      </c>
      <c r="G41" s="55">
        <v>0.32</v>
      </c>
      <c r="H41" s="55">
        <v>0.25</v>
      </c>
      <c r="I41" s="55">
        <v>0.32</v>
      </c>
      <c r="J41" s="55">
        <v>0.25</v>
      </c>
      <c r="K41" s="55">
        <v>0.32</v>
      </c>
    </row>
    <row r="42" spans="1:11">
      <c r="A42" s="53" t="s">
        <v>125</v>
      </c>
      <c r="B42" s="55">
        <v>1.31</v>
      </c>
      <c r="C42" s="55">
        <v>1.38</v>
      </c>
      <c r="D42" s="55">
        <v>1.38</v>
      </c>
      <c r="E42" s="55">
        <v>1.45</v>
      </c>
      <c r="F42" s="55">
        <v>1.4</v>
      </c>
      <c r="G42" s="55">
        <v>1.47</v>
      </c>
      <c r="H42" s="55">
        <v>1.52</v>
      </c>
      <c r="I42" s="55">
        <v>1.59</v>
      </c>
      <c r="J42" s="55">
        <v>1.52</v>
      </c>
      <c r="K42" s="55">
        <v>1.59</v>
      </c>
    </row>
    <row r="43" spans="1:11">
      <c r="A43" s="53" t="s">
        <v>126</v>
      </c>
      <c r="B43" s="55">
        <v>1.45</v>
      </c>
      <c r="C43" s="55">
        <v>1.45</v>
      </c>
      <c r="D43" s="55">
        <v>1.65</v>
      </c>
      <c r="E43" s="55">
        <v>1.65</v>
      </c>
      <c r="F43" s="55">
        <v>1.65</v>
      </c>
      <c r="G43" s="55">
        <v>1.65</v>
      </c>
      <c r="H43" s="55">
        <v>1.85</v>
      </c>
      <c r="I43" s="55">
        <v>1.85</v>
      </c>
      <c r="J43" s="55">
        <v>1.85</v>
      </c>
      <c r="K43" s="55">
        <v>1.85</v>
      </c>
    </row>
    <row r="44" spans="1:11">
      <c r="A44" s="53" t="s">
        <v>127</v>
      </c>
      <c r="B44" s="55">
        <v>2.0499999999999998</v>
      </c>
      <c r="C44" s="55">
        <v>2.0499999999999998</v>
      </c>
      <c r="D44" s="55">
        <v>2.25</v>
      </c>
      <c r="E44" s="55">
        <v>2.25</v>
      </c>
      <c r="F44" s="55">
        <v>2.25</v>
      </c>
      <c r="G44" s="55">
        <v>2.25</v>
      </c>
      <c r="H44" s="55">
        <v>2.25</v>
      </c>
      <c r="I44" s="55">
        <v>2.25</v>
      </c>
      <c r="J44" s="55">
        <v>2.25</v>
      </c>
      <c r="K44" s="55">
        <v>2.25</v>
      </c>
    </row>
  </sheetData>
  <pageMargins left="0.75" right="0.75" top="1" bottom="1" header="0.5" footer="0.5"/>
  <pageSetup paperSize="0" scale="0" firstPageNumber="4294967295" orientation="portrait" usePrinterDefaults="0" horizontalDpi="0" verticalDpi="0" copies="0"/>
  <headerFooter alignWithMargins="0">
    <oddHeader>&amp;L&amp;C&amp;R</oddHeader>
    <oddFooter>&amp;L&amp;C&amp;R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Max EU INV</vt:lpstr>
      <vt:lpstr>MS 15% by 2030 regulation</vt:lpstr>
      <vt:lpstr>10% interconnectors calc</vt:lpstr>
      <vt:lpstr>MS max interconn Deact</vt:lpstr>
      <vt:lpstr>AL</vt:lpstr>
      <vt:lpstr>AT (new)</vt:lpstr>
      <vt:lpstr>BA (new)</vt:lpstr>
      <vt:lpstr>BE (new)</vt:lpstr>
      <vt:lpstr>BG (new)</vt:lpstr>
      <vt:lpstr>CH (new)</vt:lpstr>
      <vt:lpstr>CY (new)</vt:lpstr>
      <vt:lpstr>CZ (new)</vt:lpstr>
      <vt:lpstr>DE (new)</vt:lpstr>
      <vt:lpstr>DK (new)</vt:lpstr>
      <vt:lpstr>EE (new)</vt:lpstr>
      <vt:lpstr>ES (new)</vt:lpstr>
      <vt:lpstr>FI (new)</vt:lpstr>
      <vt:lpstr>FR (new)</vt:lpstr>
      <vt:lpstr>GB (new)</vt:lpstr>
      <vt:lpstr>GR (new)</vt:lpstr>
      <vt:lpstr>HR (new)</vt:lpstr>
      <vt:lpstr>HU (new)</vt:lpstr>
      <vt:lpstr>IE (new)</vt:lpstr>
      <vt:lpstr>IS (new)</vt:lpstr>
      <vt:lpstr>IT (new)</vt:lpstr>
      <vt:lpstr>LT (new)</vt:lpstr>
      <vt:lpstr>LU (new)</vt:lpstr>
      <vt:lpstr>LV (new)</vt:lpstr>
      <vt:lpstr>ME (new)</vt:lpstr>
      <vt:lpstr>MK (new)</vt:lpstr>
      <vt:lpstr>NI (new)</vt:lpstr>
      <vt:lpstr>NL (new)</vt:lpstr>
      <vt:lpstr>NO (new)</vt:lpstr>
      <vt:lpstr>PL (new)</vt:lpstr>
      <vt:lpstr>PT (new)</vt:lpstr>
      <vt:lpstr>RO (new)</vt:lpstr>
      <vt:lpstr>RS (new)</vt:lpstr>
      <vt:lpstr>SE (new)</vt:lpstr>
      <vt:lpstr>SI (new)</vt:lpstr>
      <vt:lpstr>SK (new)</vt:lpstr>
      <vt:lpstr>UA_W</vt:lpstr>
    </vt:vector>
  </TitlesOfParts>
  <Company>KanORS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ese-veda04</cp:lastModifiedBy>
  <dcterms:created xsi:type="dcterms:W3CDTF">2009-05-27T15:40:55Z</dcterms:created>
  <dcterms:modified xsi:type="dcterms:W3CDTF">2017-07-31T16:04:58Z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708242297172546</vt:r8>
  </property>
</Properties>
</file>