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bRES_TMPL\"/>
    </mc:Choice>
  </mc:AlternateContent>
  <xr:revisionPtr revIDLastSave="0" documentId="13_ncr:1_{C2C16A31-8989-4AEE-8C20-BE3279344A2E}" xr6:coauthVersionLast="47" xr6:coauthVersionMax="47" xr10:uidLastSave="{00000000-0000-0000-0000-000000000000}"/>
  <bookViews>
    <workbookView xWindow="-28920" yWindow="-75" windowWidth="29040" windowHeight="15720" activeTab="2" xr2:uid="{00000000-000D-0000-FFFF-FFFF00000000}"/>
  </bookViews>
  <sheets>
    <sheet name="Cover" sheetId="24" r:id="rId1"/>
    <sheet name="ELC_EGP" sheetId="16" r:id="rId2"/>
    <sheet name="ELC_storage" sheetId="25" r:id="rId3"/>
    <sheet name="IMPEXP" sheetId="22" r:id="rId4"/>
    <sheet name="ELC_WIN" sheetId="19" r:id="rId5"/>
    <sheet name="WIN_ON_COST" sheetId="21" r:id="rId6"/>
    <sheet name="ELC_CCS" sheetId="18" r:id="rId7"/>
    <sheet name="Win_ON_Cost_Data" sheetId="20" r:id="rId8"/>
    <sheet name="ETRI_Cost" sheetId="23" r:id="rId9"/>
  </sheets>
  <definedNames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25" l="1"/>
  <c r="K8" i="25"/>
  <c r="K6" i="25"/>
  <c r="Q6" i="25"/>
  <c r="S6" i="25"/>
  <c r="T6" i="25"/>
  <c r="T7" i="25"/>
  <c r="Q8" i="25"/>
  <c r="S8" i="25"/>
  <c r="T8" i="25"/>
  <c r="T9" i="25"/>
  <c r="Q10" i="25"/>
  <c r="S10" i="25"/>
  <c r="T10" i="25"/>
  <c r="T11" i="25"/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<sst xmlns="http://schemas.openxmlformats.org/spreadsheetml/2006/main" count="27333" uniqueCount="3011">
  <si>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</si>
  <si>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</si>
  <si>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</si>
  <si>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</si>
  <si>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</si>
  <si>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</si>
  <si>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</si>
  <si>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</si>
  <si>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</si>
  <si>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</si>
  <si>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</si>
  <si>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</si>
  <si>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</si>
  <si>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</si>
  <si>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</si>
  <si>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</si>
  <si>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</si>
  <si>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</si>
  <si>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</si>
  <si>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</si>
  <si>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</si>
  <si>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</si>
  <si>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</si>
  <si>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</si>
  <si>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</si>
  <si>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</si>
  <si>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</si>
  <si>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</si>
  <si>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</si>
  <si>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</si>
  <si>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</si>
  <si>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</si>
  <si>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</si>
  <si>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</si>
  <si>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</si>
  <si>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</si>
  <si>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</si>
  <si>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</si>
  <si>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</si>
  <si>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</si>
  <si>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</si>
  <si>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</si>
  <si>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</si>
  <si>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</si>
  <si>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</si>
  <si>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</si>
  <si>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</si>
  <si>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</si>
  <si>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</si>
  <si>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</si>
  <si>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</si>
  <si>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</si>
  <si>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</si>
  <si>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</si>
  <si>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</si>
  <si>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</si>
  <si>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</si>
  <si>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</si>
  <si>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</si>
  <si>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</si>
  <si>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</si>
  <si>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</si>
  <si>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</si>
  <si>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</si>
  <si>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</si>
  <si>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</si>
  <si>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</si>
  <si>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</si>
  <si>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</si>
  <si>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</si>
  <si>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</si>
  <si>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</si>
  <si>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</si>
  <si>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</si>
  <si>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</si>
  <si>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</si>
  <si>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</si>
  <si>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</si>
  <si>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</si>
  <si>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</si>
  <si>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</si>
  <si>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</si>
  <si>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</si>
  <si>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</si>
  <si>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</si>
  <si>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</si>
  <si>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</si>
  <si>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</si>
  <si>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</si>
  <si>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</si>
  <si>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</si>
  <si>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</si>
  <si>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</si>
  <si>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</si>
  <si>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</si>
  <si>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</si>
  <si>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</si>
  <si>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</si>
  <si>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</si>
  <si>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</si>
  <si>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</si>
  <si>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</si>
  <si>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</si>
  <si>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</si>
  <si>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</si>
  <si>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</si>
  <si>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</si>
  <si>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</si>
  <si>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</si>
  <si>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</si>
  <si>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</si>
  <si>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</si>
  <si>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</si>
  <si>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</si>
  <si>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</si>
  <si>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</si>
  <si>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</si>
  <si>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</si>
  <si>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</si>
  <si>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</si>
  <si>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</si>
  <si>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</si>
  <si>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</si>
  <si>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</si>
  <si>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</si>
  <si>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</si>
  <si>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</si>
  <si>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</si>
  <si>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</si>
  <si>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</si>
  <si>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</si>
  <si>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</si>
  <si>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</si>
  <si>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</si>
  <si>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</si>
  <si>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</si>
  <si>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</si>
  <si>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</si>
  <si>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</si>
  <si>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</si>
  <si>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</si>
  <si>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</si>
  <si>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</si>
  <si>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</si>
  <si>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</si>
  <si>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</si>
  <si>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</si>
  <si>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</si>
  <si>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</si>
  <si>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</si>
  <si>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</si>
  <si>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</si>
  <si>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</si>
  <si>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</si>
  <si>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</si>
  <si>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</si>
  <si>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</si>
  <si>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</si>
  <si>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</si>
  <si>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</si>
  <si>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</si>
  <si>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</si>
  <si>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</si>
  <si>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</si>
  <si>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</si>
  <si>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</si>
  <si>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</si>
  <si>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</si>
  <si>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</si>
  <si>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</si>
  <si>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</si>
  <si>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</si>
  <si>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</si>
  <si>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</si>
  <si>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</si>
  <si>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</si>
  <si>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</si>
  <si>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</si>
  <si>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</si>
  <si>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</si>
  <si>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</si>
  <si>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</si>
  <si>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</si>
  <si>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</si>
  <si>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</si>
  <si>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</si>
  <si>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</si>
  <si>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</si>
  <si>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</si>
  <si>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</si>
  <si>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</si>
  <si>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</si>
  <si>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</si>
  <si>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</si>
  <si>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</si>
  <si>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</si>
  <si>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</si>
  <si>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</si>
  <si>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</si>
  <si>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</si>
  <si>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</si>
  <si>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</si>
  <si>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</si>
  <si>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</si>
  <si>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</si>
  <si>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</si>
  <si>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</si>
  <si>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</si>
  <si>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</si>
  <si>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</si>
  <si>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</si>
  <si>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</si>
  <si>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</si>
  <si>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</si>
  <si>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</si>
  <si>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</si>
  <si>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</si>
  <si>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</si>
  <si>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</si>
  <si>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</si>
  <si>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</si>
  <si>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</si>
  <si>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</si>
  <si>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</si>
  <si>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</si>
  <si>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</si>
  <si>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</si>
  <si>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</si>
  <si>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</si>
  <si>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</si>
  <si>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</si>
  <si>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</si>
  <si>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</si>
  <si>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</si>
  <si>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</si>
  <si>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</si>
  <si>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</si>
  <si>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</si>
  <si>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</si>
  <si>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</si>
  <si>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</si>
  <si>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</si>
  <si>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</si>
  <si>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</si>
  <si>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</si>
  <si>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</si>
  <si>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</si>
  <si>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</si>
  <si>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</si>
  <si>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</si>
  <si>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</si>
  <si>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</si>
  <si>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</si>
  <si>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</si>
  <si>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</si>
  <si>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</si>
  <si>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</si>
  <si>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</si>
  <si>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</si>
  <si>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</si>
  <si>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</si>
  <si>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</si>
  <si>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</si>
  <si>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</si>
  <si>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</si>
  <si>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</si>
  <si>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</si>
  <si>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</si>
  <si>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</si>
  <si>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</si>
  <si>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</si>
  <si>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</si>
  <si>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</si>
  <si>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</si>
  <si>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</si>
  <si>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</si>
  <si>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</si>
  <si>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</si>
  <si>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</si>
  <si>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</si>
  <si>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</si>
  <si>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</si>
  <si>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</si>
  <si>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</si>
  <si>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</si>
  <si>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</si>
  <si>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</si>
  <si>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</si>
  <si>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</si>
  <si>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</si>
  <si>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</si>
  <si>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</si>
  <si>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</si>
  <si>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</si>
  <si>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</si>
  <si>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</si>
  <si>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</si>
  <si>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</si>
  <si>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</si>
  <si>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</si>
  <si>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</si>
  <si>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</si>
  <si>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</si>
  <si>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</si>
  <si>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</si>
  <si>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</si>
  <si>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</si>
  <si>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</si>
  <si>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</si>
  <si>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</si>
  <si>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</si>
  <si>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</si>
  <si>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</si>
  <si>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</si>
  <si>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</si>
  <si>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</si>
  <si>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</si>
  <si>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</si>
  <si>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</si>
  <si>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</si>
  <si>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</si>
  <si>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</si>
  <si>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</si>
  <si>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</si>
  <si>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</si>
  <si>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</si>
  <si>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</si>
  <si>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</si>
  <si>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</si>
  <si>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</si>
  <si>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</si>
  <si>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</si>
  <si>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</si>
  <si>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</si>
  <si>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</si>
  <si>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</si>
  <si>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</si>
  <si>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</si>
  <si>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</si>
  <si>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</si>
  <si>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</si>
  <si>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</si>
  <si>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</si>
  <si>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</si>
  <si>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</si>
  <si>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</si>
  <si>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</si>
  <si>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</si>
  <si>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</si>
  <si>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</si>
  <si>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</si>
  <si>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</si>
  <si>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</si>
  <si>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</si>
  <si>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</si>
  <si>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</si>
  <si>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</si>
  <si>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</si>
  <si>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</si>
  <si>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</si>
  <si>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</si>
  <si>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</si>
  <si>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</si>
  <si>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</si>
  <si>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</si>
  <si>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</si>
  <si>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</si>
  <si>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</si>
  <si>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</si>
  <si>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</si>
  <si>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</si>
  <si>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</si>
  <si>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</si>
  <si>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</si>
  <si>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</si>
  <si>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</si>
  <si>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</si>
  <si>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</si>
  <si>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</si>
  <si>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</si>
  <si>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</si>
  <si>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</si>
  <si>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</si>
  <si>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</si>
  <si>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</si>
  <si>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</si>
  <si>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</si>
  <si>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</si>
  <si>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</si>
  <si>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</si>
  <si>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</si>
  <si>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</si>
  <si>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</si>
  <si>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</si>
  <si>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</si>
  <si>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</si>
  <si>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</si>
  <si>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</si>
  <si>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</si>
  <si>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</si>
  <si>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</si>
  <si>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</si>
  <si>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</si>
  <si>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</si>
  <si>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</si>
  <si>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</si>
  <si>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</si>
  <si>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</si>
  <si>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</si>
  <si>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</si>
  <si>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</si>
  <si>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</si>
  <si>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</si>
  <si>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</si>
  <si>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</si>
  <si>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</si>
  <si>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</si>
  <si>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</si>
  <si>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</si>
  <si>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</si>
  <si>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</si>
  <si>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</si>
  <si>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</si>
  <si>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</si>
  <si>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</si>
  <si>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</si>
  <si>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</si>
  <si>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</si>
  <si>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</si>
  <si>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</si>
  <si>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</si>
  <si>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</si>
  <si>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</si>
  <si>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</si>
  <si>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</si>
  <si>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</si>
  <si>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</si>
  <si>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</si>
  <si>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</si>
  <si>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</si>
  <si>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</si>
  <si>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</si>
  <si>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</si>
  <si>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</si>
  <si>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</si>
  <si>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</si>
  <si>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</si>
  <si>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</si>
  <si>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</si>
  <si>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</si>
  <si>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</si>
  <si>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</si>
  <si>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</si>
  <si>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</si>
  <si>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</si>
  <si>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</si>
  <si>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</si>
  <si>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</si>
  <si>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</si>
  <si>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</si>
  <si>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</si>
  <si>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</si>
  <si>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</si>
  <si>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</si>
  <si>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</si>
  <si>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</si>
  <si>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</si>
  <si>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</si>
  <si>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</si>
  <si>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</si>
  <si>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</si>
  <si>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</si>
  <si>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</si>
  <si>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</si>
  <si>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</si>
  <si>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</si>
  <si>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</si>
  <si>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</si>
  <si>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</si>
  <si>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</si>
  <si>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</si>
  <si>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</si>
  <si>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</si>
  <si>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</si>
  <si>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</si>
  <si>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</si>
  <si>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</si>
  <si>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</si>
  <si>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</si>
  <si>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</si>
  <si>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</si>
  <si>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</si>
  <si>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</si>
  <si>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</si>
  <si>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</si>
  <si>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</si>
  <si>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</si>
  <si>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</si>
  <si>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</si>
  <si>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</si>
  <si>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</si>
  <si>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</si>
  <si>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</si>
  <si>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</si>
  <si>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</si>
  <si>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</si>
  <si>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</si>
  <si>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</si>
  <si>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</si>
  <si>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</si>
  <si>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</si>
  <si>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</si>
  <si>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</si>
  <si>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</si>
  <si>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</si>
  <si>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</si>
  <si>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</si>
  <si>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</si>
  <si>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</si>
  <si>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</si>
  <si>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</si>
  <si>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</si>
  <si>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</si>
  <si>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</si>
  <si>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</si>
  <si>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</si>
  <si>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</si>
  <si>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</si>
  <si>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</si>
  <si>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</si>
  <si>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</si>
  <si>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</si>
  <si>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</si>
  <si>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</si>
  <si>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</si>
  <si>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</si>
  <si>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</si>
  <si>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</si>
  <si>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</si>
  <si>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</si>
  <si>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</si>
  <si>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</si>
  <si>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</si>
  <si>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</si>
  <si>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</si>
  <si>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</si>
  <si>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</si>
  <si>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</si>
  <si>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</si>
  <si>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</si>
  <si>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</si>
  <si>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</si>
  <si>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</si>
  <si>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</si>
  <si>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</si>
  <si>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</si>
  <si>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</si>
  <si>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</si>
  <si>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</si>
  <si>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</si>
  <si>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</si>
  <si>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</si>
  <si>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</si>
  <si>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</si>
  <si>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</si>
  <si>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</si>
  <si>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</si>
  <si>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</si>
  <si>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</si>
  <si>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</si>
  <si>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</si>
  <si>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</si>
  <si>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</si>
  <si>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</si>
  <si>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</si>
  <si>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</si>
  <si>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</si>
  <si>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</si>
  <si>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</si>
  <si>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</si>
  <si>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</si>
  <si>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</si>
  <si>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</si>
  <si>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</si>
  <si>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</si>
  <si>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</si>
  <si>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</si>
  <si>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</si>
  <si>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</si>
  <si>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</si>
  <si>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</si>
  <si>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</si>
  <si>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</si>
  <si>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</si>
  <si>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</si>
  <si>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</si>
  <si>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</si>
  <si>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</si>
  <si>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</si>
  <si>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</si>
  <si>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</si>
  <si>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</si>
  <si>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</si>
  <si>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</si>
  <si>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</si>
  <si>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</si>
  <si>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</si>
  <si>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</si>
  <si>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</si>
  <si>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</si>
  <si>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</si>
  <si>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</si>
  <si>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</si>
  <si>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</si>
  <si>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</si>
  <si>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</si>
  <si>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</si>
  <si>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</si>
  <si>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</si>
  <si>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</si>
  <si>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</si>
  <si>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</si>
  <si>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</si>
  <si>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</si>
  <si>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</si>
  <si>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</si>
  <si>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</si>
  <si>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</si>
  <si>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</si>
  <si>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</si>
  <si>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</si>
  <si>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</si>
  <si>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</si>
  <si>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</si>
  <si>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</si>
  <si>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</si>
  <si>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</si>
  <si>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</si>
  <si>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</si>
  <si>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</si>
  <si>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</si>
  <si>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</si>
  <si>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</si>
  <si>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</si>
  <si>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</si>
  <si>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</si>
  <si>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</si>
  <si>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</si>
  <si>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</si>
  <si>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</si>
  <si>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</si>
  <si>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</si>
  <si>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</si>
  <si>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</si>
  <si>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</si>
  <si>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</si>
  <si>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</si>
  <si>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</si>
  <si>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</si>
  <si>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</si>
  <si>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</si>
  <si>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</si>
  <si>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</si>
  <si>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</si>
  <si>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</si>
  <si>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</si>
  <si>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</si>
  <si>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</si>
  <si>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</si>
  <si>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</si>
  <si>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</si>
  <si>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</si>
  <si>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</si>
  <si>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</si>
  <si>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</si>
  <si>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</si>
  <si>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</si>
  <si>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</si>
  <si>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</si>
  <si>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</si>
  <si>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</si>
  <si>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</si>
  <si>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</si>
  <si>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</si>
  <si>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</si>
  <si>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</si>
  <si>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</si>
  <si>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</si>
  <si>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</si>
  <si>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</si>
  <si>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</si>
  <si>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</si>
  <si>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</si>
  <si>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</si>
  <si>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</si>
  <si>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</si>
  <si>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</si>
  <si>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</si>
  <si>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</si>
  <si>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</si>
  <si>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</si>
  <si>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</si>
  <si>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</si>
  <si>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</si>
  <si>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</si>
  <si>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</si>
  <si>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</si>
  <si>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</si>
  <si>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</si>
  <si>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</si>
  <si>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</si>
  <si>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</si>
  <si>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</si>
  <si>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</si>
  <si>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</si>
  <si>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</si>
  <si>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</si>
  <si>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</si>
  <si>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</si>
  <si>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</si>
  <si>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</si>
  <si>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</si>
  <si>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</si>
  <si>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</si>
  <si>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</si>
  <si>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</si>
  <si>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</si>
  <si>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</si>
  <si>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</si>
  <si>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</si>
  <si>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</si>
  <si>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</si>
  <si>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</si>
  <si>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</si>
  <si>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</si>
  <si>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</si>
  <si>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</si>
  <si>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</si>
  <si>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</si>
  <si>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</si>
  <si>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</si>
  <si>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</si>
  <si>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</si>
  <si>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</si>
  <si>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</si>
  <si>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</si>
  <si>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</si>
  <si>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</si>
  <si>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</si>
  <si>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</si>
  <si>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</si>
  <si>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</si>
  <si>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</si>
  <si>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</si>
  <si>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</si>
  <si>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</si>
  <si>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</si>
  <si>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</si>
  <si>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</si>
  <si>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</si>
  <si>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</si>
  <si>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</si>
  <si>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</si>
  <si>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</si>
  <si>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</si>
  <si>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</si>
  <si>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</si>
  <si>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</si>
  <si>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</si>
  <si>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</si>
  <si>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</si>
  <si>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</si>
  <si>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</si>
  <si>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</si>
  <si>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</si>
  <si>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</si>
  <si>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</si>
  <si>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</si>
  <si>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</si>
  <si>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</si>
  <si>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</si>
  <si>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</si>
  <si>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</si>
  <si>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</si>
  <si>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</si>
  <si>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</si>
  <si>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</si>
  <si>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</si>
  <si>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</si>
  <si>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</si>
  <si>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</si>
  <si>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</si>
  <si>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</si>
  <si>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</si>
  <si>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</si>
  <si>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</si>
  <si>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</si>
  <si>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</si>
  <si>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</si>
  <si>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</si>
  <si>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</si>
  <si>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</si>
  <si>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</si>
  <si>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</si>
  <si>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</si>
  <si>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</si>
  <si>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</si>
  <si>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</si>
  <si>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</si>
  <si>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</si>
  <si>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</si>
  <si>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</si>
  <si>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</si>
  <si>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</si>
  <si>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</si>
  <si>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</si>
  <si>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</si>
  <si>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</si>
  <si>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</si>
  <si>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</si>
  <si>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</si>
  <si>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</si>
  <si>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</si>
  <si>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</si>
  <si>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</si>
  <si>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</si>
  <si>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</si>
  <si>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</si>
  <si>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</si>
  <si>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</si>
  <si>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</si>
  <si>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</si>
  <si>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</si>
  <si>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</si>
  <si>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</si>
  <si>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</si>
  <si>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</si>
  <si>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</si>
  <si>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</si>
  <si>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</si>
  <si>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</si>
  <si>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</si>
  <si>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</si>
  <si>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</si>
  <si>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</si>
  <si>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</si>
  <si>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</si>
  <si>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</si>
  <si>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</si>
  <si>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</si>
  <si>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</si>
  <si>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</si>
  <si>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</si>
  <si>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</si>
  <si>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</si>
  <si>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</si>
  <si>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</si>
  <si>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</si>
  <si>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</si>
  <si>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</si>
  <si>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</si>
  <si>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</si>
  <si>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</si>
  <si>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</si>
  <si>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</si>
  <si>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</si>
  <si>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</si>
  <si>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</si>
  <si>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</si>
  <si>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</si>
  <si>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</si>
  <si>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</si>
  <si>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</si>
  <si>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</si>
  <si>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</si>
  <si>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</si>
  <si>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</si>
  <si>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</si>
  <si>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</si>
  <si>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</si>
  <si>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</si>
  <si>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</si>
  <si>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</si>
  <si>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</si>
  <si>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</si>
  <si>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</si>
  <si>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</si>
  <si>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</si>
  <si>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</si>
  <si>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</si>
  <si>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</si>
  <si>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</si>
  <si>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</si>
  <si>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</si>
  <si>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</si>
  <si>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</si>
  <si>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</si>
  <si>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</si>
  <si>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</si>
  <si>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</si>
  <si>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</si>
  <si>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</si>
  <si>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</si>
  <si>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</si>
  <si>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</si>
  <si>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</si>
  <si>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</si>
  <si>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</si>
  <si>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</si>
  <si>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</si>
  <si>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</si>
  <si>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</si>
  <si>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</si>
  <si>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</si>
  <si>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</si>
  <si>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</si>
  <si>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</si>
  <si>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</si>
  <si>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</si>
  <si>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</si>
  <si>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</si>
  <si>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</si>
  <si>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</si>
  <si>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</si>
  <si>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</si>
  <si>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</si>
  <si>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</si>
  <si>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</si>
  <si>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</si>
  <si>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</si>
  <si>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</si>
  <si>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</si>
  <si>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</si>
  <si>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</si>
  <si>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</si>
  <si>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</si>
  <si>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</si>
  <si>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</si>
  <si>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</si>
  <si>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</si>
  <si>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</si>
  <si>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</si>
  <si>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</si>
  <si>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</si>
  <si>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</si>
  <si>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</si>
  <si>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</si>
  <si>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</si>
  <si>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</si>
  <si>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</si>
  <si>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</si>
  <si>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</si>
  <si>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</si>
  <si>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</si>
  <si>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</si>
  <si>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</si>
  <si>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</si>
  <si>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</si>
  <si>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</si>
  <si>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</si>
  <si>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</si>
  <si>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</si>
  <si>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</si>
  <si>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</si>
  <si>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</si>
  <si>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</si>
  <si>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</si>
  <si>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</si>
  <si>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</si>
  <si>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</si>
  <si>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</si>
  <si>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</si>
  <si>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</si>
  <si>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</si>
  <si>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</si>
  <si>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</si>
  <si>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</si>
  <si>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</si>
  <si>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</si>
  <si>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</si>
  <si>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</si>
  <si>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</si>
  <si>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</si>
  <si>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</si>
  <si>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</si>
  <si>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</si>
  <si>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</si>
  <si>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</si>
  <si>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</si>
  <si>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</si>
  <si>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</si>
  <si>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</si>
  <si>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</si>
  <si>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</si>
  <si>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</si>
  <si>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</si>
  <si>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</si>
  <si>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</si>
  <si>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</si>
  <si>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</si>
  <si>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</si>
  <si>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</si>
  <si>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</si>
  <si>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</si>
  <si>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</si>
  <si>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</si>
  <si>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</si>
  <si>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</si>
  <si>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</si>
  <si>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</si>
  <si>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</si>
  <si>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</si>
  <si>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</si>
  <si>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</si>
  <si>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</si>
  <si>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</si>
  <si>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</si>
  <si>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</si>
  <si>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</si>
  <si>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</si>
  <si>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</si>
  <si>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</si>
  <si>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</si>
  <si>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</si>
  <si>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</si>
  <si>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</si>
  <si>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</si>
  <si>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</si>
  <si>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</si>
  <si>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</si>
  <si>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</si>
  <si>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</si>
  <si>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</si>
  <si>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</si>
  <si>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</si>
  <si>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</si>
  <si>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</si>
  <si>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</si>
  <si>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</si>
  <si>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</si>
  <si>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</si>
  <si>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</si>
  <si>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</si>
  <si>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</si>
  <si>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</si>
  <si>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</si>
  <si>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</si>
  <si>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</si>
  <si>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</si>
  <si>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</si>
  <si>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</si>
  <si>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</si>
  <si>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</si>
  <si>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</si>
  <si>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</si>
  <si>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</si>
  <si>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</si>
  <si>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</si>
  <si>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</si>
  <si>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</si>
  <si>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</si>
  <si>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</si>
  <si>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</si>
  <si>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</si>
  <si>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</si>
  <si>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</si>
  <si>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</si>
  <si>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</si>
  <si>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</si>
  <si>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</si>
  <si>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</si>
  <si>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</si>
  <si>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</si>
  <si>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</si>
  <si>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</si>
  <si>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</si>
  <si>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</si>
  <si>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</si>
  <si>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</si>
  <si>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</si>
  <si>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</si>
  <si>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</si>
  <si>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</si>
  <si>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</si>
  <si>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</si>
  <si>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</si>
  <si>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</si>
  <si>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</si>
  <si>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</si>
  <si>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</si>
  <si>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</si>
  <si>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</si>
  <si>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</si>
  <si>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</si>
  <si>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</si>
  <si>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</si>
  <si>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</si>
  <si>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</si>
  <si>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</si>
  <si>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</si>
  <si>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</si>
  <si>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</si>
  <si>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</si>
  <si>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</si>
  <si>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</si>
  <si>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</si>
  <si>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</si>
  <si>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</si>
  <si>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</si>
  <si>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</si>
  <si>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</si>
  <si>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</si>
  <si>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</si>
  <si>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</si>
  <si>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</si>
  <si>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</si>
  <si>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</si>
  <si>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</si>
  <si>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</si>
  <si>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</si>
  <si>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</si>
  <si>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</si>
  <si>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</si>
  <si>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</si>
  <si>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</si>
  <si>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</si>
  <si>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</si>
  <si>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</si>
  <si>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</si>
  <si>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</si>
  <si>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</si>
  <si>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</si>
  <si>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</si>
  <si>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</si>
  <si>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</si>
  <si>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</si>
  <si>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</si>
  <si>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</si>
  <si>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</si>
  <si>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</si>
  <si>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</si>
  <si>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</si>
  <si>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</si>
  <si>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</si>
  <si>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</si>
  <si>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</si>
  <si>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</si>
  <si>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</si>
  <si>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</si>
  <si>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</si>
  <si>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</si>
  <si>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</si>
  <si>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</si>
  <si>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</si>
  <si>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</si>
  <si>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</si>
  <si>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</si>
  <si>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</si>
  <si>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</si>
  <si>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</si>
  <si>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</si>
  <si>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</si>
  <si>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</si>
  <si>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</si>
  <si>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</si>
  <si>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</si>
  <si>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</si>
  <si>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</si>
  <si>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</si>
  <si>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</si>
  <si>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</si>
  <si>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</si>
  <si>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</si>
  <si>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</si>
  <si>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</si>
  <si>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</si>
  <si>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</si>
  <si>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</si>
  <si>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</si>
  <si>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</si>
  <si>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</si>
  <si>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</si>
  <si>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</si>
  <si>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</si>
  <si>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</si>
  <si>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</si>
  <si>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</si>
  <si>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</si>
  <si>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</si>
  <si>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</si>
  <si>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</si>
  <si>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</si>
  <si>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</si>
  <si>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</si>
  <si>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</si>
  <si>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</si>
  <si>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</si>
  <si>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</si>
  <si>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</si>
  <si>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</si>
  <si>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</si>
  <si>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</si>
  <si>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</si>
  <si>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</si>
  <si>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</si>
  <si>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</si>
  <si>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</si>
  <si>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</si>
  <si>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</si>
  <si>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</si>
  <si>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</si>
  <si>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</si>
  <si>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</si>
  <si>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</si>
  <si>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</si>
  <si>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</si>
  <si>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</si>
  <si>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</si>
  <si>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</si>
  <si>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</si>
  <si>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</si>
  <si>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</si>
  <si>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</si>
  <si>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</si>
  <si>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</si>
  <si>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</si>
  <si>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</si>
  <si>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</si>
  <si>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</si>
  <si>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</si>
  <si>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</si>
  <si>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</si>
  <si>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</si>
  <si>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</si>
  <si>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</si>
  <si>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</si>
  <si>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</si>
  <si>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</si>
  <si>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</si>
  <si>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</si>
  <si>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</si>
  <si>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</si>
  <si>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</si>
  <si>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</si>
  <si>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</si>
  <si>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</si>
  <si>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</si>
  <si>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</si>
  <si>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</si>
  <si>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</si>
  <si>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</si>
  <si>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</si>
  <si>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</si>
  <si>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</si>
  <si>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</si>
  <si>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</si>
  <si>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</si>
  <si>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</si>
  <si>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</si>
  <si>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</si>
  <si>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</si>
  <si>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</si>
  <si>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</si>
  <si>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</si>
  <si>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</si>
  <si>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</si>
  <si>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</si>
  <si>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</si>
  <si>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</si>
  <si>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</si>
  <si>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</si>
  <si>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</si>
  <si>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</si>
  <si>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</si>
  <si>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</si>
  <si>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</si>
  <si>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</si>
  <si>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</si>
  <si>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</si>
  <si>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</si>
  <si>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</si>
  <si>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</si>
  <si>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</si>
  <si>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</si>
  <si>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</si>
  <si>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</si>
  <si>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</si>
  <si>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</si>
  <si>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</si>
  <si>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</si>
  <si>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</si>
  <si>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</si>
  <si>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</si>
  <si>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</si>
  <si>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</si>
  <si>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</si>
  <si>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</si>
  <si>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</si>
  <si>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</si>
  <si>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</si>
  <si>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</si>
  <si>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</si>
  <si>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</si>
  <si>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</si>
  <si>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</si>
  <si>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</si>
  <si>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</si>
  <si>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</si>
  <si>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</si>
  <si>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</si>
  <si>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</si>
  <si>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</si>
  <si>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</si>
  <si>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</si>
  <si>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</si>
  <si>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</si>
  <si>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</si>
  <si>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</si>
  <si>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</si>
  <si>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</si>
  <si>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</si>
  <si>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</si>
  <si>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</si>
  <si>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</si>
  <si>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</si>
  <si>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</si>
  <si>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</si>
  <si>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</si>
  <si>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</si>
  <si>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</si>
  <si>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</si>
  <si>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</si>
  <si>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</si>
  <si>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</si>
  <si>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</si>
  <si>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</si>
  <si>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</si>
  <si>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</si>
  <si>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</si>
  <si>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</si>
  <si>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</si>
  <si>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</si>
  <si>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</si>
  <si>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</si>
  <si>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</si>
  <si>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</si>
  <si>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</si>
  <si>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</si>
  <si>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</si>
  <si>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</si>
  <si>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</si>
  <si>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</si>
  <si>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</si>
  <si>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</si>
  <si>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</si>
  <si>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</si>
  <si>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</si>
  <si>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</si>
  <si>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</si>
  <si>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</si>
  <si>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</si>
  <si>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</si>
  <si>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</si>
  <si>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</si>
  <si>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</si>
  <si>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</si>
  <si>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</si>
  <si>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</si>
  <si>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</si>
  <si>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</si>
  <si>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</si>
  <si>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</si>
  <si>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</si>
  <si>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</si>
  <si>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</si>
  <si>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</si>
  <si>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</si>
  <si>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</si>
  <si>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</si>
  <si>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</si>
  <si>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</si>
  <si>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</si>
  <si>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</si>
  <si>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</si>
  <si>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</si>
  <si>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</si>
  <si>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</si>
  <si>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</si>
  <si>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</si>
  <si>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</si>
  <si>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</si>
  <si>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</si>
  <si>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</si>
  <si>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</si>
  <si>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</si>
  <si>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</si>
  <si>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</si>
  <si>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</si>
  <si>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</si>
  <si>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</si>
  <si>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</si>
  <si>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</si>
  <si>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</si>
  <si>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</si>
  <si>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</si>
  <si>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</si>
  <si>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</si>
  <si>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</si>
  <si>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</si>
  <si>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</si>
  <si>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</si>
  <si>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</si>
  <si>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</si>
  <si>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</si>
  <si>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</si>
  <si>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</si>
  <si>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</si>
  <si>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</si>
  <si>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</si>
  <si>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</si>
  <si>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</si>
  <si>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</si>
  <si>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</si>
  <si>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</si>
  <si>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</si>
  <si>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</si>
  <si>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</si>
  <si>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</si>
  <si>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</si>
  <si>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</si>
  <si>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</si>
  <si>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</si>
  <si>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</si>
  <si>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</si>
  <si>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</si>
  <si>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</si>
  <si>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</si>
  <si>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</si>
  <si>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</si>
  <si>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</si>
  <si>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</si>
  <si>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</si>
  <si>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</si>
  <si>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</si>
  <si>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</si>
  <si>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</si>
  <si>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</si>
  <si>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</si>
  <si>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</si>
  <si>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</si>
  <si>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</si>
  <si>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</si>
  <si>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</si>
  <si>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</si>
  <si>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</si>
  <si>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</si>
  <si>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</si>
  <si>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</si>
  <si>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</si>
  <si>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</si>
  <si>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</si>
  <si>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</si>
  <si>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</si>
  <si>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</si>
  <si>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</si>
  <si>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</si>
  <si>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</si>
  <si>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</si>
  <si>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</si>
  <si>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</si>
  <si>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</si>
  <si>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</si>
  <si>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</si>
  <si>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</si>
  <si>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</si>
  <si>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</si>
  <si>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</si>
  <si>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</si>
  <si>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</si>
  <si>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</si>
  <si>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</si>
  <si>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</si>
  <si>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</si>
  <si>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</si>
  <si>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</si>
  <si>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</si>
  <si>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</si>
  <si>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</si>
  <si>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</si>
  <si>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</si>
  <si>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</si>
  <si>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</si>
  <si>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</si>
  <si>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</si>
  <si>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</si>
  <si>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</si>
  <si>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</si>
  <si>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</si>
  <si>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</si>
  <si>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</si>
  <si>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</si>
  <si>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</si>
  <si>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</si>
  <si>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</si>
  <si>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</si>
  <si>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</si>
  <si>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</si>
  <si>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</si>
  <si>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</si>
  <si>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</si>
  <si>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</si>
  <si>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</si>
  <si>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</si>
  <si>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</si>
  <si>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</si>
  <si>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</si>
  <si>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</si>
  <si>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</si>
  <si>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</si>
  <si>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</si>
  <si>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</si>
  <si>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</si>
  <si>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</si>
  <si>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</si>
  <si>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</si>
  <si>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</si>
  <si>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</si>
  <si>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</si>
  <si>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</si>
  <si>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</si>
  <si>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</si>
  <si>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</si>
  <si>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</si>
  <si>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</si>
  <si>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</si>
  <si>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</si>
  <si>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</si>
  <si>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</si>
  <si>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</si>
  <si>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</si>
  <si>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</si>
  <si>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</si>
  <si>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</si>
  <si>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</si>
  <si>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</si>
  <si>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</si>
  <si>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</si>
  <si>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</si>
  <si>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</si>
  <si>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</si>
  <si>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</si>
  <si>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</si>
  <si>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</si>
  <si>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</si>
  <si>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</si>
  <si>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</si>
  <si>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</si>
  <si>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</si>
  <si>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</si>
  <si>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</si>
  <si>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</si>
  <si>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</si>
  <si>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</si>
  <si>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</si>
  <si>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</si>
  <si>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</si>
  <si>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</si>
  <si>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</si>
  <si>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</si>
  <si>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</si>
  <si>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</si>
  <si>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</si>
  <si>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</si>
  <si>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</si>
  <si>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</si>
  <si>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</si>
  <si>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</si>
  <si>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</si>
  <si>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</si>
  <si>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</si>
  <si>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</si>
  <si>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</si>
  <si>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</si>
  <si>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</si>
  <si>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</si>
  <si>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</si>
  <si>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</si>
  <si>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</si>
  <si>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</si>
  <si>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</si>
  <si>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</si>
  <si>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</si>
  <si>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</si>
  <si>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</si>
  <si>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</si>
  <si>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</si>
  <si>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</si>
  <si>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</si>
  <si>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</si>
  <si>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</si>
  <si>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</si>
  <si>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</si>
  <si>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</si>
  <si>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</si>
  <si>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</si>
  <si>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</si>
  <si>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</si>
  <si>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</si>
  <si>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</si>
  <si>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</si>
  <si>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</si>
  <si>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</si>
  <si>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</si>
  <si>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</si>
  <si>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</si>
  <si>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</si>
  <si>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</si>
  <si>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</si>
  <si>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</si>
  <si>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</si>
  <si>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</si>
  <si>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</si>
  <si>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</si>
  <si>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</si>
  <si>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</si>
  <si>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</si>
  <si>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</si>
  <si>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</si>
  <si>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</si>
  <si>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</si>
  <si>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</si>
  <si>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</si>
  <si>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</si>
  <si>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</si>
  <si>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</si>
  <si>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</si>
  <si>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</si>
  <si>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</si>
  <si>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</si>
  <si>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</si>
  <si>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</si>
  <si>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</si>
  <si>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</si>
  <si>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</si>
  <si>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</si>
  <si>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</si>
  <si>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</si>
  <si>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</si>
  <si>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</si>
  <si>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</si>
  <si>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</si>
  <si>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</si>
  <si>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</si>
  <si>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</si>
  <si>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</si>
  <si>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</si>
  <si>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</si>
  <si>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</si>
  <si>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</si>
  <si>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</si>
  <si>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</si>
  <si>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</si>
  <si>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</si>
  <si>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</si>
  <si>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</si>
  <si>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</si>
  <si>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</si>
  <si>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</si>
  <si>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</si>
  <si>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</si>
  <si>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</si>
  <si>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</si>
  <si>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</si>
  <si>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</si>
  <si>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</si>
  <si>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</si>
  <si>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</si>
  <si>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</si>
  <si>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</si>
  <si>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</si>
  <si>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</si>
  <si>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</si>
  <si>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</si>
  <si>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</si>
  <si>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</si>
  <si>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</si>
  <si>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</si>
  <si>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</si>
  <si>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</si>
  <si>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</si>
  <si>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</si>
  <si>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</si>
  <si>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</si>
  <si>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</si>
  <si>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</si>
  <si>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</si>
  <si>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</si>
  <si>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</si>
  <si>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</si>
  <si>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</si>
  <si>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</si>
  <si>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</si>
  <si>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</si>
  <si>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</si>
  <si>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</si>
  <si>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</si>
  <si>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</si>
  <si>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</si>
  <si>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</si>
  <si>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</si>
  <si>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</si>
  <si>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</si>
  <si>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</si>
  <si>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</si>
  <si>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</si>
  <si>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</si>
  <si>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</si>
  <si>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</si>
  <si>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</si>
  <si>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</si>
  <si>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</si>
  <si>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</si>
  <si>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</si>
  <si>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</si>
  <si>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</si>
  <si>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</si>
  <si>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</si>
  <si>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</si>
  <si>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</si>
  <si>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</si>
  <si>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</si>
  <si>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</si>
  <si>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</si>
  <si>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</si>
  <si>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</si>
  <si>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</si>
  <si>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</si>
  <si>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</si>
  <si>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</si>
  <si>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</si>
  <si>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</si>
  <si>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</si>
  <si>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</si>
  <si>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</si>
  <si>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</si>
  <si>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</si>
  <si>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</si>
  <si>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</si>
  <si>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</si>
  <si>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</si>
  <si>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</si>
  <si>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</si>
  <si>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</si>
  <si>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</si>
  <si>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</si>
  <si>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</si>
  <si>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</si>
  <si>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</si>
  <si>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</si>
  <si>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</si>
  <si>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</si>
  <si>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</si>
  <si>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</si>
  <si>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</si>
  <si>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</si>
  <si>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</si>
  <si>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</si>
  <si>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</si>
  <si>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</si>
  <si>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</si>
  <si>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</si>
  <si>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</si>
  <si>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</si>
  <si>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</si>
  <si>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</si>
  <si>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</si>
  <si>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</si>
  <si>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</si>
  <si>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</si>
  <si>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</si>
  <si>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</si>
  <si>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</si>
  <si>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</si>
  <si>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</si>
  <si>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</si>
  <si>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</si>
  <si>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</si>
  <si>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</si>
  <si>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</si>
  <si>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</si>
  <si>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</si>
  <si>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</si>
  <si>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</si>
  <si>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</si>
  <si>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</si>
  <si>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</si>
  <si>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</si>
  <si>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</si>
  <si>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</si>
  <si>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</si>
  <si>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</si>
  <si>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</si>
  <si>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</si>
  <si>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</si>
  <si>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</si>
  <si>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</si>
  <si>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</si>
  <si>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</si>
  <si>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</si>
  <si>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</si>
  <si>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</si>
  <si>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</si>
  <si>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</si>
  <si>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</si>
  <si>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</si>
  <si>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</si>
  <si>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</si>
  <si>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</si>
  <si>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</si>
  <si>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</si>
  <si>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</si>
  <si>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</si>
  <si>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</si>
  <si>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</si>
  <si>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</si>
  <si>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</si>
  <si>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</si>
  <si>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</si>
  <si>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</si>
  <si>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</si>
  <si>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</si>
  <si>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</si>
  <si>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</si>
  <si>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</si>
  <si>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</si>
  <si>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</si>
  <si>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</si>
  <si>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</si>
  <si>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</si>
  <si>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</si>
  <si>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</si>
  <si>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</si>
  <si>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</si>
  <si>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</si>
  <si>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</si>
  <si>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</si>
  <si>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</si>
  <si>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</si>
  <si>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</si>
  <si>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</si>
  <si>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</si>
  <si>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</si>
  <si>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</si>
  <si>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</si>
  <si>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</si>
  <si>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</si>
  <si>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</si>
  <si>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</si>
  <si>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</si>
  <si>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</si>
  <si>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</si>
  <si>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</si>
  <si>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</si>
  <si>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</si>
  <si>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</si>
  <si>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</si>
  <si>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</si>
  <si>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</si>
  <si>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</si>
  <si>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</si>
  <si>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</si>
  <si>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</si>
  <si>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</si>
  <si>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</si>
  <si>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</si>
  <si>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</si>
  <si>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</si>
  <si>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</si>
  <si>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</si>
  <si>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</si>
  <si>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</si>
  <si>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</si>
  <si>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</si>
  <si>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</si>
  <si>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</si>
  <si>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</si>
  <si>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</si>
  <si>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</si>
  <si>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</si>
  <si>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</si>
  <si>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</si>
  <si>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</si>
  <si>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</si>
  <si>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</si>
  <si>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</si>
  <si>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</si>
  <si>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</si>
  <si>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</si>
  <si>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</si>
  <si>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</si>
  <si>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</si>
  <si>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</si>
  <si>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</si>
  <si>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</si>
  <si>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</si>
  <si>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</si>
  <si>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</si>
  <si>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</si>
  <si>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</si>
  <si>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</si>
  <si>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</si>
  <si>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</si>
  <si>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</si>
  <si>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</si>
  <si>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</si>
  <si>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</si>
  <si>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</si>
  <si>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</si>
  <si>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</si>
  <si>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</si>
  <si>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</si>
  <si>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</si>
  <si>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</si>
  <si>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</si>
  <si>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</si>
  <si>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</si>
  <si>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</si>
  <si>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</si>
  <si>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</si>
  <si>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</si>
  <si>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</si>
  <si>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</si>
  <si>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</si>
  <si>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</si>
  <si>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</si>
  <si>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</si>
  <si>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</si>
  <si>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</si>
  <si>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</si>
  <si>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</si>
  <si>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</si>
  <si>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</si>
  <si>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</si>
  <si>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</si>
  <si>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</si>
  <si>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</si>
  <si>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</si>
  <si>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</si>
  <si>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</si>
  <si>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</si>
  <si>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</si>
  <si>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</si>
  <si>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</si>
  <si>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</si>
  <si>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</si>
  <si>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</si>
  <si>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</si>
  <si>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</si>
  <si>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</si>
  <si>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</si>
  <si>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</si>
  <si>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</si>
  <si>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</si>
  <si>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</si>
  <si>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</si>
  <si>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</si>
  <si>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</si>
  <si>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</si>
  <si>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</si>
  <si>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</si>
  <si>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</si>
  <si>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</si>
  <si>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</si>
  <si>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</si>
  <si>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</si>
  <si>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</si>
  <si>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</si>
  <si>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</si>
  <si>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</si>
  <si>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</si>
  <si>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</si>
  <si>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</si>
  <si>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</si>
  <si>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</si>
  <si>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</si>
  <si>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</si>
  <si>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</si>
  <si>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</si>
  <si>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</si>
  <si>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</si>
  <si>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</si>
  <si>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</si>
  <si>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</si>
  <si>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</si>
  <si>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</si>
  <si>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</si>
  <si>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</si>
  <si>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</si>
  <si>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</si>
  <si>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</si>
  <si>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</si>
  <si>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</si>
  <si>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</si>
  <si>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</si>
  <si>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</si>
  <si>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</si>
  <si>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</si>
  <si>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</si>
  <si>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</si>
  <si>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</si>
  <si>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</si>
  <si>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</si>
  <si>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</si>
  <si>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</si>
  <si>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</si>
  <si>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</si>
  <si>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</si>
  <si>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</si>
  <si>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</si>
  <si>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</si>
  <si>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</si>
  <si>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</si>
  <si>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</si>
  <si>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</si>
  <si>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</si>
  <si>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</si>
  <si>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</si>
  <si>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</si>
  <si>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</si>
  <si>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</si>
  <si>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</si>
  <si>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</si>
  <si>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</si>
  <si>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</si>
  <si>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</si>
  <si>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</si>
  <si>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</si>
  <si>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</si>
  <si>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</si>
  <si>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</si>
  <si>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</si>
  <si>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</si>
  <si>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</si>
  <si>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</si>
  <si>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</si>
  <si>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</si>
  <si>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</si>
  <si>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</si>
  <si>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</si>
  <si>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</si>
  <si>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</si>
  <si>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</si>
  <si>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</si>
  <si>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</si>
  <si>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</si>
  <si>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</si>
  <si>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</si>
  <si>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</si>
  <si>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</si>
  <si>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</si>
  <si>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</si>
  <si>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</si>
  <si>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</si>
  <si>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</si>
  <si>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</si>
  <si>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</si>
  <si>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</si>
  <si>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</si>
  <si>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</si>
  <si>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</si>
  <si>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</si>
  <si>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</si>
  <si>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</si>
  <si>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</si>
  <si>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</si>
  <si>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</si>
  <si>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</si>
  <si>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</si>
  <si>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</si>
  <si>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</si>
  <si>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</si>
  <si>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</si>
  <si>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</si>
  <si>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</si>
  <si>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</si>
  <si>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</si>
  <si>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</si>
  <si>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</si>
  <si>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</si>
  <si>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</si>
  <si>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</si>
  <si>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</si>
  <si>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</si>
  <si>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</si>
  <si>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</si>
  <si>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</si>
  <si>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</si>
  <si>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</si>
  <si>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</si>
  <si>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</si>
  <si>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</si>
  <si>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</si>
  <si>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</si>
  <si>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</si>
  <si>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</si>
  <si>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</si>
  <si>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</si>
  <si>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</si>
  <si>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</si>
  <si>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</si>
  <si>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</si>
  <si>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</si>
  <si>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</si>
  <si>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</si>
  <si>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</si>
  <si>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</si>
  <si>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</si>
  <si>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</si>
  <si>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</si>
  <si>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</si>
  <si>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</si>
  <si>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</si>
  <si>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</si>
  <si>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</si>
  <si>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</si>
  <si>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</si>
  <si>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</si>
  <si>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</si>
  <si>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</si>
  <si>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</si>
  <si>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</si>
  <si>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</si>
  <si>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</si>
  <si>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</si>
  <si>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</si>
  <si>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</si>
  <si>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</si>
  <si>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</si>
  <si>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</si>
  <si>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</si>
  <si>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</si>
  <si>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</si>
  <si>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</si>
  <si>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</si>
  <si>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</si>
  <si>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</si>
  <si>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</si>
  <si>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</si>
  <si>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</si>
  <si>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</si>
  <si>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</si>
  <si>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</si>
  <si>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</si>
  <si>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</si>
  <si>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</si>
  <si>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</si>
  <si>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</si>
  <si>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</si>
  <si>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</si>
  <si>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</si>
  <si>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</si>
  <si>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</si>
  <si>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</si>
  <si>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</si>
  <si>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</si>
  <si>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</si>
  <si>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</si>
  <si>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</si>
  <si>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</si>
  <si>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</si>
  <si>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</si>
  <si>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</si>
  <si>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</si>
  <si>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</si>
  <si>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</si>
  <si>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</si>
  <si>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</si>
  <si>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</si>
  <si>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</si>
  <si>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</si>
  <si>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</si>
  <si>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</si>
  <si>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</si>
  <si>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</si>
  <si>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</si>
  <si>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</si>
  <si>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</si>
  <si>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</si>
  <si>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</si>
  <si>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</si>
  <si>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</si>
  <si>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</si>
  <si>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</si>
  <si>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</si>
  <si>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</si>
  <si>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</si>
  <si>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</si>
  <si>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</si>
  <si>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</si>
  <si>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</si>
  <si>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</si>
  <si>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</si>
  <si>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</si>
  <si>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</si>
  <si>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</si>
  <si>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</si>
  <si>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</si>
  <si>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</si>
  <si>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</si>
  <si>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</si>
  <si>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</si>
  <si>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</si>
  <si>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</si>
  <si>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</si>
  <si>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</si>
  <si>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</si>
  <si>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</si>
  <si>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</si>
  <si>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</si>
  <si>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</si>
  <si>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</si>
  <si>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</si>
  <si>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</si>
  <si>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</si>
  <si>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</si>
  <si>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</si>
  <si>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</si>
  <si>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</si>
  <si>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</si>
  <si>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</si>
  <si>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</si>
  <si>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</si>
  <si>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</si>
  <si>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</si>
  <si>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</si>
  <si>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</si>
  <si>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</si>
  <si>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</si>
  <si>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</si>
  <si>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</si>
  <si>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</si>
  <si>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</si>
  <si>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</si>
  <si>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</si>
  <si>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</si>
  <si>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</si>
  <si>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</si>
  <si>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</si>
  <si>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</si>
  <si>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</si>
  <si>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</si>
  <si>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</si>
  <si>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</si>
  <si>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</si>
  <si>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</si>
  <si>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</si>
  <si>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</si>
  <si>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</si>
  <si>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</si>
  <si>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</si>
  <si>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</si>
  <si>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</si>
  <si>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</si>
  <si>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</si>
  <si>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</si>
  <si>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</si>
  <si>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</si>
  <si>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</si>
  <si>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</si>
  <si>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</si>
  <si>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</si>
  <si>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</si>
  <si>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</si>
  <si>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</si>
  <si>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</si>
  <si>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</si>
  <si>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</si>
  <si>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</si>
  <si>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</si>
  <si>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</si>
  <si>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</si>
  <si>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</si>
  <si>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</si>
  <si>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</si>
  <si>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</si>
  <si>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</si>
  <si>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</si>
  <si>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</si>
  <si>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</si>
  <si>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</si>
  <si>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</si>
  <si>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</si>
  <si>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</si>
  <si>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</si>
  <si>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</si>
  <si>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</si>
  <si>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</si>
  <si>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</si>
  <si>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</si>
  <si>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</si>
  <si>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</si>
  <si>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</si>
  <si>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</si>
  <si>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</si>
  <si>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</si>
  <si>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</si>
  <si>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</si>
  <si>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</si>
  <si>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</si>
  <si>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</si>
  <si>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</si>
  <si>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</si>
  <si>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</si>
  <si>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</si>
  <si>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</si>
  <si>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</si>
  <si>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</si>
  <si>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</si>
  <si>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</si>
  <si>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</si>
  <si>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</si>
  <si>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</si>
  <si>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</si>
  <si>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</si>
  <si>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</si>
  <si>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</si>
  <si>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</si>
  <si>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</si>
  <si>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</si>
  <si>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</si>
  <si>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</si>
  <si>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</si>
  <si>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</si>
  <si>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</si>
  <si>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</si>
  <si>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</si>
  <si>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</si>
  <si>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</si>
  <si>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</si>
  <si>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</si>
  <si>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</si>
  <si>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</si>
  <si>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</si>
  <si>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</si>
  <si>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</si>
  <si>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</si>
  <si>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</si>
  <si>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</si>
  <si>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</si>
  <si>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</si>
  <si>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</si>
  <si>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</si>
  <si>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</si>
  <si>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</si>
  <si>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</si>
  <si>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</si>
  <si>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</si>
  <si>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</si>
  <si>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</si>
  <si>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</si>
  <si>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</si>
  <si>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</si>
  <si>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</si>
  <si>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</si>
  <si>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</si>
  <si>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</si>
  <si>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</si>
  <si>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</si>
  <si>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</si>
  <si>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</si>
  <si>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</si>
  <si>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</si>
  <si>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</si>
  <si>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</si>
  <si>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</si>
  <si>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</si>
  <si>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</si>
  <si>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</si>
  <si>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</si>
  <si>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</si>
  <si>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</si>
  <si>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</si>
  <si>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</si>
  <si>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</si>
  <si>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</si>
  <si>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</si>
  <si>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</si>
  <si>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</si>
  <si>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</si>
  <si>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</si>
  <si>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</si>
  <si>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</si>
  <si>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</si>
  <si>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</si>
  <si>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</si>
  <si>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</si>
  <si>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</si>
  <si>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</si>
  <si>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</si>
  <si>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</si>
  <si>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</si>
  <si>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</si>
  <si>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</si>
  <si>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</si>
  <si>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</si>
  <si>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</si>
  <si>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</si>
  <si>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</si>
  <si>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</si>
  <si>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</si>
  <si>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</si>
  <si>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</si>
  <si>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</si>
  <si>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</si>
  <si>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</si>
  <si>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</si>
  <si>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</si>
  <si>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</si>
  <si>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</si>
  <si>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</si>
  <si>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</si>
  <si>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</si>
  <si>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</si>
  <si>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</si>
  <si>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</si>
  <si>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</si>
  <si>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</si>
  <si>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</si>
  <si>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</si>
  <si>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</si>
  <si>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</si>
  <si>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</si>
  <si>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</si>
  <si>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</si>
  <si>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</si>
  <si>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</si>
  <si>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</si>
  <si>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</si>
  <si>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</si>
  <si>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</si>
  <si>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</si>
  <si>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</si>
  <si>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</si>
  <si>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</si>
  <si>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</si>
  <si>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</si>
  <si>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</si>
  <si>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</si>
  <si>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</si>
  <si>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</si>
  <si>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</si>
  <si>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</si>
  <si>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</si>
  <si>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</si>
  <si>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</si>
  <si>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</si>
  <si>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</si>
  <si>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</si>
  <si>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</si>
  <si>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</si>
  <si>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</si>
  <si>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</si>
  <si>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</si>
  <si>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</si>
  <si>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</si>
  <si>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</si>
  <si>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</si>
  <si>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</si>
  <si>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</si>
  <si>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</si>
  <si>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</si>
  <si>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</si>
  <si>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</si>
  <si>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</si>
  <si>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</si>
  <si>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</si>
  <si>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</si>
  <si>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</si>
  <si>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</si>
  <si>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</si>
  <si>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</si>
  <si>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</si>
  <si>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</si>
  <si>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</si>
  <si>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</si>
  <si>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</si>
  <si>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</si>
  <si>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</si>
  <si>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</si>
  <si>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</si>
  <si>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</si>
  <si>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</si>
  <si>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</si>
  <si>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</si>
  <si>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</si>
  <si>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</si>
  <si>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</si>
  <si>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</si>
  <si>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</si>
  <si>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</si>
  <si>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</si>
  <si>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</si>
  <si>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</si>
  <si>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</si>
  <si>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</si>
  <si>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</si>
  <si>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</si>
  <si>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</si>
  <si>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</si>
  <si>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</si>
  <si>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</si>
  <si>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</si>
  <si>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</si>
  <si>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</si>
  <si>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</si>
  <si>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</si>
  <si>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</si>
  <si>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</si>
  <si>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</si>
  <si>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</si>
  <si>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</si>
  <si>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</si>
  <si>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</si>
  <si>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</si>
  <si>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</si>
  <si>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</si>
  <si>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</si>
  <si>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</si>
  <si>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</si>
  <si>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</si>
  <si>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</si>
  <si>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</si>
  <si>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</si>
  <si>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</si>
  <si>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</si>
  <si>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</si>
  <si>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</si>
  <si>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</si>
  <si>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</si>
  <si>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</si>
  <si>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</si>
  <si>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</si>
  <si>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</si>
  <si>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</si>
  <si>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</si>
  <si>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</si>
  <si>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</si>
  <si>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</si>
  <si>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</si>
  <si>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</si>
  <si>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</si>
  <si>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</si>
  <si>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</si>
  <si>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</si>
  <si>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</si>
  <si>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</si>
  <si>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</si>
  <si>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</si>
  <si>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</si>
  <si>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</si>
  <si>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</si>
  <si>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</si>
  <si>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</si>
  <si>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</si>
  <si>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</si>
  <si>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</si>
  <si>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</si>
  <si>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</si>
  <si>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</si>
  <si>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</si>
  <si>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</si>
  <si>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</si>
  <si>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</si>
  <si>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</si>
  <si>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</si>
  <si>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</si>
  <si>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</si>
  <si>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</si>
  <si>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</si>
  <si>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</si>
  <si>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</si>
  <si>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</si>
  <si>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</si>
  <si>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</si>
  <si>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</si>
  <si>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</si>
  <si>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</si>
  <si>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</si>
  <si>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</si>
  <si>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</si>
  <si>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</si>
  <si>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</si>
  <si>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</si>
  <si>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</si>
  <si>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</si>
  <si>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</si>
  <si>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</si>
  <si>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</si>
  <si>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</si>
  <si>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</si>
  <si>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</si>
  <si>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</si>
  <si>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</si>
  <si>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</si>
  <si>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</si>
  <si>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</si>
  <si>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</si>
  <si>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</si>
  <si>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</si>
  <si>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</si>
  <si>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</si>
  <si>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</si>
  <si>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</si>
  <si>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</si>
  <si>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</si>
  <si>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</si>
  <si>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</si>
  <si>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</si>
  <si>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</si>
  <si>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</si>
  <si>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</si>
  <si>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</si>
  <si>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</si>
  <si>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</si>
  <si>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</si>
  <si>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</si>
  <si>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</si>
  <si>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</si>
  <si>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</si>
  <si>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</si>
  <si>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</si>
  <si>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</si>
  <si>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</si>
  <si>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</si>
  <si>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</si>
  <si>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</si>
  <si>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</si>
  <si>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</si>
  <si>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</si>
  <si>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</si>
  <si>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</si>
  <si>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</si>
  <si>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</si>
  <si>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</si>
  <si>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</si>
  <si>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</si>
  <si>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</si>
  <si>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</si>
  <si>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</si>
  <si>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</si>
  <si>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</si>
  <si>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</si>
  <si>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</si>
  <si>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</si>
  <si>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</si>
  <si>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</si>
  <si>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</si>
  <si>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</si>
  <si>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</si>
  <si>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</si>
  <si>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</si>
  <si>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</si>
  <si>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</si>
  <si>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</si>
  <si>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</si>
  <si>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</si>
  <si>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</si>
  <si>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</si>
  <si>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</si>
  <si>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</si>
  <si>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</si>
  <si>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</si>
  <si>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</si>
  <si>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</si>
  <si>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</si>
  <si>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</si>
  <si>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</si>
  <si>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</si>
  <si>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</si>
  <si>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</si>
  <si>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</si>
  <si>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</si>
  <si>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</si>
  <si>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</si>
  <si>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</si>
  <si>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</si>
  <si>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</si>
  <si>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</si>
  <si>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</si>
  <si>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</si>
  <si>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</si>
  <si>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</si>
  <si>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</si>
  <si>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</si>
  <si>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</si>
  <si>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</si>
  <si>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</si>
  <si>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</si>
  <si>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</si>
  <si>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</si>
  <si>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</si>
  <si>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</si>
  <si>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</si>
  <si>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</si>
  <si>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</si>
  <si>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</si>
  <si>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</si>
  <si>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</si>
  <si>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</si>
  <si>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</si>
  <si>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</si>
  <si>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</si>
  <si>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</si>
  <si>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</si>
  <si>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</si>
  <si>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</si>
  <si>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</si>
  <si>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</si>
  <si>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</si>
  <si>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</si>
  <si>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</si>
  <si>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</si>
  <si>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</si>
  <si>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</si>
  <si>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</si>
  <si>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</si>
  <si>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</si>
  <si>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</si>
  <si>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</si>
  <si>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</si>
  <si>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</si>
  <si>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</si>
  <si>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</si>
  <si>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</si>
  <si>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</si>
  <si>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</si>
  <si>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</si>
  <si>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</si>
  <si>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</si>
  <si>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</si>
  <si>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</si>
  <si>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</si>
  <si>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</si>
  <si>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</si>
  <si>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</si>
  <si>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</si>
  <si>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</si>
  <si>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</si>
  <si>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</si>
  <si>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</si>
  <si>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</si>
  <si>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</si>
  <si>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</si>
  <si>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</si>
  <si>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</si>
  <si>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</si>
  <si>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</si>
  <si>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</si>
  <si>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</si>
  <si>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</si>
  <si>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</si>
  <si>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</si>
  <si>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</si>
  <si>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</si>
  <si>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</si>
  <si>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</si>
  <si>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</si>
  <si>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</si>
  <si>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</si>
  <si>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</si>
  <si>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</si>
  <si>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</si>
  <si>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</si>
  <si>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</si>
  <si>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</si>
  <si>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</si>
  <si>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</si>
  <si>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</si>
  <si>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</si>
  <si>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</si>
  <si>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</si>
  <si>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</si>
  <si>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</si>
  <si>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</si>
  <si>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</si>
  <si>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</si>
  <si>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</si>
  <si>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</si>
  <si>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</si>
  <si>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</si>
  <si>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</si>
  <si>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</si>
  <si>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</si>
  <si>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</si>
  <si>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</si>
  <si>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</si>
  <si>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</si>
  <si>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</si>
  <si>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</si>
  <si>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</si>
  <si>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</si>
  <si>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</si>
  <si>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</si>
  <si>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</si>
  <si>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</si>
  <si>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</si>
  <si>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</si>
  <si>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</si>
  <si>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</si>
  <si>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</si>
  <si>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</si>
  <si>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</si>
  <si>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</si>
  <si>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</si>
  <si>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</si>
  <si>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</si>
  <si>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</si>
  <si>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</si>
  <si>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</si>
  <si>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</si>
  <si>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</si>
  <si>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</si>
  <si>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</si>
  <si>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</si>
  <si>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</si>
  <si>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</si>
  <si>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</si>
  <si>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</si>
  <si>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</si>
  <si>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</si>
  <si>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</si>
  <si>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</si>
  <si>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</si>
  <si>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</si>
  <si>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</si>
  <si>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</si>
  <si>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</si>
  <si>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</si>
  <si>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</si>
  <si>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</si>
  <si>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</si>
  <si>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</si>
  <si>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</si>
  <si>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</si>
  <si>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</si>
  <si>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</si>
  <si>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</si>
  <si>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</si>
  <si>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</si>
  <si>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</si>
  <si>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</si>
  <si>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</si>
  <si>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</si>
  <si>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</si>
  <si>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</si>
  <si>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</si>
  <si>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</si>
  <si>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</si>
  <si>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</si>
  <si>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</si>
  <si>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</si>
  <si>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</si>
  <si>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</si>
  <si>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</si>
  <si>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</si>
  <si>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</si>
  <si>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</si>
  <si>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</si>
  <si>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</si>
  <si>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</si>
  <si>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</si>
  <si>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</si>
  <si>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</si>
  <si>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</si>
  <si>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</si>
  <si>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</si>
  <si>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</si>
  <si>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</si>
  <si>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</si>
  <si>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</si>
  <si>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</si>
  <si>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</si>
  <si>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</si>
  <si>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</si>
  <si>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</si>
  <si>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</si>
  <si>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</si>
  <si>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</si>
  <si>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</si>
  <si>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</si>
  <si>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</si>
  <si>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</si>
  <si>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</si>
  <si>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</si>
  <si>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</si>
  <si>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</si>
  <si>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</si>
  <si>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</si>
  <si>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</si>
  <si>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</si>
  <si>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</si>
  <si>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</si>
  <si>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</si>
  <si>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</si>
  <si>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</si>
  <si>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</si>
  <si>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</si>
  <si>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</si>
  <si>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</si>
  <si>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</si>
  <si>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</si>
  <si>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</si>
  <si>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</si>
  <si>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</si>
  <si>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</si>
  <si>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</si>
  <si>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</si>
  <si>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</si>
  <si>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</si>
  <si>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</si>
  <si>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</si>
  <si>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</si>
  <si>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</si>
  <si>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</si>
  <si>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</si>
  <si>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</si>
  <si>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</si>
  <si>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</si>
  <si>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</si>
  <si>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</si>
  <si>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</si>
  <si>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</si>
  <si>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</si>
  <si>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</si>
  <si>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</si>
  <si>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</si>
  <si>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</si>
  <si>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</si>
  <si>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</si>
  <si>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</si>
  <si>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</si>
  <si>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</si>
  <si>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</si>
  <si>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</si>
  <si>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</si>
  <si>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</si>
  <si>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</si>
  <si>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</si>
  <si>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</si>
  <si>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</si>
  <si>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</si>
  <si>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</si>
  <si>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</si>
  <si>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</si>
  <si>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</si>
  <si>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</si>
  <si>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</si>
  <si>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</si>
  <si>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</si>
  <si>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</si>
  <si>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</si>
  <si>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</si>
  <si>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</si>
  <si>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</si>
  <si>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</si>
  <si>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</si>
  <si>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</si>
  <si>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</si>
  <si>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</si>
  <si>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</si>
  <si>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</si>
  <si>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</si>
  <si>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</si>
  <si>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</si>
  <si>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</si>
  <si>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</si>
  <si>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</si>
  <si>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</si>
  <si>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</si>
  <si>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</si>
  <si>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</si>
  <si>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</si>
  <si>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</si>
  <si>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</si>
  <si>
    <t>PWRH2</t>
  </si>
  <si>
    <t>P-STG-BA-LE</t>
  </si>
  <si>
    <t>P-STG-BA-NA</t>
  </si>
  <si>
    <t>PWR ELC STORAGE - BATTERY LEAD-ACID</t>
  </si>
  <si>
    <t>STG</t>
  </si>
  <si>
    <t>PWR ELC STORAGE - BATTERY NA-S</t>
  </si>
  <si>
    <t>P-STG-BA-LI</t>
  </si>
  <si>
    <t>PWR ELC STORAGE - BATTERY LI-ION</t>
  </si>
  <si>
    <t>GCS</t>
  </si>
  <si>
    <t>ETRI 2014</t>
  </si>
  <si>
    <t>UK TIMES</t>
  </si>
  <si>
    <t>ETRI</t>
  </si>
  <si>
    <t>Investment cost</t>
  </si>
  <si>
    <t>Fixed Operational &amp; Maintenance Cost</t>
  </si>
  <si>
    <t>Storage efficiency</t>
  </si>
  <si>
    <t>Units of activity/unit of capacity</t>
  </si>
  <si>
    <t>Lifetime of new capacity</t>
  </si>
  <si>
    <t>*</t>
  </si>
  <si>
    <t>NCAP_BND~FX~2023</t>
  </si>
  <si>
    <t>NCAP_COST</t>
  </si>
  <si>
    <t>NCAP_FOM</t>
  </si>
  <si>
    <t>NCAP_AFC</t>
  </si>
  <si>
    <t>STG_EFF</t>
  </si>
  <si>
    <t>YEAR</t>
  </si>
  <si>
    <t>~FI_T: MEUR2010</t>
  </si>
  <si>
    <t>yes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</si>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</sst>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40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62" fillId="0" borderId="0" xfId="0" applyFont="1"/>
    <xf numFmtId="0" fontId="8" fillId="6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9" fillId="4" borderId="42" xfId="0" applyFont="1" applyFill="1" applyBorder="1" applyAlignment="1">
      <alignment horizontal="left" vertical="center" wrapText="1"/>
    </xf>
    <xf numFmtId="0" fontId="9" fillId="4" borderId="30" xfId="0" applyFont="1" applyFill="1" applyBorder="1" applyAlignment="1">
      <alignment horizontal="left" vertical="center" wrapText="1"/>
    </xf>
    <xf numFmtId="0" fontId="38" fillId="64" borderId="8" xfId="0" applyFont="1" applyFill="1" applyBorder="1" applyAlignment="1">
      <alignment vertical="center"/>
    </xf>
    <xf numFmtId="0" fontId="38" fillId="64" borderId="7" xfId="0" applyFont="1" applyFill="1" applyBorder="1" applyAlignment="1">
      <alignment vertical="center"/>
    </xf>
    <xf numFmtId="0" fontId="38" fillId="6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308" t="s">
        <v>2949</v>
      </c>
      <c r="B16" s="308"/>
      <c r="C16" s="308"/>
      <c r="D16" s="30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2950</v>
      </c>
      <c r="B19" s="307" t="s">
        <v>2961</v>
      </c>
      <c r="C19" s="307"/>
      <c r="D19" s="30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2951</v>
      </c>
      <c r="B20" s="307" t="s">
        <v>2962</v>
      </c>
      <c r="C20" s="307"/>
      <c r="D20" s="30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2952</v>
      </c>
      <c r="B21" s="290" t="s">
        <v>2963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2953</v>
      </c>
      <c r="B23" s="307" t="s">
        <v>2964</v>
      </c>
      <c r="C23" s="307"/>
      <c r="D23" s="30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2966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2954</v>
      </c>
      <c r="B26" s="307" t="s">
        <v>2965</v>
      </c>
      <c r="C26" s="307"/>
      <c r="D26" s="30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2955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2956</v>
      </c>
      <c r="B30" s="309" t="s">
        <v>2957</v>
      </c>
      <c r="C30" s="307"/>
      <c r="D30" s="30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2958</v>
      </c>
      <c r="B31" s="307" t="s">
        <v>2959</v>
      </c>
      <c r="C31" s="307"/>
      <c r="D31" s="30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2960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opLeftCell="A2" zoomScale="89" zoomScaleNormal="10" workbookViewId="0">
      <selection activeCell="A2" sqref="A2"/>
    </sheetView>
  </sheetViews>
  <sheetFormatPr defaultColWidth="9.140625" defaultRowHeight="15"/>
  <cols>
    <col min="1" max="1" width="22.42578125" customWidth="1"/>
    <col min="2" max="2" width="19.140625" customWidth="1"/>
    <col min="3" max="3" width="11.140625" customWidth="1"/>
    <col min="4" max="4" width="84.42578125" bestFit="1" customWidth="1"/>
    <col min="6" max="6" width="12" bestFit="1" customWidth="1"/>
    <col min="8" max="10" width="8.7109375" bestFit="1" customWidth="1"/>
    <col min="11" max="11" width="20.28515625" bestFit="1" customWidth="1"/>
    <col min="35" max="35" width="4.7109375" bestFit="1" customWidth="1"/>
    <col min="36" max="36" width="12.42578125" bestFit="1" customWidth="1"/>
    <col min="37" max="37" width="21.140625" bestFit="1" customWidth="1"/>
    <col min="38" max="38" width="26.5703125" customWidth="1"/>
    <col min="41" max="41" width="12.140625" bestFit="1" customWidth="1"/>
    <col min="42" max="42" width="10.140625" bestFit="1" customWidth="1"/>
  </cols>
  <sheetData>
    <row r="1" spans="1:49" ht="23.2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38.25">
      <c r="A4" s="4" t="s">
        <v>17</v>
      </c>
      <c r="B4" s="71" t="s">
        <v>2943</v>
      </c>
      <c r="C4" s="71" t="s">
        <v>2944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2946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10" t="s">
        <v>74</v>
      </c>
      <c r="AC5" s="310"/>
      <c r="AD5" s="31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2941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24">
        <v>20</v>
      </c>
      <c r="AC6" s="24">
        <v>25</v>
      </c>
      <c r="AD6" s="24">
        <v>30</v>
      </c>
      <c r="AE6" s="27">
        <v>31.536000000000001</v>
      </c>
      <c r="AF6" s="26">
        <v>0.5</v>
      </c>
      <c r="AG6" s="26">
        <v>0.55000000000000004</v>
      </c>
      <c r="AH6" s="26">
        <v>0.6</v>
      </c>
      <c r="AI6" s="26">
        <v>0.65</v>
      </c>
      <c r="AJ6" s="26">
        <v>0.65</v>
      </c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S6" t="s">
        <v>3009</v>
      </c>
      <c r="AW6" s="24" t="s">
        <v>87</v>
      </c>
    </row>
    <row r="7" spans="1:49">
      <c r="A7" s="24" t="s">
        <v>2770</v>
      </c>
      <c r="B7" s="24" t="s">
        <v>2941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24">
        <v>25</v>
      </c>
      <c r="AC7" s="24"/>
      <c r="AD7" s="24"/>
      <c r="AE7" s="27">
        <v>31.536000000000001</v>
      </c>
      <c r="AF7" s="26">
        <v>0.17</v>
      </c>
      <c r="AG7" s="26">
        <v>0.17</v>
      </c>
      <c r="AH7" s="26">
        <v>0.17</v>
      </c>
      <c r="AI7" s="26">
        <v>0.17</v>
      </c>
      <c r="AJ7" s="26">
        <v>0.17</v>
      </c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S7" t="s">
        <v>3009</v>
      </c>
      <c r="AW7" s="24" t="s">
        <v>3</v>
      </c>
    </row>
    <row r="8" spans="1:49">
      <c r="A8" s="24" t="s">
        <v>2769</v>
      </c>
      <c r="B8" s="24" t="s">
        <v>2941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24">
        <v>25</v>
      </c>
      <c r="AC8" s="24"/>
      <c r="AD8" s="24"/>
      <c r="AE8" s="27">
        <v>31.536000000000001</v>
      </c>
      <c r="AF8" s="26">
        <v>0.17</v>
      </c>
      <c r="AG8" s="26">
        <v>0.17</v>
      </c>
      <c r="AH8" s="26">
        <v>0.17</v>
      </c>
      <c r="AI8" s="26">
        <v>0.17</v>
      </c>
      <c r="AJ8" s="26">
        <v>0.17</v>
      </c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S8" t="s">
        <v>3009</v>
      </c>
      <c r="AW8" s="24" t="s">
        <v>4</v>
      </c>
    </row>
    <row r="9" spans="1:49">
      <c r="A9" s="24" t="s">
        <v>2771</v>
      </c>
      <c r="B9" s="24" t="s">
        <v>2941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24">
        <v>25</v>
      </c>
      <c r="AC9" s="24"/>
      <c r="AD9" s="24"/>
      <c r="AE9" s="27">
        <v>31.536000000000001</v>
      </c>
      <c r="AF9" s="26">
        <v>0.21</v>
      </c>
      <c r="AG9" s="26">
        <v>0.21</v>
      </c>
      <c r="AH9" s="26">
        <v>0.21</v>
      </c>
      <c r="AI9" s="26">
        <v>0.21</v>
      </c>
      <c r="AJ9" s="26">
        <v>0.21</v>
      </c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S9" t="s">
        <v>3009</v>
      </c>
      <c r="AW9" s="24" t="s">
        <v>5</v>
      </c>
    </row>
    <row r="10" spans="1:49">
      <c r="A10" s="24" t="s">
        <v>2772</v>
      </c>
      <c r="B10" s="24" t="s">
        <v>2942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>
        <v>0.42</v>
      </c>
      <c r="AH10" s="26">
        <v>0.42</v>
      </c>
      <c r="AI10" s="26">
        <v>0.42</v>
      </c>
      <c r="AJ10" s="26">
        <v>0.42</v>
      </c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S10" t="s">
        <v>3009</v>
      </c>
      <c r="AW10" s="24" t="s">
        <v>81</v>
      </c>
    </row>
    <row r="11" spans="1:49">
      <c r="A11" s="24" t="s">
        <v>2773</v>
      </c>
      <c r="B11" s="24" t="s">
        <v>2941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>
        <v>0.35</v>
      </c>
      <c r="AH11" s="26">
        <v>0.35</v>
      </c>
      <c r="AI11" s="26">
        <v>0.35</v>
      </c>
      <c r="AJ11" s="26">
        <v>0.35</v>
      </c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S11" t="s">
        <v>3009</v>
      </c>
      <c r="AW11" s="24" t="s">
        <v>6</v>
      </c>
    </row>
    <row r="12" spans="1:49">
      <c r="A12" s="24" t="s">
        <v>2774</v>
      </c>
      <c r="B12" s="24" t="s">
        <v>2941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>
        <v>0.4</v>
      </c>
      <c r="AH12" s="26">
        <v>0.4</v>
      </c>
      <c r="AI12" s="26">
        <v>0.4</v>
      </c>
      <c r="AJ12" s="26">
        <v>0.4</v>
      </c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S12" t="s">
        <v>3009</v>
      </c>
      <c r="AW12" s="24" t="s">
        <v>7</v>
      </c>
    </row>
    <row r="13" spans="1:49">
      <c r="A13" s="24" t="s">
        <v>2775</v>
      </c>
      <c r="B13" s="24" t="s">
        <v>2941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>
        <v>0.37</v>
      </c>
      <c r="AH13" s="26">
        <v>0.37</v>
      </c>
      <c r="AI13" s="26">
        <v>0.37</v>
      </c>
      <c r="AJ13" s="26">
        <v>0.37</v>
      </c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S13" t="s">
        <v>3009</v>
      </c>
      <c r="AW13" s="24" t="s">
        <v>8</v>
      </c>
    </row>
    <row r="14" spans="1:49">
      <c r="A14" s="24" t="s">
        <v>2776</v>
      </c>
      <c r="B14" s="24" t="s">
        <v>2941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>
        <v>0.37</v>
      </c>
      <c r="AH14" s="26">
        <v>0.37</v>
      </c>
      <c r="AI14" s="26">
        <v>0.37</v>
      </c>
      <c r="AJ14" s="26">
        <v>0.37</v>
      </c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S14" t="s">
        <v>3009</v>
      </c>
      <c r="AW14" s="24" t="s">
        <v>9</v>
      </c>
    </row>
    <row r="15" spans="1:49">
      <c r="A15" s="24" t="s">
        <v>2777</v>
      </c>
      <c r="B15" s="24" t="s">
        <v>2941</v>
      </c>
      <c r="C15" s="24" t="s">
        <v>2942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24">
        <v>30</v>
      </c>
      <c r="AC15" s="24"/>
      <c r="AD15" s="24"/>
      <c r="AE15" s="27">
        <v>31.536000000000001</v>
      </c>
      <c r="AF15" s="26">
        <v>0.95</v>
      </c>
      <c r="AG15" s="26">
        <v>0.95</v>
      </c>
      <c r="AH15" s="26">
        <v>0.95</v>
      </c>
      <c r="AI15" s="26">
        <v>0.95</v>
      </c>
      <c r="AJ15" s="26">
        <v>0.95</v>
      </c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S15" t="s">
        <v>3009</v>
      </c>
      <c r="AW15" s="24" t="s">
        <v>10</v>
      </c>
    </row>
    <row r="16" spans="1:49">
      <c r="A16" s="24" t="s">
        <v>2778</v>
      </c>
      <c r="B16" s="24" t="s">
        <v>2941</v>
      </c>
      <c r="C16" s="24" t="s">
        <v>2942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24">
        <v>30</v>
      </c>
      <c r="AC16" s="24"/>
      <c r="AD16" s="24"/>
      <c r="AE16" s="27">
        <v>31.536000000000001</v>
      </c>
      <c r="AF16" s="26">
        <v>0.95</v>
      </c>
      <c r="AG16" s="26">
        <v>0.95</v>
      </c>
      <c r="AH16" s="26">
        <v>0.95</v>
      </c>
      <c r="AI16" s="26">
        <v>0.95</v>
      </c>
      <c r="AJ16" s="26">
        <v>0.95</v>
      </c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S16" t="s">
        <v>3009</v>
      </c>
      <c r="AW16" s="24" t="s">
        <v>11</v>
      </c>
    </row>
    <row r="17" spans="1:49">
      <c r="A17" s="24" t="s">
        <v>2779</v>
      </c>
      <c r="B17" s="24" t="s">
        <v>2942</v>
      </c>
      <c r="C17" s="24" t="s">
        <v>2942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24">
        <v>30</v>
      </c>
      <c r="AC17" s="24"/>
      <c r="AD17" s="24"/>
      <c r="AE17" s="27">
        <v>31.536000000000001</v>
      </c>
      <c r="AF17" s="26">
        <v>0.95</v>
      </c>
      <c r="AG17" s="26">
        <v>0.95</v>
      </c>
      <c r="AH17" s="26">
        <v>0.95</v>
      </c>
      <c r="AI17" s="26">
        <v>0.95</v>
      </c>
      <c r="AJ17" s="26">
        <v>0.95</v>
      </c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S17" t="s">
        <v>3009</v>
      </c>
      <c r="AW17" s="24" t="s">
        <v>12</v>
      </c>
    </row>
    <row r="18" spans="1:49">
      <c r="A18" s="24" t="s">
        <v>2780</v>
      </c>
      <c r="B18" s="24" t="s">
        <v>2941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24">
        <v>20</v>
      </c>
      <c r="AC18" s="24"/>
      <c r="AD18" s="24"/>
      <c r="AE18" s="27">
        <v>31.536000000000001</v>
      </c>
      <c r="AF18" s="26">
        <v>0.36</v>
      </c>
      <c r="AG18" s="26">
        <v>0.45</v>
      </c>
      <c r="AH18" s="26">
        <v>0.47</v>
      </c>
      <c r="AI18" s="26">
        <v>0.47</v>
      </c>
      <c r="AJ18" s="26">
        <v>0.5</v>
      </c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S18" t="s">
        <v>3009</v>
      </c>
      <c r="AW18" s="24" t="s">
        <v>13</v>
      </c>
    </row>
    <row r="19" spans="1:49">
      <c r="A19" s="24" t="s">
        <v>2781</v>
      </c>
      <c r="B19" s="24" t="s">
        <v>2941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24">
        <v>20</v>
      </c>
      <c r="AC19" s="24"/>
      <c r="AD19" s="24"/>
      <c r="AE19" s="27">
        <v>31.536000000000001</v>
      </c>
      <c r="AF19" s="26">
        <v>0.36</v>
      </c>
      <c r="AG19" s="26">
        <v>0.45</v>
      </c>
      <c r="AH19" s="26">
        <v>0.47</v>
      </c>
      <c r="AI19" s="26">
        <v>0.47</v>
      </c>
      <c r="AJ19" s="26">
        <v>0.5</v>
      </c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S19" t="s">
        <v>3009</v>
      </c>
      <c r="AW19" s="24" t="s">
        <v>14</v>
      </c>
    </row>
    <row r="20" spans="1:49">
      <c r="A20" s="24" t="s">
        <v>2766</v>
      </c>
      <c r="B20" s="24" t="s">
        <v>2942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>
        <v>0.10009999999999999</v>
      </c>
      <c r="X20" s="44">
        <v>0</v>
      </c>
      <c r="Y20" s="44">
        <v>0</v>
      </c>
      <c r="Z20" s="44">
        <v>0</v>
      </c>
      <c r="AA20" s="44">
        <v>0</v>
      </c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S20" t="s">
        <v>3009</v>
      </c>
      <c r="AW20" s="24" t="s">
        <v>15</v>
      </c>
    </row>
    <row r="21" spans="1:49">
      <c r="A21" s="24" t="s">
        <v>2767</v>
      </c>
      <c r="B21" s="24" t="s">
        <v>2942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>
        <v>0.95</v>
      </c>
      <c r="AH21" s="26">
        <v>0.95</v>
      </c>
      <c r="AI21" s="26">
        <v>0.95</v>
      </c>
      <c r="AJ21" s="26">
        <v>0.95</v>
      </c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S21" t="s">
        <v>3009</v>
      </c>
      <c r="AW21" s="24" t="s">
        <v>16</v>
      </c>
    </row>
    <row r="22" spans="1:49">
      <c r="A22" s="24" t="s">
        <v>2768</v>
      </c>
      <c r="B22" s="24" t="s">
        <v>2942</v>
      </c>
      <c r="C22" s="24" t="s">
        <v>2942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>
        <v>0.9</v>
      </c>
      <c r="AH22" s="26">
        <v>0.9</v>
      </c>
      <c r="AI22" s="26">
        <v>0.9</v>
      </c>
      <c r="AJ22" s="26">
        <v>0.9</v>
      </c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S22" t="s">
        <v>3009</v>
      </c>
      <c r="AW22" s="24" t="s">
        <v>117</v>
      </c>
    </row>
    <row r="23" spans="1:49">
      <c r="A23" s="24" t="s">
        <v>2782</v>
      </c>
      <c r="B23" s="24" t="s">
        <v>2942</v>
      </c>
      <c r="C23" s="24" t="s">
        <v>2942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>
        <v>0.9</v>
      </c>
      <c r="AH23" s="26">
        <v>0.9</v>
      </c>
      <c r="AI23" s="26">
        <v>0.9</v>
      </c>
      <c r="AJ23" s="26">
        <v>0.9</v>
      </c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S23" t="s">
        <v>3009</v>
      </c>
      <c r="AW23" s="24" t="s">
        <v>2755</v>
      </c>
    </row>
    <row r="24" spans="1:49">
      <c r="A24" s="24" t="s">
        <v>2784</v>
      </c>
      <c r="B24" s="24" t="s">
        <v>2942</v>
      </c>
      <c r="C24" s="24" t="s">
        <v>2942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>
        <v>0.9</v>
      </c>
      <c r="AH24" s="26">
        <v>0.9</v>
      </c>
      <c r="AI24" s="26">
        <v>0.9</v>
      </c>
      <c r="AJ24" s="26">
        <v>0.9</v>
      </c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S24" t="s">
        <v>3009</v>
      </c>
      <c r="AW24" s="24" t="s">
        <v>2756</v>
      </c>
    </row>
    <row r="25" spans="1:49">
      <c r="A25" s="24" t="s">
        <v>2783</v>
      </c>
      <c r="B25" s="24" t="s">
        <v>2942</v>
      </c>
      <c r="C25" s="24" t="s">
        <v>2942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>
        <v>0.85</v>
      </c>
      <c r="AH25" s="26">
        <v>0.85</v>
      </c>
      <c r="AI25" s="26">
        <v>0.85</v>
      </c>
      <c r="AJ25" s="26">
        <v>0.85</v>
      </c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S25" t="s">
        <v>3009</v>
      </c>
      <c r="AW25" s="24" t="s">
        <v>2757</v>
      </c>
    </row>
    <row r="26" spans="1:49">
      <c r="A26" s="24" t="s">
        <v>2785</v>
      </c>
      <c r="B26" s="24" t="s">
        <v>2942</v>
      </c>
      <c r="C26" s="24" t="s">
        <v>2942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>
        <v>0.9</v>
      </c>
      <c r="AH26" s="26">
        <v>0.9</v>
      </c>
      <c r="AI26" s="26">
        <v>0.9</v>
      </c>
      <c r="AJ26" s="26">
        <v>0.9</v>
      </c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S26" t="s">
        <v>3009</v>
      </c>
      <c r="AW26" s="24" t="s">
        <v>2758</v>
      </c>
    </row>
    <row r="27" spans="1:49">
      <c r="A27" s="24" t="s">
        <v>2786</v>
      </c>
      <c r="B27" s="24" t="s">
        <v>2942</v>
      </c>
      <c r="C27" s="24" t="s">
        <v>2942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>
        <v>0.9</v>
      </c>
      <c r="AH27" s="26">
        <v>0.9</v>
      </c>
      <c r="AI27" s="26">
        <v>0.9</v>
      </c>
      <c r="AJ27" s="26">
        <v>0.9</v>
      </c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S27" t="s">
        <v>3009</v>
      </c>
      <c r="AW27" s="24" t="s">
        <v>2759</v>
      </c>
    </row>
    <row r="28" spans="1:49">
      <c r="A28" s="108" t="s">
        <v>2798</v>
      </c>
      <c r="B28" s="24" t="s">
        <v>2941</v>
      </c>
      <c r="C28" s="24" t="s">
        <v>2942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>
        <v>0.9</v>
      </c>
      <c r="AH28" s="110">
        <v>0.9</v>
      </c>
      <c r="AI28" s="110">
        <v>0.9</v>
      </c>
      <c r="AJ28" s="110">
        <v>0.9</v>
      </c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S28" t="s">
        <v>3009</v>
      </c>
      <c r="AW28" s="24" t="s">
        <v>2760</v>
      </c>
    </row>
    <row r="29" spans="1:49">
      <c r="A29" s="108" t="s">
        <v>2799</v>
      </c>
      <c r="B29" s="24" t="s">
        <v>2941</v>
      </c>
      <c r="C29" s="24" t="s">
        <v>2942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>
        <v>0.9</v>
      </c>
      <c r="AH29" s="110">
        <v>0.9</v>
      </c>
      <c r="AI29" s="110">
        <v>0.9</v>
      </c>
      <c r="AJ29" s="110">
        <v>0.9</v>
      </c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S29" t="s">
        <v>3009</v>
      </c>
      <c r="AW29" s="24" t="s">
        <v>2761</v>
      </c>
    </row>
    <row r="30" spans="1:49">
      <c r="A30" s="108" t="s">
        <v>2800</v>
      </c>
      <c r="B30" s="24" t="s">
        <v>2942</v>
      </c>
      <c r="C30" s="24" t="s">
        <v>2942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>
        <v>0.85</v>
      </c>
      <c r="AH30" s="110">
        <v>0.85</v>
      </c>
      <c r="AI30" s="110">
        <v>0.85</v>
      </c>
      <c r="AJ30" s="110">
        <v>0.85</v>
      </c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S30" t="s">
        <v>3009</v>
      </c>
      <c r="AW30" s="24" t="s">
        <v>2762</v>
      </c>
    </row>
    <row r="31" spans="1:49">
      <c r="A31" s="108" t="s">
        <v>2801</v>
      </c>
      <c r="B31" s="24" t="s">
        <v>2941</v>
      </c>
      <c r="C31" s="24" t="s">
        <v>2942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>
        <v>0.9</v>
      </c>
      <c r="AH31" s="110">
        <v>0.9</v>
      </c>
      <c r="AI31" s="110">
        <v>0.9</v>
      </c>
      <c r="AJ31" s="110">
        <v>0.9</v>
      </c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S31" t="s">
        <v>3009</v>
      </c>
      <c r="AW31" s="24" t="s">
        <v>2763</v>
      </c>
    </row>
    <row r="32" spans="1:49">
      <c r="A32" s="108" t="s">
        <v>2802</v>
      </c>
      <c r="B32" s="24" t="s">
        <v>2941</v>
      </c>
      <c r="C32" s="24" t="s">
        <v>2942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>
        <v>0.9</v>
      </c>
      <c r="AH32" s="110">
        <v>0.9</v>
      </c>
      <c r="AI32" s="110">
        <v>0.9</v>
      </c>
      <c r="AJ32" s="110">
        <v>0.9</v>
      </c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S32" t="s">
        <v>3009</v>
      </c>
      <c r="AW32" s="24" t="s">
        <v>2764</v>
      </c>
    </row>
    <row r="33" spans="1:49">
      <c r="A33" s="108" t="s">
        <v>2803</v>
      </c>
      <c r="B33" s="24" t="s">
        <v>2941</v>
      </c>
      <c r="C33" s="24" t="s">
        <v>2942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>
        <v>0.9</v>
      </c>
      <c r="AH33" s="110">
        <v>0.9</v>
      </c>
      <c r="AI33" s="110">
        <v>0.9</v>
      </c>
      <c r="AJ33" s="110">
        <v>0.9</v>
      </c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S33" t="s">
        <v>3009</v>
      </c>
      <c r="AW33" s="24" t="s">
        <v>2765</v>
      </c>
    </row>
    <row r="34" spans="1:49">
      <c r="A34" s="24" t="s">
        <v>2788</v>
      </c>
      <c r="B34" s="24" t="s">
        <v>2942</v>
      </c>
      <c r="C34" s="24" t="s">
        <v>2942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>
        <v>0.9</v>
      </c>
      <c r="AH34" s="26">
        <v>0.9</v>
      </c>
      <c r="AI34" s="26">
        <v>0.9</v>
      </c>
      <c r="AJ34" s="26">
        <v>0.9</v>
      </c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S34" t="s">
        <v>3009</v>
      </c>
      <c r="AW34" s="24" t="s">
        <v>135</v>
      </c>
    </row>
    <row r="35" spans="1:49">
      <c r="A35" s="24" t="s">
        <v>2787</v>
      </c>
      <c r="B35" s="24" t="s">
        <v>2942</v>
      </c>
      <c r="C35" s="24" t="s">
        <v>2942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S35" t="s">
        <v>3009</v>
      </c>
      <c r="AW35" s="24" t="s">
        <v>137</v>
      </c>
    </row>
    <row r="36" spans="1:49">
      <c r="A36" s="24" t="s">
        <v>2789</v>
      </c>
      <c r="B36" s="24" t="s">
        <v>2942</v>
      </c>
      <c r="C36" s="24" t="s">
        <v>2942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>
        <v>0.9</v>
      </c>
      <c r="AH36" s="26">
        <v>0.9</v>
      </c>
      <c r="AI36" s="26">
        <v>0.9</v>
      </c>
      <c r="AJ36" s="26">
        <v>0.9</v>
      </c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S36" t="s">
        <v>3009</v>
      </c>
      <c r="AW36" s="24" t="s">
        <v>139</v>
      </c>
    </row>
    <row r="37" spans="1:49">
      <c r="A37" s="24" t="s">
        <v>2790</v>
      </c>
      <c r="B37" s="24" t="s">
        <v>2941</v>
      </c>
      <c r="C37" s="24" t="s">
        <v>2942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>
        <v>0.9</v>
      </c>
      <c r="AH37" s="26">
        <v>0.9</v>
      </c>
      <c r="AI37" s="26">
        <v>0.9</v>
      </c>
      <c r="AJ37" s="26">
        <v>0.9</v>
      </c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S37" t="s">
        <v>3009</v>
      </c>
      <c r="AW37" s="24" t="s">
        <v>141</v>
      </c>
    </row>
    <row r="38" spans="1:49">
      <c r="A38" s="24" t="s">
        <v>2791</v>
      </c>
      <c r="B38" s="24" t="s">
        <v>2942</v>
      </c>
      <c r="C38" s="24" t="s">
        <v>2942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>
        <v>0.9</v>
      </c>
      <c r="AH38" s="26">
        <v>0.9</v>
      </c>
      <c r="AI38" s="26">
        <v>0.9</v>
      </c>
      <c r="AJ38" s="26">
        <v>0.9</v>
      </c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S38" t="s">
        <v>3009</v>
      </c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5.5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5.5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11" t="s">
        <v>74</v>
      </c>
      <c r="AA44" s="311"/>
      <c r="AB44" s="31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2826</v>
      </c>
      <c r="B45" s="62" t="s">
        <v>124</v>
      </c>
      <c r="C45" s="62" t="s">
        <v>2984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2030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2827</v>
      </c>
      <c r="B46" s="47" t="s">
        <v>123</v>
      </c>
      <c r="C46" s="47" t="s">
        <v>2984</v>
      </c>
      <c r="D46" s="46" t="s">
        <v>82</v>
      </c>
      <c r="E46" s="48"/>
      <c r="F46" s="48">
        <v>0.59</v>
      </c>
      <c r="G46" s="48"/>
      <c r="H46" s="48"/>
      <c r="I46" s="48"/>
      <c r="J46" s="46">
        <v>2030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32C0-115B-4C57-AFE6-11145E16BACE}">
  <sheetPr>
    <tabColor rgb="FFFFFF00"/>
  </sheetPr>
  <dimension ref="A2:Y19"/>
  <sheetViews>
    <sheetView tabSelected="1" zoomScaleNormal="100" workbookViewId="0">
      <selection activeCell="B6" sqref="B6"/>
    </sheetView>
  </sheetViews>
  <sheetFormatPr defaultRowHeight="15"/>
  <cols>
    <col min="2" max="2" width="11.28515625" bestFit="1" customWidth="1"/>
    <col min="3" max="3" width="12.7109375" bestFit="1" customWidth="1"/>
    <col min="4" max="4" width="37" bestFit="1" customWidth="1"/>
    <col min="8" max="8" width="10.42578125" bestFit="1" customWidth="1"/>
    <col min="9" max="9" width="10.42578125" customWidth="1"/>
    <col min="11" max="11" width="20.42578125" customWidth="1"/>
    <col min="12" max="12" width="9.85546875" bestFit="1" customWidth="1"/>
    <col min="13" max="13" width="11.28515625" bestFit="1" customWidth="1"/>
    <col min="14" max="14" width="15.85546875" bestFit="1" customWidth="1"/>
    <col min="15" max="16" width="11" bestFit="1" customWidth="1"/>
    <col min="17" max="17" width="17.5703125" bestFit="1" customWidth="1"/>
    <col min="18" max="18" width="8.5703125" bestFit="1" customWidth="1"/>
    <col min="19" max="19" width="9.28515625" bestFit="1" customWidth="1"/>
    <col min="20" max="20" width="17" bestFit="1" customWidth="1"/>
    <col min="21" max="21" width="13.42578125" bestFit="1" customWidth="1"/>
    <col min="22" max="22" width="17.5703125" bestFit="1" customWidth="1"/>
    <col min="23" max="23" width="9.7109375" bestFit="1" customWidth="1"/>
    <col min="24" max="24" width="14.85546875" bestFit="1" customWidth="1"/>
    <col min="25" max="25" width="31.7109375" bestFit="1" customWidth="1"/>
  </cols>
  <sheetData>
    <row r="2" spans="1:25">
      <c r="A2" s="299"/>
      <c r="B2" s="3" t="s">
        <v>37</v>
      </c>
      <c r="C2" s="9"/>
      <c r="D2" s="9"/>
      <c r="E2" s="9"/>
      <c r="F2" s="9"/>
      <c r="G2" s="9"/>
      <c r="H2" s="9"/>
      <c r="I2" s="9"/>
      <c r="K2" s="1"/>
      <c r="L2" s="1"/>
      <c r="N2" s="3" t="s">
        <v>3008</v>
      </c>
      <c r="P2" s="1"/>
      <c r="Q2" s="1"/>
      <c r="R2" s="1"/>
      <c r="S2" s="1"/>
      <c r="T2" s="1"/>
      <c r="U2" s="1"/>
      <c r="V2" s="1"/>
    </row>
    <row r="3" spans="1:25">
      <c r="A3" s="299"/>
      <c r="B3" s="303" t="s">
        <v>38</v>
      </c>
      <c r="C3" s="303" t="s">
        <v>17</v>
      </c>
      <c r="D3" s="303" t="s">
        <v>39</v>
      </c>
      <c r="E3" s="303" t="s">
        <v>40</v>
      </c>
      <c r="F3" s="303" t="s">
        <v>41</v>
      </c>
      <c r="G3" s="303" t="s">
        <v>42</v>
      </c>
      <c r="H3" s="303" t="s">
        <v>43</v>
      </c>
      <c r="I3" s="304" t="s">
        <v>3010</v>
      </c>
      <c r="K3" s="303" t="s">
        <v>17</v>
      </c>
      <c r="L3" s="303" t="s">
        <v>19</v>
      </c>
      <c r="M3" s="303" t="s">
        <v>20</v>
      </c>
      <c r="N3" s="302" t="s">
        <v>3007</v>
      </c>
      <c r="O3" s="141" t="s">
        <v>2972</v>
      </c>
      <c r="P3" s="141" t="s">
        <v>2971</v>
      </c>
      <c r="Q3" s="141" t="s">
        <v>2970</v>
      </c>
      <c r="R3" s="141" t="s">
        <v>3006</v>
      </c>
      <c r="S3" s="141" t="s">
        <v>3005</v>
      </c>
      <c r="T3" s="141" t="s">
        <v>3004</v>
      </c>
      <c r="U3" s="141" t="s">
        <v>3003</v>
      </c>
      <c r="V3" s="141" t="s">
        <v>3002</v>
      </c>
    </row>
    <row r="4" spans="1:25" ht="39" thickBot="1">
      <c r="A4" s="299"/>
      <c r="B4" s="301" t="s">
        <v>3001</v>
      </c>
      <c r="C4" s="301"/>
      <c r="D4" s="301"/>
      <c r="E4" s="301"/>
      <c r="F4" s="301"/>
      <c r="G4" s="301"/>
      <c r="H4" s="301"/>
      <c r="I4" s="305"/>
      <c r="K4" s="300" t="s">
        <v>33</v>
      </c>
      <c r="L4" s="300" t="s">
        <v>35</v>
      </c>
      <c r="M4" s="300" t="s">
        <v>36</v>
      </c>
      <c r="N4" s="300"/>
      <c r="O4" s="300"/>
      <c r="P4" s="300" t="s">
        <v>3000</v>
      </c>
      <c r="Q4" s="300" t="s">
        <v>2999</v>
      </c>
      <c r="R4" s="300" t="s">
        <v>2998</v>
      </c>
      <c r="S4" s="300"/>
      <c r="T4" s="300" t="s">
        <v>2997</v>
      </c>
      <c r="U4" s="300" t="s">
        <v>2996</v>
      </c>
      <c r="V4" s="300"/>
    </row>
    <row r="5" spans="1:25">
      <c r="A5" s="299"/>
      <c r="B5" s="298" t="s">
        <v>3001</v>
      </c>
      <c r="C5" s="298"/>
      <c r="D5" s="298"/>
      <c r="E5" s="298"/>
      <c r="F5" s="298"/>
      <c r="G5" s="298"/>
      <c r="H5" s="298"/>
      <c r="I5" s="306"/>
      <c r="K5" s="298" t="s">
        <v>3001</v>
      </c>
      <c r="L5" s="298"/>
      <c r="M5" s="298"/>
      <c r="N5" s="298"/>
      <c r="O5" s="298" t="s">
        <v>2992</v>
      </c>
      <c r="P5" s="298" t="s">
        <v>2995</v>
      </c>
      <c r="Q5" s="298"/>
      <c r="R5" s="298" t="s">
        <v>2995</v>
      </c>
      <c r="S5" s="298" t="s">
        <v>2994</v>
      </c>
      <c r="T5" s="298" t="s">
        <v>2993</v>
      </c>
      <c r="U5" s="298" t="s">
        <v>2993</v>
      </c>
      <c r="V5" s="298" t="s">
        <v>2992</v>
      </c>
      <c r="Y5" s="297"/>
    </row>
    <row r="6" spans="1:25">
      <c r="B6" s="1" t="s">
        <v>2988</v>
      </c>
      <c r="C6" s="1" t="s">
        <v>2990</v>
      </c>
      <c r="D6" s="1" t="s">
        <v>2991</v>
      </c>
      <c r="E6" s="1" t="s">
        <v>84</v>
      </c>
      <c r="F6" s="1" t="s">
        <v>2</v>
      </c>
      <c r="G6" s="9" t="s">
        <v>91</v>
      </c>
      <c r="H6" s="1"/>
      <c r="I6" s="1" t="s">
        <v>3009</v>
      </c>
      <c r="K6" s="1" t="str">
        <f>C6</f>
        <v>P-STG-BA-LI</v>
      </c>
      <c r="L6" s="1" t="s">
        <v>82</v>
      </c>
      <c r="M6" s="1" t="s">
        <v>82</v>
      </c>
      <c r="N6" s="1">
        <v>2020</v>
      </c>
      <c r="O6" s="1">
        <v>2023</v>
      </c>
      <c r="P6" s="1">
        <v>10</v>
      </c>
      <c r="Q6" s="1">
        <f>8760/1000*3.6</f>
        <v>31.536000000000001</v>
      </c>
      <c r="R6">
        <v>0.9</v>
      </c>
      <c r="S6" s="126">
        <f>2/24</f>
        <v>8.3333333333333329E-2</v>
      </c>
      <c r="T6" s="1">
        <f t="shared" ref="T6:T11" si="0">1.4%*U6</f>
        <v>1.8199999999999998</v>
      </c>
      <c r="U6" s="1">
        <v>130</v>
      </c>
      <c r="V6" s="1">
        <v>0.06</v>
      </c>
    </row>
    <row r="7" spans="1:25">
      <c r="B7" s="1" t="s">
        <v>2988</v>
      </c>
      <c r="C7" s="1" t="s">
        <v>2986</v>
      </c>
      <c r="D7" s="1" t="s">
        <v>2989</v>
      </c>
      <c r="E7" s="1" t="s">
        <v>84</v>
      </c>
      <c r="F7" s="1" t="s">
        <v>2</v>
      </c>
      <c r="G7" s="9" t="s">
        <v>91</v>
      </c>
      <c r="H7" s="1"/>
      <c r="I7" s="1" t="s">
        <v>3009</v>
      </c>
      <c r="K7" s="1"/>
      <c r="L7" s="1"/>
      <c r="M7" s="1"/>
      <c r="N7" s="1">
        <v>2050</v>
      </c>
      <c r="O7" s="1"/>
      <c r="P7" s="1"/>
      <c r="Q7" s="1"/>
      <c r="S7" s="126"/>
      <c r="T7" s="1">
        <f t="shared" si="0"/>
        <v>1.5399999999999998</v>
      </c>
      <c r="U7" s="1">
        <v>110</v>
      </c>
      <c r="V7" s="1"/>
    </row>
    <row r="8" spans="1:25">
      <c r="B8" s="1" t="s">
        <v>2988</v>
      </c>
      <c r="C8" s="1" t="s">
        <v>2985</v>
      </c>
      <c r="D8" s="1" t="s">
        <v>2987</v>
      </c>
      <c r="E8" s="1" t="s">
        <v>84</v>
      </c>
      <c r="F8" s="1" t="s">
        <v>2</v>
      </c>
      <c r="G8" s="9" t="s">
        <v>91</v>
      </c>
      <c r="H8" s="1"/>
      <c r="I8" s="1" t="s">
        <v>3009</v>
      </c>
      <c r="K8" s="1" t="str">
        <f>C7</f>
        <v>P-STG-BA-NA</v>
      </c>
      <c r="L8" s="1" t="s">
        <v>82</v>
      </c>
      <c r="M8" s="1" t="s">
        <v>82</v>
      </c>
      <c r="N8" s="1">
        <v>2020</v>
      </c>
      <c r="O8" s="1">
        <v>2023</v>
      </c>
      <c r="P8">
        <v>10</v>
      </c>
      <c r="Q8" s="1">
        <f>8760/1000*3.6</f>
        <v>31.536000000000001</v>
      </c>
      <c r="R8">
        <v>0.8</v>
      </c>
      <c r="S8" s="126">
        <f>2/24</f>
        <v>8.3333333333333329E-2</v>
      </c>
      <c r="T8" s="1">
        <f t="shared" si="0"/>
        <v>5.4599999999999991</v>
      </c>
      <c r="U8">
        <v>390</v>
      </c>
    </row>
    <row r="9" spans="1:25">
      <c r="K9" s="1"/>
      <c r="L9" s="1"/>
      <c r="M9" s="1"/>
      <c r="N9" s="1">
        <v>2050</v>
      </c>
      <c r="O9" s="1"/>
      <c r="S9" s="59"/>
      <c r="T9" s="1">
        <f t="shared" si="0"/>
        <v>4.6199999999999992</v>
      </c>
      <c r="U9">
        <v>330</v>
      </c>
    </row>
    <row r="10" spans="1:25">
      <c r="B10" s="83"/>
      <c r="C10" s="83"/>
      <c r="D10" s="83"/>
      <c r="E10" s="83"/>
      <c r="F10" s="83"/>
      <c r="G10" s="83"/>
      <c r="H10" s="83"/>
      <c r="I10" s="83"/>
      <c r="K10" s="1" t="str">
        <f>C8</f>
        <v>P-STG-BA-LE</v>
      </c>
      <c r="L10" s="1" t="s">
        <v>82</v>
      </c>
      <c r="M10" s="1" t="s">
        <v>82</v>
      </c>
      <c r="N10" s="1">
        <v>2020</v>
      </c>
      <c r="O10" s="1">
        <v>2023</v>
      </c>
      <c r="P10">
        <v>10</v>
      </c>
      <c r="Q10" s="1">
        <f>8760/1000*3.6</f>
        <v>31.536000000000001</v>
      </c>
      <c r="R10">
        <v>0.8</v>
      </c>
      <c r="S10" s="126">
        <f>2/24</f>
        <v>8.3333333333333329E-2</v>
      </c>
      <c r="T10" s="1">
        <f t="shared" si="0"/>
        <v>4.8999999999999995</v>
      </c>
      <c r="U10">
        <v>350</v>
      </c>
    </row>
    <row r="11" spans="1:25">
      <c r="B11" s="83"/>
      <c r="C11" s="83"/>
      <c r="D11" s="83"/>
      <c r="E11" s="83"/>
      <c r="F11" s="83"/>
      <c r="G11" s="83"/>
      <c r="H11" s="83"/>
      <c r="I11" s="83"/>
      <c r="N11" s="1">
        <v>2050</v>
      </c>
      <c r="T11" s="1">
        <f t="shared" si="0"/>
        <v>4.1999999999999993</v>
      </c>
      <c r="U11">
        <v>300</v>
      </c>
    </row>
    <row r="19" spans="11:23"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topLeftCell="I1" zoomScaleNormal="100" workbookViewId="0">
      <selection activeCell="S2" sqref="S2"/>
    </sheetView>
  </sheetViews>
  <sheetFormatPr defaultColWidth="9.140625" defaultRowHeight="15"/>
  <cols>
    <col min="1" max="1" width="12.140625" bestFit="1" customWidth="1"/>
    <col min="2" max="2" width="14.85546875" bestFit="1" customWidth="1"/>
    <col min="3" max="3" width="46" bestFit="1" customWidth="1"/>
    <col min="4" max="4" width="8.42578125" bestFit="1" customWidth="1"/>
    <col min="5" max="5" width="10.140625" bestFit="1" customWidth="1"/>
    <col min="6" max="6" width="5" bestFit="1" customWidth="1"/>
    <col min="7" max="7" width="7.85546875" customWidth="1"/>
    <col min="8" max="8" width="11" bestFit="1" customWidth="1"/>
    <col min="9" max="9" width="10.140625" bestFit="1" customWidth="1"/>
    <col min="10" max="10" width="11" bestFit="1" customWidth="1"/>
    <col min="11" max="11" width="12.7109375" bestFit="1" customWidth="1"/>
    <col min="12" max="12" width="13.7109375" customWidth="1"/>
    <col min="13" max="13" width="10" bestFit="1" customWidth="1"/>
    <col min="14" max="14" width="11.140625" customWidth="1"/>
    <col min="15" max="15" width="13.140625" customWidth="1"/>
    <col min="16" max="16" width="8.42578125" bestFit="1" customWidth="1"/>
    <col min="17" max="17" width="10.7109375" customWidth="1"/>
    <col min="19" max="19" width="11.42578125" customWidth="1"/>
    <col min="20" max="20" width="10.7109375" bestFit="1" customWidth="1"/>
    <col min="21" max="21" width="15" bestFit="1" customWidth="1"/>
    <col min="22" max="22" width="46" bestFit="1" customWidth="1"/>
    <col min="23" max="23" width="6.85546875" bestFit="1" customWidth="1"/>
    <col min="24" max="24" width="7.5703125" bestFit="1" customWidth="1"/>
    <col min="25" max="25" width="15.7109375" customWidth="1"/>
    <col min="26" max="26" width="16.140625" customWidth="1"/>
    <col min="27" max="27" width="25.85546875" bestFit="1" customWidth="1"/>
  </cols>
  <sheetData>
    <row r="1" spans="1:45" ht="18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.5" thickBot="1">
      <c r="A2" s="138" t="s">
        <v>2841</v>
      </c>
      <c r="B2" s="139"/>
      <c r="C2" s="139"/>
      <c r="D2" s="1"/>
      <c r="G2" s="2" t="s">
        <v>2969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2842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2830</v>
      </c>
      <c r="G3" s="70" t="s">
        <v>54</v>
      </c>
      <c r="H3" s="70" t="s">
        <v>2972</v>
      </c>
      <c r="I3" s="70" t="s">
        <v>2971</v>
      </c>
      <c r="J3" s="70" t="s">
        <v>2970</v>
      </c>
      <c r="K3" s="142" t="s">
        <v>2843</v>
      </c>
      <c r="L3" s="142" t="s">
        <v>2844</v>
      </c>
      <c r="M3" s="142" t="s">
        <v>2845</v>
      </c>
      <c r="N3" s="142" t="s">
        <v>2846</v>
      </c>
      <c r="O3" s="142" t="s">
        <v>2847</v>
      </c>
      <c r="P3" s="142" t="s">
        <v>2978</v>
      </c>
      <c r="Q3" s="142" t="s">
        <v>2979</v>
      </c>
      <c r="S3" s="295" t="s">
        <v>38</v>
      </c>
      <c r="T3" s="296" t="s">
        <v>2842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25" thickBot="1">
      <c r="A4" s="145" t="s">
        <v>2848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2849</v>
      </c>
      <c r="L4" s="147" t="s">
        <v>2849</v>
      </c>
      <c r="M4" s="147" t="s">
        <v>2849</v>
      </c>
      <c r="N4" s="147" t="s">
        <v>2849</v>
      </c>
      <c r="O4" s="147" t="s">
        <v>2849</v>
      </c>
      <c r="P4" s="147" t="s">
        <v>2</v>
      </c>
      <c r="Q4" s="147" t="s">
        <v>2</v>
      </c>
      <c r="S4" s="141" t="s">
        <v>45</v>
      </c>
      <c r="T4" s="141" t="s">
        <v>2850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2851</v>
      </c>
      <c r="Z4" s="141" t="s">
        <v>2852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2973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2947</v>
      </c>
      <c r="T5" s="1" t="s">
        <v>2853</v>
      </c>
      <c r="U5" s="1" t="s">
        <v>2974</v>
      </c>
      <c r="V5" s="1" t="s">
        <v>2977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2973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2948</v>
      </c>
      <c r="T6" s="1" t="s">
        <v>2853</v>
      </c>
      <c r="U6" s="1" t="s">
        <v>2975</v>
      </c>
      <c r="V6" s="1" t="s">
        <v>2976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2973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2947</v>
      </c>
      <c r="T7" s="1" t="s">
        <v>2853</v>
      </c>
      <c r="U7" s="1" t="s">
        <v>2980</v>
      </c>
      <c r="V7" s="1" t="s">
        <v>2982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2973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2948</v>
      </c>
      <c r="T8" s="1" t="s">
        <v>2853</v>
      </c>
      <c r="U8" s="1" t="s">
        <v>2981</v>
      </c>
      <c r="V8" s="1" t="s">
        <v>2983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topLeftCell="AA1" workbookViewId="0">
      <selection activeCell="H20" sqref="H20"/>
    </sheetView>
  </sheetViews>
  <sheetFormatPr defaultRowHeight="15"/>
  <cols>
    <col min="1" max="1" width="18.42578125" customWidth="1"/>
    <col min="2" max="2" width="43.28515625" customWidth="1"/>
    <col min="36" max="36" width="11.28515625" bestFit="1" customWidth="1"/>
    <col min="37" max="37" width="17.7109375" bestFit="1" customWidth="1"/>
  </cols>
  <sheetData>
    <row r="1" spans="1:43">
      <c r="A1" s="1"/>
      <c r="B1" s="1"/>
      <c r="C1" s="1"/>
      <c r="D1" s="3" t="s">
        <v>2967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5.5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1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12" t="s">
        <v>74</v>
      </c>
      <c r="AA3" s="312"/>
      <c r="AB3" s="31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2825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22</v>
      </c>
      <c r="AB4">
        <v>25</v>
      </c>
      <c r="AC4">
        <v>31.536000000000001</v>
      </c>
      <c r="AD4">
        <v>0.4</v>
      </c>
      <c r="AE4">
        <v>0.5</v>
      </c>
      <c r="AF4">
        <v>0.6</v>
      </c>
      <c r="AG4">
        <v>0.65</v>
      </c>
      <c r="AH4">
        <v>0.65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  <c r="AQ4" t="s">
        <v>3009</v>
      </c>
    </row>
    <row r="5" spans="1:43">
      <c r="A5" s="1" t="s">
        <v>2793</v>
      </c>
      <c r="B5" t="s">
        <v>150</v>
      </c>
      <c r="C5" t="s">
        <v>2825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22</v>
      </c>
      <c r="AB5">
        <v>25</v>
      </c>
      <c r="AC5">
        <v>31.536000000000001</v>
      </c>
      <c r="AD5">
        <v>0.4</v>
      </c>
      <c r="AE5">
        <v>0.5</v>
      </c>
      <c r="AF5">
        <v>0.6</v>
      </c>
      <c r="AG5">
        <v>0.65</v>
      </c>
      <c r="AH5">
        <v>0.65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  <c r="AQ5" t="s">
        <v>3009</v>
      </c>
    </row>
    <row r="6" spans="1:43">
      <c r="A6" s="1" t="s">
        <v>2794</v>
      </c>
      <c r="B6" t="s">
        <v>151</v>
      </c>
      <c r="C6" t="s">
        <v>2825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22</v>
      </c>
      <c r="AB6">
        <v>25</v>
      </c>
      <c r="AC6">
        <v>31.536000000000001</v>
      </c>
      <c r="AD6">
        <v>0.4</v>
      </c>
      <c r="AE6">
        <v>0.5</v>
      </c>
      <c r="AF6">
        <v>0.6</v>
      </c>
      <c r="AG6">
        <v>0.65</v>
      </c>
      <c r="AH6">
        <v>0.65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  <c r="AQ6" t="s">
        <v>3009</v>
      </c>
    </row>
    <row r="7" spans="1:43">
      <c r="A7" s="1" t="s">
        <v>2795</v>
      </c>
      <c r="B7" t="s">
        <v>152</v>
      </c>
      <c r="C7" t="s">
        <v>2825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22</v>
      </c>
      <c r="AB7">
        <v>25</v>
      </c>
      <c r="AC7">
        <v>31.536000000000001</v>
      </c>
      <c r="AD7">
        <v>0.4</v>
      </c>
      <c r="AE7">
        <v>0.5</v>
      </c>
      <c r="AF7">
        <v>0.6</v>
      </c>
      <c r="AG7">
        <v>0.65</v>
      </c>
      <c r="AH7">
        <v>0.65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  <c r="AQ7" t="s">
        <v>3009</v>
      </c>
    </row>
    <row r="8" spans="1:43">
      <c r="A8" s="1" t="s">
        <v>2796</v>
      </c>
      <c r="B8" t="s">
        <v>153</v>
      </c>
      <c r="C8" t="s">
        <v>2825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22</v>
      </c>
      <c r="AB8">
        <v>25</v>
      </c>
      <c r="AC8">
        <v>31.536000000000001</v>
      </c>
      <c r="AD8">
        <v>0.4</v>
      </c>
      <c r="AE8">
        <v>0.5</v>
      </c>
      <c r="AF8">
        <v>0.6</v>
      </c>
      <c r="AG8">
        <v>0.65</v>
      </c>
      <c r="AH8">
        <v>0.65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  <c r="AQ8" t="s">
        <v>3009</v>
      </c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6" max="16" width="16.7109375" customWidth="1"/>
    <col min="17" max="17" width="14.85546875" customWidth="1"/>
    <col min="18" max="18" width="19" customWidth="1"/>
    <col min="19" max="19" width="11.140625" bestFit="1" customWidth="1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30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13" t="s">
        <v>2752</v>
      </c>
      <c r="AD3" s="31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zoomScaleNormal="100" workbookViewId="0">
      <selection activeCell="L33" sqref="L33"/>
    </sheetView>
  </sheetViews>
  <sheetFormatPr defaultColWidth="8.85546875" defaultRowHeight="15"/>
  <cols>
    <col min="1" max="1" width="4.42578125" customWidth="1"/>
    <col min="2" max="2" width="43.5703125" customWidth="1"/>
    <col min="3" max="3" width="40.42578125" customWidth="1"/>
    <col min="4" max="4" width="14.5703125" customWidth="1"/>
    <col min="5" max="5" width="20.42578125" customWidth="1"/>
    <col min="6" max="8" width="7.42578125" customWidth="1"/>
    <col min="9" max="9" width="9" bestFit="1" customWidth="1"/>
    <col min="10" max="10" width="14.140625" customWidth="1"/>
    <col min="11" max="11" width="7.42578125" customWidth="1"/>
    <col min="12" max="12" width="11.42578125" customWidth="1"/>
    <col min="13" max="13" width="7.42578125" customWidth="1"/>
    <col min="14" max="14" width="8.7109375" bestFit="1" customWidth="1"/>
    <col min="15" max="15" width="12.42578125" customWidth="1"/>
    <col min="16" max="16" width="13.5703125" customWidth="1"/>
    <col min="17" max="39" width="7.42578125" customWidth="1"/>
    <col min="41" max="41" width="14.42578125" customWidth="1"/>
    <col min="42" max="42" width="27.140625" bestFit="1" customWidth="1"/>
    <col min="43" max="43" width="87.42578125" bestFit="1" customWidth="1"/>
    <col min="50" max="50" width="14.5703125" customWidth="1"/>
    <col min="51" max="51" width="14.42578125" bestFit="1" customWidth="1"/>
    <col min="52" max="52" width="22.7109375" bestFit="1" customWidth="1"/>
    <col min="270" max="270" width="4.42578125" customWidth="1"/>
    <col min="271" max="271" width="25.85546875" customWidth="1"/>
    <col min="272" max="272" width="55" bestFit="1" customWidth="1"/>
    <col min="273" max="273" width="42.42578125" customWidth="1"/>
    <col min="274" max="274" width="11.85546875" customWidth="1"/>
    <col min="275" max="275" width="8.140625" customWidth="1"/>
    <col min="276" max="276" width="12" customWidth="1"/>
    <col min="277" max="277" width="11.85546875" customWidth="1"/>
    <col min="278" max="278" width="12.42578125" customWidth="1"/>
    <col min="279" max="279" width="10.5703125" bestFit="1" customWidth="1"/>
    <col min="280" max="280" width="11" customWidth="1"/>
    <col min="281" max="282" width="10.5703125" customWidth="1"/>
    <col min="283" max="284" width="8.140625" customWidth="1"/>
    <col min="285" max="295" width="9.42578125" customWidth="1"/>
    <col min="526" max="526" width="4.42578125" customWidth="1"/>
    <col min="527" max="527" width="25.85546875" customWidth="1"/>
    <col min="528" max="528" width="55" bestFit="1" customWidth="1"/>
    <col min="529" max="529" width="42.42578125" customWidth="1"/>
    <col min="530" max="530" width="11.85546875" customWidth="1"/>
    <col min="531" max="531" width="8.140625" customWidth="1"/>
    <col min="532" max="532" width="12" customWidth="1"/>
    <col min="533" max="533" width="11.85546875" customWidth="1"/>
    <col min="534" max="534" width="12.42578125" customWidth="1"/>
    <col min="535" max="535" width="10.5703125" bestFit="1" customWidth="1"/>
    <col min="536" max="536" width="11" customWidth="1"/>
    <col min="537" max="538" width="10.5703125" customWidth="1"/>
    <col min="539" max="540" width="8.140625" customWidth="1"/>
    <col min="541" max="551" width="9.42578125" customWidth="1"/>
    <col min="782" max="782" width="4.42578125" customWidth="1"/>
    <col min="783" max="783" width="25.85546875" customWidth="1"/>
    <col min="784" max="784" width="55" bestFit="1" customWidth="1"/>
    <col min="785" max="785" width="42.42578125" customWidth="1"/>
    <col min="786" max="786" width="11.85546875" customWidth="1"/>
    <col min="787" max="787" width="8.140625" customWidth="1"/>
    <col min="788" max="788" width="12" customWidth="1"/>
    <col min="789" max="789" width="11.85546875" customWidth="1"/>
    <col min="790" max="790" width="12.42578125" customWidth="1"/>
    <col min="791" max="791" width="10.5703125" bestFit="1" customWidth="1"/>
    <col min="792" max="792" width="11" customWidth="1"/>
    <col min="793" max="794" width="10.5703125" customWidth="1"/>
    <col min="795" max="796" width="8.140625" customWidth="1"/>
    <col min="797" max="807" width="9.42578125" customWidth="1"/>
    <col min="1038" max="1038" width="4.42578125" customWidth="1"/>
    <col min="1039" max="1039" width="25.85546875" customWidth="1"/>
    <col min="1040" max="1040" width="55" bestFit="1" customWidth="1"/>
    <col min="1041" max="1041" width="42.42578125" customWidth="1"/>
    <col min="1042" max="1042" width="11.85546875" customWidth="1"/>
    <col min="1043" max="1043" width="8.140625" customWidth="1"/>
    <col min="1044" max="1044" width="12" customWidth="1"/>
    <col min="1045" max="1045" width="11.85546875" customWidth="1"/>
    <col min="1046" max="1046" width="12.42578125" customWidth="1"/>
    <col min="1047" max="1047" width="10.5703125" bestFit="1" customWidth="1"/>
    <col min="1048" max="1048" width="11" customWidth="1"/>
    <col min="1049" max="1050" width="10.5703125" customWidth="1"/>
    <col min="1051" max="1052" width="8.140625" customWidth="1"/>
    <col min="1053" max="1063" width="9.42578125" customWidth="1"/>
    <col min="1294" max="1294" width="4.42578125" customWidth="1"/>
    <col min="1295" max="1295" width="25.85546875" customWidth="1"/>
    <col min="1296" max="1296" width="55" bestFit="1" customWidth="1"/>
    <col min="1297" max="1297" width="42.42578125" customWidth="1"/>
    <col min="1298" max="1298" width="11.85546875" customWidth="1"/>
    <col min="1299" max="1299" width="8.140625" customWidth="1"/>
    <col min="1300" max="1300" width="12" customWidth="1"/>
    <col min="1301" max="1301" width="11.85546875" customWidth="1"/>
    <col min="1302" max="1302" width="12.42578125" customWidth="1"/>
    <col min="1303" max="1303" width="10.5703125" bestFit="1" customWidth="1"/>
    <col min="1304" max="1304" width="11" customWidth="1"/>
    <col min="1305" max="1306" width="10.5703125" customWidth="1"/>
    <col min="1307" max="1308" width="8.140625" customWidth="1"/>
    <col min="1309" max="1319" width="9.42578125" customWidth="1"/>
    <col min="1550" max="1550" width="4.42578125" customWidth="1"/>
    <col min="1551" max="1551" width="25.85546875" customWidth="1"/>
    <col min="1552" max="1552" width="55" bestFit="1" customWidth="1"/>
    <col min="1553" max="1553" width="42.42578125" customWidth="1"/>
    <col min="1554" max="1554" width="11.85546875" customWidth="1"/>
    <col min="1555" max="1555" width="8.140625" customWidth="1"/>
    <col min="1556" max="1556" width="12" customWidth="1"/>
    <col min="1557" max="1557" width="11.85546875" customWidth="1"/>
    <col min="1558" max="1558" width="12.42578125" customWidth="1"/>
    <col min="1559" max="1559" width="10.5703125" bestFit="1" customWidth="1"/>
    <col min="1560" max="1560" width="11" customWidth="1"/>
    <col min="1561" max="1562" width="10.5703125" customWidth="1"/>
    <col min="1563" max="1564" width="8.140625" customWidth="1"/>
    <col min="1565" max="1575" width="9.42578125" customWidth="1"/>
    <col min="1806" max="1806" width="4.42578125" customWidth="1"/>
    <col min="1807" max="1807" width="25.85546875" customWidth="1"/>
    <col min="1808" max="1808" width="55" bestFit="1" customWidth="1"/>
    <col min="1809" max="1809" width="42.42578125" customWidth="1"/>
    <col min="1810" max="1810" width="11.85546875" customWidth="1"/>
    <col min="1811" max="1811" width="8.140625" customWidth="1"/>
    <col min="1812" max="1812" width="12" customWidth="1"/>
    <col min="1813" max="1813" width="11.85546875" customWidth="1"/>
    <col min="1814" max="1814" width="12.42578125" customWidth="1"/>
    <col min="1815" max="1815" width="10.5703125" bestFit="1" customWidth="1"/>
    <col min="1816" max="1816" width="11" customWidth="1"/>
    <col min="1817" max="1818" width="10.5703125" customWidth="1"/>
    <col min="1819" max="1820" width="8.140625" customWidth="1"/>
    <col min="1821" max="1831" width="9.42578125" customWidth="1"/>
    <col min="2062" max="2062" width="4.42578125" customWidth="1"/>
    <col min="2063" max="2063" width="25.85546875" customWidth="1"/>
    <col min="2064" max="2064" width="55" bestFit="1" customWidth="1"/>
    <col min="2065" max="2065" width="42.42578125" customWidth="1"/>
    <col min="2066" max="2066" width="11.85546875" customWidth="1"/>
    <col min="2067" max="2067" width="8.140625" customWidth="1"/>
    <col min="2068" max="2068" width="12" customWidth="1"/>
    <col min="2069" max="2069" width="11.85546875" customWidth="1"/>
    <col min="2070" max="2070" width="12.42578125" customWidth="1"/>
    <col min="2071" max="2071" width="10.5703125" bestFit="1" customWidth="1"/>
    <col min="2072" max="2072" width="11" customWidth="1"/>
    <col min="2073" max="2074" width="10.5703125" customWidth="1"/>
    <col min="2075" max="2076" width="8.140625" customWidth="1"/>
    <col min="2077" max="2087" width="9.42578125" customWidth="1"/>
    <col min="2318" max="2318" width="4.42578125" customWidth="1"/>
    <col min="2319" max="2319" width="25.85546875" customWidth="1"/>
    <col min="2320" max="2320" width="55" bestFit="1" customWidth="1"/>
    <col min="2321" max="2321" width="42.42578125" customWidth="1"/>
    <col min="2322" max="2322" width="11.85546875" customWidth="1"/>
    <col min="2323" max="2323" width="8.140625" customWidth="1"/>
    <col min="2324" max="2324" width="12" customWidth="1"/>
    <col min="2325" max="2325" width="11.85546875" customWidth="1"/>
    <col min="2326" max="2326" width="12.42578125" customWidth="1"/>
    <col min="2327" max="2327" width="10.5703125" bestFit="1" customWidth="1"/>
    <col min="2328" max="2328" width="11" customWidth="1"/>
    <col min="2329" max="2330" width="10.5703125" customWidth="1"/>
    <col min="2331" max="2332" width="8.140625" customWidth="1"/>
    <col min="2333" max="2343" width="9.42578125" customWidth="1"/>
    <col min="2574" max="2574" width="4.42578125" customWidth="1"/>
    <col min="2575" max="2575" width="25.85546875" customWidth="1"/>
    <col min="2576" max="2576" width="55" bestFit="1" customWidth="1"/>
    <col min="2577" max="2577" width="42.42578125" customWidth="1"/>
    <col min="2578" max="2578" width="11.85546875" customWidth="1"/>
    <col min="2579" max="2579" width="8.140625" customWidth="1"/>
    <col min="2580" max="2580" width="12" customWidth="1"/>
    <col min="2581" max="2581" width="11.85546875" customWidth="1"/>
    <col min="2582" max="2582" width="12.42578125" customWidth="1"/>
    <col min="2583" max="2583" width="10.5703125" bestFit="1" customWidth="1"/>
    <col min="2584" max="2584" width="11" customWidth="1"/>
    <col min="2585" max="2586" width="10.5703125" customWidth="1"/>
    <col min="2587" max="2588" width="8.140625" customWidth="1"/>
    <col min="2589" max="2599" width="9.42578125" customWidth="1"/>
    <col min="2830" max="2830" width="4.42578125" customWidth="1"/>
    <col min="2831" max="2831" width="25.85546875" customWidth="1"/>
    <col min="2832" max="2832" width="55" bestFit="1" customWidth="1"/>
    <col min="2833" max="2833" width="42.42578125" customWidth="1"/>
    <col min="2834" max="2834" width="11.85546875" customWidth="1"/>
    <col min="2835" max="2835" width="8.140625" customWidth="1"/>
    <col min="2836" max="2836" width="12" customWidth="1"/>
    <col min="2837" max="2837" width="11.85546875" customWidth="1"/>
    <col min="2838" max="2838" width="12.42578125" customWidth="1"/>
    <col min="2839" max="2839" width="10.5703125" bestFit="1" customWidth="1"/>
    <col min="2840" max="2840" width="11" customWidth="1"/>
    <col min="2841" max="2842" width="10.5703125" customWidth="1"/>
    <col min="2843" max="2844" width="8.140625" customWidth="1"/>
    <col min="2845" max="2855" width="9.42578125" customWidth="1"/>
    <col min="3086" max="3086" width="4.42578125" customWidth="1"/>
    <col min="3087" max="3087" width="25.85546875" customWidth="1"/>
    <col min="3088" max="3088" width="55" bestFit="1" customWidth="1"/>
    <col min="3089" max="3089" width="42.42578125" customWidth="1"/>
    <col min="3090" max="3090" width="11.85546875" customWidth="1"/>
    <col min="3091" max="3091" width="8.140625" customWidth="1"/>
    <col min="3092" max="3092" width="12" customWidth="1"/>
    <col min="3093" max="3093" width="11.85546875" customWidth="1"/>
    <col min="3094" max="3094" width="12.42578125" customWidth="1"/>
    <col min="3095" max="3095" width="10.5703125" bestFit="1" customWidth="1"/>
    <col min="3096" max="3096" width="11" customWidth="1"/>
    <col min="3097" max="3098" width="10.5703125" customWidth="1"/>
    <col min="3099" max="3100" width="8.140625" customWidth="1"/>
    <col min="3101" max="3111" width="9.42578125" customWidth="1"/>
    <col min="3342" max="3342" width="4.42578125" customWidth="1"/>
    <col min="3343" max="3343" width="25.85546875" customWidth="1"/>
    <col min="3344" max="3344" width="55" bestFit="1" customWidth="1"/>
    <col min="3345" max="3345" width="42.42578125" customWidth="1"/>
    <col min="3346" max="3346" width="11.85546875" customWidth="1"/>
    <col min="3347" max="3347" width="8.140625" customWidth="1"/>
    <col min="3348" max="3348" width="12" customWidth="1"/>
    <col min="3349" max="3349" width="11.85546875" customWidth="1"/>
    <col min="3350" max="3350" width="12.42578125" customWidth="1"/>
    <col min="3351" max="3351" width="10.5703125" bestFit="1" customWidth="1"/>
    <col min="3352" max="3352" width="11" customWidth="1"/>
    <col min="3353" max="3354" width="10.5703125" customWidth="1"/>
    <col min="3355" max="3356" width="8.140625" customWidth="1"/>
    <col min="3357" max="3367" width="9.42578125" customWidth="1"/>
    <col min="3598" max="3598" width="4.42578125" customWidth="1"/>
    <col min="3599" max="3599" width="25.85546875" customWidth="1"/>
    <col min="3600" max="3600" width="55" bestFit="1" customWidth="1"/>
    <col min="3601" max="3601" width="42.42578125" customWidth="1"/>
    <col min="3602" max="3602" width="11.85546875" customWidth="1"/>
    <col min="3603" max="3603" width="8.140625" customWidth="1"/>
    <col min="3604" max="3604" width="12" customWidth="1"/>
    <col min="3605" max="3605" width="11.85546875" customWidth="1"/>
    <col min="3606" max="3606" width="12.42578125" customWidth="1"/>
    <col min="3607" max="3607" width="10.5703125" bestFit="1" customWidth="1"/>
    <col min="3608" max="3608" width="11" customWidth="1"/>
    <col min="3609" max="3610" width="10.5703125" customWidth="1"/>
    <col min="3611" max="3612" width="8.140625" customWidth="1"/>
    <col min="3613" max="3623" width="9.42578125" customWidth="1"/>
    <col min="3854" max="3854" width="4.42578125" customWidth="1"/>
    <col min="3855" max="3855" width="25.85546875" customWidth="1"/>
    <col min="3856" max="3856" width="55" bestFit="1" customWidth="1"/>
    <col min="3857" max="3857" width="42.42578125" customWidth="1"/>
    <col min="3858" max="3858" width="11.85546875" customWidth="1"/>
    <col min="3859" max="3859" width="8.140625" customWidth="1"/>
    <col min="3860" max="3860" width="12" customWidth="1"/>
    <col min="3861" max="3861" width="11.85546875" customWidth="1"/>
    <col min="3862" max="3862" width="12.42578125" customWidth="1"/>
    <col min="3863" max="3863" width="10.5703125" bestFit="1" customWidth="1"/>
    <col min="3864" max="3864" width="11" customWidth="1"/>
    <col min="3865" max="3866" width="10.5703125" customWidth="1"/>
    <col min="3867" max="3868" width="8.140625" customWidth="1"/>
    <col min="3869" max="3879" width="9.42578125" customWidth="1"/>
    <col min="4110" max="4110" width="4.42578125" customWidth="1"/>
    <col min="4111" max="4111" width="25.85546875" customWidth="1"/>
    <col min="4112" max="4112" width="55" bestFit="1" customWidth="1"/>
    <col min="4113" max="4113" width="42.42578125" customWidth="1"/>
    <col min="4114" max="4114" width="11.85546875" customWidth="1"/>
    <col min="4115" max="4115" width="8.140625" customWidth="1"/>
    <col min="4116" max="4116" width="12" customWidth="1"/>
    <col min="4117" max="4117" width="11.85546875" customWidth="1"/>
    <col min="4118" max="4118" width="12.42578125" customWidth="1"/>
    <col min="4119" max="4119" width="10.5703125" bestFit="1" customWidth="1"/>
    <col min="4120" max="4120" width="11" customWidth="1"/>
    <col min="4121" max="4122" width="10.5703125" customWidth="1"/>
    <col min="4123" max="4124" width="8.140625" customWidth="1"/>
    <col min="4125" max="4135" width="9.42578125" customWidth="1"/>
    <col min="4366" max="4366" width="4.42578125" customWidth="1"/>
    <col min="4367" max="4367" width="25.85546875" customWidth="1"/>
    <col min="4368" max="4368" width="55" bestFit="1" customWidth="1"/>
    <col min="4369" max="4369" width="42.42578125" customWidth="1"/>
    <col min="4370" max="4370" width="11.85546875" customWidth="1"/>
    <col min="4371" max="4371" width="8.140625" customWidth="1"/>
    <col min="4372" max="4372" width="12" customWidth="1"/>
    <col min="4373" max="4373" width="11.85546875" customWidth="1"/>
    <col min="4374" max="4374" width="12.42578125" customWidth="1"/>
    <col min="4375" max="4375" width="10.5703125" bestFit="1" customWidth="1"/>
    <col min="4376" max="4376" width="11" customWidth="1"/>
    <col min="4377" max="4378" width="10.5703125" customWidth="1"/>
    <col min="4379" max="4380" width="8.140625" customWidth="1"/>
    <col min="4381" max="4391" width="9.42578125" customWidth="1"/>
    <col min="4622" max="4622" width="4.42578125" customWidth="1"/>
    <col min="4623" max="4623" width="25.85546875" customWidth="1"/>
    <col min="4624" max="4624" width="55" bestFit="1" customWidth="1"/>
    <col min="4625" max="4625" width="42.42578125" customWidth="1"/>
    <col min="4626" max="4626" width="11.85546875" customWidth="1"/>
    <col min="4627" max="4627" width="8.140625" customWidth="1"/>
    <col min="4628" max="4628" width="12" customWidth="1"/>
    <col min="4629" max="4629" width="11.85546875" customWidth="1"/>
    <col min="4630" max="4630" width="12.42578125" customWidth="1"/>
    <col min="4631" max="4631" width="10.5703125" bestFit="1" customWidth="1"/>
    <col min="4632" max="4632" width="11" customWidth="1"/>
    <col min="4633" max="4634" width="10.5703125" customWidth="1"/>
    <col min="4635" max="4636" width="8.140625" customWidth="1"/>
    <col min="4637" max="4647" width="9.42578125" customWidth="1"/>
    <col min="4878" max="4878" width="4.42578125" customWidth="1"/>
    <col min="4879" max="4879" width="25.85546875" customWidth="1"/>
    <col min="4880" max="4880" width="55" bestFit="1" customWidth="1"/>
    <col min="4881" max="4881" width="42.42578125" customWidth="1"/>
    <col min="4882" max="4882" width="11.85546875" customWidth="1"/>
    <col min="4883" max="4883" width="8.140625" customWidth="1"/>
    <col min="4884" max="4884" width="12" customWidth="1"/>
    <col min="4885" max="4885" width="11.85546875" customWidth="1"/>
    <col min="4886" max="4886" width="12.42578125" customWidth="1"/>
    <col min="4887" max="4887" width="10.5703125" bestFit="1" customWidth="1"/>
    <col min="4888" max="4888" width="11" customWidth="1"/>
    <col min="4889" max="4890" width="10.5703125" customWidth="1"/>
    <col min="4891" max="4892" width="8.140625" customWidth="1"/>
    <col min="4893" max="4903" width="9.42578125" customWidth="1"/>
    <col min="5134" max="5134" width="4.42578125" customWidth="1"/>
    <col min="5135" max="5135" width="25.85546875" customWidth="1"/>
    <col min="5136" max="5136" width="55" bestFit="1" customWidth="1"/>
    <col min="5137" max="5137" width="42.42578125" customWidth="1"/>
    <col min="5138" max="5138" width="11.85546875" customWidth="1"/>
    <col min="5139" max="5139" width="8.140625" customWidth="1"/>
    <col min="5140" max="5140" width="12" customWidth="1"/>
    <col min="5141" max="5141" width="11.85546875" customWidth="1"/>
    <col min="5142" max="5142" width="12.42578125" customWidth="1"/>
    <col min="5143" max="5143" width="10.5703125" bestFit="1" customWidth="1"/>
    <col min="5144" max="5144" width="11" customWidth="1"/>
    <col min="5145" max="5146" width="10.5703125" customWidth="1"/>
    <col min="5147" max="5148" width="8.140625" customWidth="1"/>
    <col min="5149" max="5159" width="9.42578125" customWidth="1"/>
    <col min="5390" max="5390" width="4.42578125" customWidth="1"/>
    <col min="5391" max="5391" width="25.85546875" customWidth="1"/>
    <col min="5392" max="5392" width="55" bestFit="1" customWidth="1"/>
    <col min="5393" max="5393" width="42.42578125" customWidth="1"/>
    <col min="5394" max="5394" width="11.85546875" customWidth="1"/>
    <col min="5395" max="5395" width="8.140625" customWidth="1"/>
    <col min="5396" max="5396" width="12" customWidth="1"/>
    <col min="5397" max="5397" width="11.85546875" customWidth="1"/>
    <col min="5398" max="5398" width="12.42578125" customWidth="1"/>
    <col min="5399" max="5399" width="10.5703125" bestFit="1" customWidth="1"/>
    <col min="5400" max="5400" width="11" customWidth="1"/>
    <col min="5401" max="5402" width="10.5703125" customWidth="1"/>
    <col min="5403" max="5404" width="8.140625" customWidth="1"/>
    <col min="5405" max="5415" width="9.42578125" customWidth="1"/>
    <col min="5646" max="5646" width="4.42578125" customWidth="1"/>
    <col min="5647" max="5647" width="25.85546875" customWidth="1"/>
    <col min="5648" max="5648" width="55" bestFit="1" customWidth="1"/>
    <col min="5649" max="5649" width="42.42578125" customWidth="1"/>
    <col min="5650" max="5650" width="11.85546875" customWidth="1"/>
    <col min="5651" max="5651" width="8.140625" customWidth="1"/>
    <col min="5652" max="5652" width="12" customWidth="1"/>
    <col min="5653" max="5653" width="11.85546875" customWidth="1"/>
    <col min="5654" max="5654" width="12.42578125" customWidth="1"/>
    <col min="5655" max="5655" width="10.5703125" bestFit="1" customWidth="1"/>
    <col min="5656" max="5656" width="11" customWidth="1"/>
    <col min="5657" max="5658" width="10.5703125" customWidth="1"/>
    <col min="5659" max="5660" width="8.140625" customWidth="1"/>
    <col min="5661" max="5671" width="9.42578125" customWidth="1"/>
    <col min="5902" max="5902" width="4.42578125" customWidth="1"/>
    <col min="5903" max="5903" width="25.85546875" customWidth="1"/>
    <col min="5904" max="5904" width="55" bestFit="1" customWidth="1"/>
    <col min="5905" max="5905" width="42.42578125" customWidth="1"/>
    <col min="5906" max="5906" width="11.85546875" customWidth="1"/>
    <col min="5907" max="5907" width="8.140625" customWidth="1"/>
    <col min="5908" max="5908" width="12" customWidth="1"/>
    <col min="5909" max="5909" width="11.85546875" customWidth="1"/>
    <col min="5910" max="5910" width="12.42578125" customWidth="1"/>
    <col min="5911" max="5911" width="10.5703125" bestFit="1" customWidth="1"/>
    <col min="5912" max="5912" width="11" customWidth="1"/>
    <col min="5913" max="5914" width="10.5703125" customWidth="1"/>
    <col min="5915" max="5916" width="8.140625" customWidth="1"/>
    <col min="5917" max="5927" width="9.42578125" customWidth="1"/>
    <col min="6158" max="6158" width="4.42578125" customWidth="1"/>
    <col min="6159" max="6159" width="25.85546875" customWidth="1"/>
    <col min="6160" max="6160" width="55" bestFit="1" customWidth="1"/>
    <col min="6161" max="6161" width="42.42578125" customWidth="1"/>
    <col min="6162" max="6162" width="11.85546875" customWidth="1"/>
    <col min="6163" max="6163" width="8.140625" customWidth="1"/>
    <col min="6164" max="6164" width="12" customWidth="1"/>
    <col min="6165" max="6165" width="11.85546875" customWidth="1"/>
    <col min="6166" max="6166" width="12.42578125" customWidth="1"/>
    <col min="6167" max="6167" width="10.5703125" bestFit="1" customWidth="1"/>
    <col min="6168" max="6168" width="11" customWidth="1"/>
    <col min="6169" max="6170" width="10.5703125" customWidth="1"/>
    <col min="6171" max="6172" width="8.140625" customWidth="1"/>
    <col min="6173" max="6183" width="9.42578125" customWidth="1"/>
    <col min="6414" max="6414" width="4.42578125" customWidth="1"/>
    <col min="6415" max="6415" width="25.85546875" customWidth="1"/>
    <col min="6416" max="6416" width="55" bestFit="1" customWidth="1"/>
    <col min="6417" max="6417" width="42.42578125" customWidth="1"/>
    <col min="6418" max="6418" width="11.85546875" customWidth="1"/>
    <col min="6419" max="6419" width="8.140625" customWidth="1"/>
    <col min="6420" max="6420" width="12" customWidth="1"/>
    <col min="6421" max="6421" width="11.85546875" customWidth="1"/>
    <col min="6422" max="6422" width="12.42578125" customWidth="1"/>
    <col min="6423" max="6423" width="10.5703125" bestFit="1" customWidth="1"/>
    <col min="6424" max="6424" width="11" customWidth="1"/>
    <col min="6425" max="6426" width="10.5703125" customWidth="1"/>
    <col min="6427" max="6428" width="8.140625" customWidth="1"/>
    <col min="6429" max="6439" width="9.42578125" customWidth="1"/>
    <col min="6670" max="6670" width="4.42578125" customWidth="1"/>
    <col min="6671" max="6671" width="25.85546875" customWidth="1"/>
    <col min="6672" max="6672" width="55" bestFit="1" customWidth="1"/>
    <col min="6673" max="6673" width="42.42578125" customWidth="1"/>
    <col min="6674" max="6674" width="11.85546875" customWidth="1"/>
    <col min="6675" max="6675" width="8.140625" customWidth="1"/>
    <col min="6676" max="6676" width="12" customWidth="1"/>
    <col min="6677" max="6677" width="11.85546875" customWidth="1"/>
    <col min="6678" max="6678" width="12.42578125" customWidth="1"/>
    <col min="6679" max="6679" width="10.5703125" bestFit="1" customWidth="1"/>
    <col min="6680" max="6680" width="11" customWidth="1"/>
    <col min="6681" max="6682" width="10.5703125" customWidth="1"/>
    <col min="6683" max="6684" width="8.140625" customWidth="1"/>
    <col min="6685" max="6695" width="9.42578125" customWidth="1"/>
    <col min="6926" max="6926" width="4.42578125" customWidth="1"/>
    <col min="6927" max="6927" width="25.85546875" customWidth="1"/>
    <col min="6928" max="6928" width="55" bestFit="1" customWidth="1"/>
    <col min="6929" max="6929" width="42.42578125" customWidth="1"/>
    <col min="6930" max="6930" width="11.85546875" customWidth="1"/>
    <col min="6931" max="6931" width="8.140625" customWidth="1"/>
    <col min="6932" max="6932" width="12" customWidth="1"/>
    <col min="6933" max="6933" width="11.85546875" customWidth="1"/>
    <col min="6934" max="6934" width="12.42578125" customWidth="1"/>
    <col min="6935" max="6935" width="10.5703125" bestFit="1" customWidth="1"/>
    <col min="6936" max="6936" width="11" customWidth="1"/>
    <col min="6937" max="6938" width="10.5703125" customWidth="1"/>
    <col min="6939" max="6940" width="8.140625" customWidth="1"/>
    <col min="6941" max="6951" width="9.42578125" customWidth="1"/>
    <col min="7182" max="7182" width="4.42578125" customWidth="1"/>
    <col min="7183" max="7183" width="25.85546875" customWidth="1"/>
    <col min="7184" max="7184" width="55" bestFit="1" customWidth="1"/>
    <col min="7185" max="7185" width="42.42578125" customWidth="1"/>
    <col min="7186" max="7186" width="11.85546875" customWidth="1"/>
    <col min="7187" max="7187" width="8.140625" customWidth="1"/>
    <col min="7188" max="7188" width="12" customWidth="1"/>
    <col min="7189" max="7189" width="11.85546875" customWidth="1"/>
    <col min="7190" max="7190" width="12.42578125" customWidth="1"/>
    <col min="7191" max="7191" width="10.5703125" bestFit="1" customWidth="1"/>
    <col min="7192" max="7192" width="11" customWidth="1"/>
    <col min="7193" max="7194" width="10.5703125" customWidth="1"/>
    <col min="7195" max="7196" width="8.140625" customWidth="1"/>
    <col min="7197" max="7207" width="9.42578125" customWidth="1"/>
    <col min="7438" max="7438" width="4.42578125" customWidth="1"/>
    <col min="7439" max="7439" width="25.85546875" customWidth="1"/>
    <col min="7440" max="7440" width="55" bestFit="1" customWidth="1"/>
    <col min="7441" max="7441" width="42.42578125" customWidth="1"/>
    <col min="7442" max="7442" width="11.85546875" customWidth="1"/>
    <col min="7443" max="7443" width="8.140625" customWidth="1"/>
    <col min="7444" max="7444" width="12" customWidth="1"/>
    <col min="7445" max="7445" width="11.85546875" customWidth="1"/>
    <col min="7446" max="7446" width="12.42578125" customWidth="1"/>
    <col min="7447" max="7447" width="10.5703125" bestFit="1" customWidth="1"/>
    <col min="7448" max="7448" width="11" customWidth="1"/>
    <col min="7449" max="7450" width="10.5703125" customWidth="1"/>
    <col min="7451" max="7452" width="8.140625" customWidth="1"/>
    <col min="7453" max="7463" width="9.42578125" customWidth="1"/>
    <col min="7694" max="7694" width="4.42578125" customWidth="1"/>
    <col min="7695" max="7695" width="25.85546875" customWidth="1"/>
    <col min="7696" max="7696" width="55" bestFit="1" customWidth="1"/>
    <col min="7697" max="7697" width="42.42578125" customWidth="1"/>
    <col min="7698" max="7698" width="11.85546875" customWidth="1"/>
    <col min="7699" max="7699" width="8.140625" customWidth="1"/>
    <col min="7700" max="7700" width="12" customWidth="1"/>
    <col min="7701" max="7701" width="11.85546875" customWidth="1"/>
    <col min="7702" max="7702" width="12.42578125" customWidth="1"/>
    <col min="7703" max="7703" width="10.5703125" bestFit="1" customWidth="1"/>
    <col min="7704" max="7704" width="11" customWidth="1"/>
    <col min="7705" max="7706" width="10.5703125" customWidth="1"/>
    <col min="7707" max="7708" width="8.140625" customWidth="1"/>
    <col min="7709" max="7719" width="9.42578125" customWidth="1"/>
    <col min="7950" max="7950" width="4.42578125" customWidth="1"/>
    <col min="7951" max="7951" width="25.85546875" customWidth="1"/>
    <col min="7952" max="7952" width="55" bestFit="1" customWidth="1"/>
    <col min="7953" max="7953" width="42.42578125" customWidth="1"/>
    <col min="7954" max="7954" width="11.85546875" customWidth="1"/>
    <col min="7955" max="7955" width="8.140625" customWidth="1"/>
    <col min="7956" max="7956" width="12" customWidth="1"/>
    <col min="7957" max="7957" width="11.85546875" customWidth="1"/>
    <col min="7958" max="7958" width="12.42578125" customWidth="1"/>
    <col min="7959" max="7959" width="10.5703125" bestFit="1" customWidth="1"/>
    <col min="7960" max="7960" width="11" customWidth="1"/>
    <col min="7961" max="7962" width="10.5703125" customWidth="1"/>
    <col min="7963" max="7964" width="8.140625" customWidth="1"/>
    <col min="7965" max="7975" width="9.42578125" customWidth="1"/>
    <col min="8206" max="8206" width="4.42578125" customWidth="1"/>
    <col min="8207" max="8207" width="25.85546875" customWidth="1"/>
    <col min="8208" max="8208" width="55" bestFit="1" customWidth="1"/>
    <col min="8209" max="8209" width="42.42578125" customWidth="1"/>
    <col min="8210" max="8210" width="11.85546875" customWidth="1"/>
    <col min="8211" max="8211" width="8.140625" customWidth="1"/>
    <col min="8212" max="8212" width="12" customWidth="1"/>
    <col min="8213" max="8213" width="11.85546875" customWidth="1"/>
    <col min="8214" max="8214" width="12.42578125" customWidth="1"/>
    <col min="8215" max="8215" width="10.5703125" bestFit="1" customWidth="1"/>
    <col min="8216" max="8216" width="11" customWidth="1"/>
    <col min="8217" max="8218" width="10.5703125" customWidth="1"/>
    <col min="8219" max="8220" width="8.140625" customWidth="1"/>
    <col min="8221" max="8231" width="9.42578125" customWidth="1"/>
    <col min="8462" max="8462" width="4.42578125" customWidth="1"/>
    <col min="8463" max="8463" width="25.85546875" customWidth="1"/>
    <col min="8464" max="8464" width="55" bestFit="1" customWidth="1"/>
    <col min="8465" max="8465" width="42.42578125" customWidth="1"/>
    <col min="8466" max="8466" width="11.85546875" customWidth="1"/>
    <col min="8467" max="8467" width="8.140625" customWidth="1"/>
    <col min="8468" max="8468" width="12" customWidth="1"/>
    <col min="8469" max="8469" width="11.85546875" customWidth="1"/>
    <col min="8470" max="8470" width="12.42578125" customWidth="1"/>
    <col min="8471" max="8471" width="10.5703125" bestFit="1" customWidth="1"/>
    <col min="8472" max="8472" width="11" customWidth="1"/>
    <col min="8473" max="8474" width="10.5703125" customWidth="1"/>
    <col min="8475" max="8476" width="8.140625" customWidth="1"/>
    <col min="8477" max="8487" width="9.42578125" customWidth="1"/>
    <col min="8718" max="8718" width="4.42578125" customWidth="1"/>
    <col min="8719" max="8719" width="25.85546875" customWidth="1"/>
    <col min="8720" max="8720" width="55" bestFit="1" customWidth="1"/>
    <col min="8721" max="8721" width="42.42578125" customWidth="1"/>
    <col min="8722" max="8722" width="11.85546875" customWidth="1"/>
    <col min="8723" max="8723" width="8.140625" customWidth="1"/>
    <col min="8724" max="8724" width="12" customWidth="1"/>
    <col min="8725" max="8725" width="11.85546875" customWidth="1"/>
    <col min="8726" max="8726" width="12.42578125" customWidth="1"/>
    <col min="8727" max="8727" width="10.5703125" bestFit="1" customWidth="1"/>
    <col min="8728" max="8728" width="11" customWidth="1"/>
    <col min="8729" max="8730" width="10.5703125" customWidth="1"/>
    <col min="8731" max="8732" width="8.140625" customWidth="1"/>
    <col min="8733" max="8743" width="9.42578125" customWidth="1"/>
    <col min="8974" max="8974" width="4.42578125" customWidth="1"/>
    <col min="8975" max="8975" width="25.85546875" customWidth="1"/>
    <col min="8976" max="8976" width="55" bestFit="1" customWidth="1"/>
    <col min="8977" max="8977" width="42.42578125" customWidth="1"/>
    <col min="8978" max="8978" width="11.85546875" customWidth="1"/>
    <col min="8979" max="8979" width="8.140625" customWidth="1"/>
    <col min="8980" max="8980" width="12" customWidth="1"/>
    <col min="8981" max="8981" width="11.85546875" customWidth="1"/>
    <col min="8982" max="8982" width="12.42578125" customWidth="1"/>
    <col min="8983" max="8983" width="10.5703125" bestFit="1" customWidth="1"/>
    <col min="8984" max="8984" width="11" customWidth="1"/>
    <col min="8985" max="8986" width="10.5703125" customWidth="1"/>
    <col min="8987" max="8988" width="8.140625" customWidth="1"/>
    <col min="8989" max="8999" width="9.42578125" customWidth="1"/>
    <col min="9230" max="9230" width="4.42578125" customWidth="1"/>
    <col min="9231" max="9231" width="25.85546875" customWidth="1"/>
    <col min="9232" max="9232" width="55" bestFit="1" customWidth="1"/>
    <col min="9233" max="9233" width="42.42578125" customWidth="1"/>
    <col min="9234" max="9234" width="11.85546875" customWidth="1"/>
    <col min="9235" max="9235" width="8.140625" customWidth="1"/>
    <col min="9236" max="9236" width="12" customWidth="1"/>
    <col min="9237" max="9237" width="11.85546875" customWidth="1"/>
    <col min="9238" max="9238" width="12.42578125" customWidth="1"/>
    <col min="9239" max="9239" width="10.5703125" bestFit="1" customWidth="1"/>
    <col min="9240" max="9240" width="11" customWidth="1"/>
    <col min="9241" max="9242" width="10.5703125" customWidth="1"/>
    <col min="9243" max="9244" width="8.140625" customWidth="1"/>
    <col min="9245" max="9255" width="9.42578125" customWidth="1"/>
    <col min="9486" max="9486" width="4.42578125" customWidth="1"/>
    <col min="9487" max="9487" width="25.85546875" customWidth="1"/>
    <col min="9488" max="9488" width="55" bestFit="1" customWidth="1"/>
    <col min="9489" max="9489" width="42.42578125" customWidth="1"/>
    <col min="9490" max="9490" width="11.85546875" customWidth="1"/>
    <col min="9491" max="9491" width="8.140625" customWidth="1"/>
    <col min="9492" max="9492" width="12" customWidth="1"/>
    <col min="9493" max="9493" width="11.85546875" customWidth="1"/>
    <col min="9494" max="9494" width="12.42578125" customWidth="1"/>
    <col min="9495" max="9495" width="10.5703125" bestFit="1" customWidth="1"/>
    <col min="9496" max="9496" width="11" customWidth="1"/>
    <col min="9497" max="9498" width="10.5703125" customWidth="1"/>
    <col min="9499" max="9500" width="8.140625" customWidth="1"/>
    <col min="9501" max="9511" width="9.42578125" customWidth="1"/>
    <col min="9742" max="9742" width="4.42578125" customWidth="1"/>
    <col min="9743" max="9743" width="25.85546875" customWidth="1"/>
    <col min="9744" max="9744" width="55" bestFit="1" customWidth="1"/>
    <col min="9745" max="9745" width="42.42578125" customWidth="1"/>
    <col min="9746" max="9746" width="11.85546875" customWidth="1"/>
    <col min="9747" max="9747" width="8.140625" customWidth="1"/>
    <col min="9748" max="9748" width="12" customWidth="1"/>
    <col min="9749" max="9749" width="11.85546875" customWidth="1"/>
    <col min="9750" max="9750" width="12.42578125" customWidth="1"/>
    <col min="9751" max="9751" width="10.5703125" bestFit="1" customWidth="1"/>
    <col min="9752" max="9752" width="11" customWidth="1"/>
    <col min="9753" max="9754" width="10.5703125" customWidth="1"/>
    <col min="9755" max="9756" width="8.140625" customWidth="1"/>
    <col min="9757" max="9767" width="9.42578125" customWidth="1"/>
    <col min="9998" max="9998" width="4.42578125" customWidth="1"/>
    <col min="9999" max="9999" width="25.85546875" customWidth="1"/>
    <col min="10000" max="10000" width="55" bestFit="1" customWidth="1"/>
    <col min="10001" max="10001" width="42.42578125" customWidth="1"/>
    <col min="10002" max="10002" width="11.85546875" customWidth="1"/>
    <col min="10003" max="10003" width="8.140625" customWidth="1"/>
    <col min="10004" max="10004" width="12" customWidth="1"/>
    <col min="10005" max="10005" width="11.85546875" customWidth="1"/>
    <col min="10006" max="10006" width="12.42578125" customWidth="1"/>
    <col min="10007" max="10007" width="10.5703125" bestFit="1" customWidth="1"/>
    <col min="10008" max="10008" width="11" customWidth="1"/>
    <col min="10009" max="10010" width="10.5703125" customWidth="1"/>
    <col min="10011" max="10012" width="8.140625" customWidth="1"/>
    <col min="10013" max="10023" width="9.42578125" customWidth="1"/>
    <col min="10254" max="10254" width="4.42578125" customWidth="1"/>
    <col min="10255" max="10255" width="25.85546875" customWidth="1"/>
    <col min="10256" max="10256" width="55" bestFit="1" customWidth="1"/>
    <col min="10257" max="10257" width="42.42578125" customWidth="1"/>
    <col min="10258" max="10258" width="11.85546875" customWidth="1"/>
    <col min="10259" max="10259" width="8.140625" customWidth="1"/>
    <col min="10260" max="10260" width="12" customWidth="1"/>
    <col min="10261" max="10261" width="11.85546875" customWidth="1"/>
    <col min="10262" max="10262" width="12.42578125" customWidth="1"/>
    <col min="10263" max="10263" width="10.5703125" bestFit="1" customWidth="1"/>
    <col min="10264" max="10264" width="11" customWidth="1"/>
    <col min="10265" max="10266" width="10.5703125" customWidth="1"/>
    <col min="10267" max="10268" width="8.140625" customWidth="1"/>
    <col min="10269" max="10279" width="9.42578125" customWidth="1"/>
    <col min="10510" max="10510" width="4.42578125" customWidth="1"/>
    <col min="10511" max="10511" width="25.85546875" customWidth="1"/>
    <col min="10512" max="10512" width="55" bestFit="1" customWidth="1"/>
    <col min="10513" max="10513" width="42.42578125" customWidth="1"/>
    <col min="10514" max="10514" width="11.85546875" customWidth="1"/>
    <col min="10515" max="10515" width="8.140625" customWidth="1"/>
    <col min="10516" max="10516" width="12" customWidth="1"/>
    <col min="10517" max="10517" width="11.85546875" customWidth="1"/>
    <col min="10518" max="10518" width="12.42578125" customWidth="1"/>
    <col min="10519" max="10519" width="10.5703125" bestFit="1" customWidth="1"/>
    <col min="10520" max="10520" width="11" customWidth="1"/>
    <col min="10521" max="10522" width="10.5703125" customWidth="1"/>
    <col min="10523" max="10524" width="8.140625" customWidth="1"/>
    <col min="10525" max="10535" width="9.42578125" customWidth="1"/>
    <col min="10766" max="10766" width="4.42578125" customWidth="1"/>
    <col min="10767" max="10767" width="25.85546875" customWidth="1"/>
    <col min="10768" max="10768" width="55" bestFit="1" customWidth="1"/>
    <col min="10769" max="10769" width="42.42578125" customWidth="1"/>
    <col min="10770" max="10770" width="11.85546875" customWidth="1"/>
    <col min="10771" max="10771" width="8.140625" customWidth="1"/>
    <col min="10772" max="10772" width="12" customWidth="1"/>
    <col min="10773" max="10773" width="11.85546875" customWidth="1"/>
    <col min="10774" max="10774" width="12.42578125" customWidth="1"/>
    <col min="10775" max="10775" width="10.5703125" bestFit="1" customWidth="1"/>
    <col min="10776" max="10776" width="11" customWidth="1"/>
    <col min="10777" max="10778" width="10.5703125" customWidth="1"/>
    <col min="10779" max="10780" width="8.140625" customWidth="1"/>
    <col min="10781" max="10791" width="9.42578125" customWidth="1"/>
    <col min="11022" max="11022" width="4.42578125" customWidth="1"/>
    <col min="11023" max="11023" width="25.85546875" customWidth="1"/>
    <col min="11024" max="11024" width="55" bestFit="1" customWidth="1"/>
    <col min="11025" max="11025" width="42.42578125" customWidth="1"/>
    <col min="11026" max="11026" width="11.85546875" customWidth="1"/>
    <col min="11027" max="11027" width="8.140625" customWidth="1"/>
    <col min="11028" max="11028" width="12" customWidth="1"/>
    <col min="11029" max="11029" width="11.85546875" customWidth="1"/>
    <col min="11030" max="11030" width="12.42578125" customWidth="1"/>
    <col min="11031" max="11031" width="10.5703125" bestFit="1" customWidth="1"/>
    <col min="11032" max="11032" width="11" customWidth="1"/>
    <col min="11033" max="11034" width="10.5703125" customWidth="1"/>
    <col min="11035" max="11036" width="8.140625" customWidth="1"/>
    <col min="11037" max="11047" width="9.42578125" customWidth="1"/>
    <col min="11278" max="11278" width="4.42578125" customWidth="1"/>
    <col min="11279" max="11279" width="25.85546875" customWidth="1"/>
    <col min="11280" max="11280" width="55" bestFit="1" customWidth="1"/>
    <col min="11281" max="11281" width="42.42578125" customWidth="1"/>
    <col min="11282" max="11282" width="11.85546875" customWidth="1"/>
    <col min="11283" max="11283" width="8.140625" customWidth="1"/>
    <col min="11284" max="11284" width="12" customWidth="1"/>
    <col min="11285" max="11285" width="11.85546875" customWidth="1"/>
    <col min="11286" max="11286" width="12.42578125" customWidth="1"/>
    <col min="11287" max="11287" width="10.5703125" bestFit="1" customWidth="1"/>
    <col min="11288" max="11288" width="11" customWidth="1"/>
    <col min="11289" max="11290" width="10.5703125" customWidth="1"/>
    <col min="11291" max="11292" width="8.140625" customWidth="1"/>
    <col min="11293" max="11303" width="9.42578125" customWidth="1"/>
    <col min="11534" max="11534" width="4.42578125" customWidth="1"/>
    <col min="11535" max="11535" width="25.85546875" customWidth="1"/>
    <col min="11536" max="11536" width="55" bestFit="1" customWidth="1"/>
    <col min="11537" max="11537" width="42.42578125" customWidth="1"/>
    <col min="11538" max="11538" width="11.85546875" customWidth="1"/>
    <col min="11539" max="11539" width="8.140625" customWidth="1"/>
    <col min="11540" max="11540" width="12" customWidth="1"/>
    <col min="11541" max="11541" width="11.85546875" customWidth="1"/>
    <col min="11542" max="11542" width="12.42578125" customWidth="1"/>
    <col min="11543" max="11543" width="10.5703125" bestFit="1" customWidth="1"/>
    <col min="11544" max="11544" width="11" customWidth="1"/>
    <col min="11545" max="11546" width="10.5703125" customWidth="1"/>
    <col min="11547" max="11548" width="8.140625" customWidth="1"/>
    <col min="11549" max="11559" width="9.42578125" customWidth="1"/>
    <col min="11790" max="11790" width="4.42578125" customWidth="1"/>
    <col min="11791" max="11791" width="25.85546875" customWidth="1"/>
    <col min="11792" max="11792" width="55" bestFit="1" customWidth="1"/>
    <col min="11793" max="11793" width="42.42578125" customWidth="1"/>
    <col min="11794" max="11794" width="11.85546875" customWidth="1"/>
    <col min="11795" max="11795" width="8.140625" customWidth="1"/>
    <col min="11796" max="11796" width="12" customWidth="1"/>
    <col min="11797" max="11797" width="11.85546875" customWidth="1"/>
    <col min="11798" max="11798" width="12.42578125" customWidth="1"/>
    <col min="11799" max="11799" width="10.5703125" bestFit="1" customWidth="1"/>
    <col min="11800" max="11800" width="11" customWidth="1"/>
    <col min="11801" max="11802" width="10.5703125" customWidth="1"/>
    <col min="11803" max="11804" width="8.140625" customWidth="1"/>
    <col min="11805" max="11815" width="9.42578125" customWidth="1"/>
    <col min="12046" max="12046" width="4.42578125" customWidth="1"/>
    <col min="12047" max="12047" width="25.85546875" customWidth="1"/>
    <col min="12048" max="12048" width="55" bestFit="1" customWidth="1"/>
    <col min="12049" max="12049" width="42.42578125" customWidth="1"/>
    <col min="12050" max="12050" width="11.85546875" customWidth="1"/>
    <col min="12051" max="12051" width="8.140625" customWidth="1"/>
    <col min="12052" max="12052" width="12" customWidth="1"/>
    <col min="12053" max="12053" width="11.85546875" customWidth="1"/>
    <col min="12054" max="12054" width="12.42578125" customWidth="1"/>
    <col min="12055" max="12055" width="10.5703125" bestFit="1" customWidth="1"/>
    <col min="12056" max="12056" width="11" customWidth="1"/>
    <col min="12057" max="12058" width="10.5703125" customWidth="1"/>
    <col min="12059" max="12060" width="8.140625" customWidth="1"/>
    <col min="12061" max="12071" width="9.42578125" customWidth="1"/>
    <col min="12302" max="12302" width="4.42578125" customWidth="1"/>
    <col min="12303" max="12303" width="25.85546875" customWidth="1"/>
    <col min="12304" max="12304" width="55" bestFit="1" customWidth="1"/>
    <col min="12305" max="12305" width="42.42578125" customWidth="1"/>
    <col min="12306" max="12306" width="11.85546875" customWidth="1"/>
    <col min="12307" max="12307" width="8.140625" customWidth="1"/>
    <col min="12308" max="12308" width="12" customWidth="1"/>
    <col min="12309" max="12309" width="11.85546875" customWidth="1"/>
    <col min="12310" max="12310" width="12.42578125" customWidth="1"/>
    <col min="12311" max="12311" width="10.5703125" bestFit="1" customWidth="1"/>
    <col min="12312" max="12312" width="11" customWidth="1"/>
    <col min="12313" max="12314" width="10.5703125" customWidth="1"/>
    <col min="12315" max="12316" width="8.140625" customWidth="1"/>
    <col min="12317" max="12327" width="9.42578125" customWidth="1"/>
    <col min="12558" max="12558" width="4.42578125" customWidth="1"/>
    <col min="12559" max="12559" width="25.85546875" customWidth="1"/>
    <col min="12560" max="12560" width="55" bestFit="1" customWidth="1"/>
    <col min="12561" max="12561" width="42.42578125" customWidth="1"/>
    <col min="12562" max="12562" width="11.85546875" customWidth="1"/>
    <col min="12563" max="12563" width="8.140625" customWidth="1"/>
    <col min="12564" max="12564" width="12" customWidth="1"/>
    <col min="12565" max="12565" width="11.85546875" customWidth="1"/>
    <col min="12566" max="12566" width="12.42578125" customWidth="1"/>
    <col min="12567" max="12567" width="10.5703125" bestFit="1" customWidth="1"/>
    <col min="12568" max="12568" width="11" customWidth="1"/>
    <col min="12569" max="12570" width="10.5703125" customWidth="1"/>
    <col min="12571" max="12572" width="8.140625" customWidth="1"/>
    <col min="12573" max="12583" width="9.42578125" customWidth="1"/>
    <col min="12814" max="12814" width="4.42578125" customWidth="1"/>
    <col min="12815" max="12815" width="25.85546875" customWidth="1"/>
    <col min="12816" max="12816" width="55" bestFit="1" customWidth="1"/>
    <col min="12817" max="12817" width="42.42578125" customWidth="1"/>
    <col min="12818" max="12818" width="11.85546875" customWidth="1"/>
    <col min="12819" max="12819" width="8.140625" customWidth="1"/>
    <col min="12820" max="12820" width="12" customWidth="1"/>
    <col min="12821" max="12821" width="11.85546875" customWidth="1"/>
    <col min="12822" max="12822" width="12.42578125" customWidth="1"/>
    <col min="12823" max="12823" width="10.5703125" bestFit="1" customWidth="1"/>
    <col min="12824" max="12824" width="11" customWidth="1"/>
    <col min="12825" max="12826" width="10.5703125" customWidth="1"/>
    <col min="12827" max="12828" width="8.140625" customWidth="1"/>
    <col min="12829" max="12839" width="9.42578125" customWidth="1"/>
    <col min="13070" max="13070" width="4.42578125" customWidth="1"/>
    <col min="13071" max="13071" width="25.85546875" customWidth="1"/>
    <col min="13072" max="13072" width="55" bestFit="1" customWidth="1"/>
    <col min="13073" max="13073" width="42.42578125" customWidth="1"/>
    <col min="13074" max="13074" width="11.85546875" customWidth="1"/>
    <col min="13075" max="13075" width="8.140625" customWidth="1"/>
    <col min="13076" max="13076" width="12" customWidth="1"/>
    <col min="13077" max="13077" width="11.85546875" customWidth="1"/>
    <col min="13078" max="13078" width="12.42578125" customWidth="1"/>
    <col min="13079" max="13079" width="10.5703125" bestFit="1" customWidth="1"/>
    <col min="13080" max="13080" width="11" customWidth="1"/>
    <col min="13081" max="13082" width="10.5703125" customWidth="1"/>
    <col min="13083" max="13084" width="8.140625" customWidth="1"/>
    <col min="13085" max="13095" width="9.42578125" customWidth="1"/>
    <col min="13326" max="13326" width="4.42578125" customWidth="1"/>
    <col min="13327" max="13327" width="25.85546875" customWidth="1"/>
    <col min="13328" max="13328" width="55" bestFit="1" customWidth="1"/>
    <col min="13329" max="13329" width="42.42578125" customWidth="1"/>
    <col min="13330" max="13330" width="11.85546875" customWidth="1"/>
    <col min="13331" max="13331" width="8.140625" customWidth="1"/>
    <col min="13332" max="13332" width="12" customWidth="1"/>
    <col min="13333" max="13333" width="11.85546875" customWidth="1"/>
    <col min="13334" max="13334" width="12.42578125" customWidth="1"/>
    <col min="13335" max="13335" width="10.5703125" bestFit="1" customWidth="1"/>
    <col min="13336" max="13336" width="11" customWidth="1"/>
    <col min="13337" max="13338" width="10.5703125" customWidth="1"/>
    <col min="13339" max="13340" width="8.140625" customWidth="1"/>
    <col min="13341" max="13351" width="9.42578125" customWidth="1"/>
    <col min="13582" max="13582" width="4.42578125" customWidth="1"/>
    <col min="13583" max="13583" width="25.85546875" customWidth="1"/>
    <col min="13584" max="13584" width="55" bestFit="1" customWidth="1"/>
    <col min="13585" max="13585" width="42.42578125" customWidth="1"/>
    <col min="13586" max="13586" width="11.85546875" customWidth="1"/>
    <col min="13587" max="13587" width="8.140625" customWidth="1"/>
    <col min="13588" max="13588" width="12" customWidth="1"/>
    <col min="13589" max="13589" width="11.85546875" customWidth="1"/>
    <col min="13590" max="13590" width="12.42578125" customWidth="1"/>
    <col min="13591" max="13591" width="10.5703125" bestFit="1" customWidth="1"/>
    <col min="13592" max="13592" width="11" customWidth="1"/>
    <col min="13593" max="13594" width="10.5703125" customWidth="1"/>
    <col min="13595" max="13596" width="8.140625" customWidth="1"/>
    <col min="13597" max="13607" width="9.42578125" customWidth="1"/>
    <col min="13838" max="13838" width="4.42578125" customWidth="1"/>
    <col min="13839" max="13839" width="25.85546875" customWidth="1"/>
    <col min="13840" max="13840" width="55" bestFit="1" customWidth="1"/>
    <col min="13841" max="13841" width="42.42578125" customWidth="1"/>
    <col min="13842" max="13842" width="11.85546875" customWidth="1"/>
    <col min="13843" max="13843" width="8.140625" customWidth="1"/>
    <col min="13844" max="13844" width="12" customWidth="1"/>
    <col min="13845" max="13845" width="11.85546875" customWidth="1"/>
    <col min="13846" max="13846" width="12.42578125" customWidth="1"/>
    <col min="13847" max="13847" width="10.5703125" bestFit="1" customWidth="1"/>
    <col min="13848" max="13848" width="11" customWidth="1"/>
    <col min="13849" max="13850" width="10.5703125" customWidth="1"/>
    <col min="13851" max="13852" width="8.140625" customWidth="1"/>
    <col min="13853" max="13863" width="9.42578125" customWidth="1"/>
    <col min="14094" max="14094" width="4.42578125" customWidth="1"/>
    <col min="14095" max="14095" width="25.85546875" customWidth="1"/>
    <col min="14096" max="14096" width="55" bestFit="1" customWidth="1"/>
    <col min="14097" max="14097" width="42.42578125" customWidth="1"/>
    <col min="14098" max="14098" width="11.85546875" customWidth="1"/>
    <col min="14099" max="14099" width="8.140625" customWidth="1"/>
    <col min="14100" max="14100" width="12" customWidth="1"/>
    <col min="14101" max="14101" width="11.85546875" customWidth="1"/>
    <col min="14102" max="14102" width="12.42578125" customWidth="1"/>
    <col min="14103" max="14103" width="10.5703125" bestFit="1" customWidth="1"/>
    <col min="14104" max="14104" width="11" customWidth="1"/>
    <col min="14105" max="14106" width="10.5703125" customWidth="1"/>
    <col min="14107" max="14108" width="8.140625" customWidth="1"/>
    <col min="14109" max="14119" width="9.42578125" customWidth="1"/>
    <col min="14350" max="14350" width="4.42578125" customWidth="1"/>
    <col min="14351" max="14351" width="25.85546875" customWidth="1"/>
    <col min="14352" max="14352" width="55" bestFit="1" customWidth="1"/>
    <col min="14353" max="14353" width="42.42578125" customWidth="1"/>
    <col min="14354" max="14354" width="11.85546875" customWidth="1"/>
    <col min="14355" max="14355" width="8.140625" customWidth="1"/>
    <col min="14356" max="14356" width="12" customWidth="1"/>
    <col min="14357" max="14357" width="11.85546875" customWidth="1"/>
    <col min="14358" max="14358" width="12.42578125" customWidth="1"/>
    <col min="14359" max="14359" width="10.5703125" bestFit="1" customWidth="1"/>
    <col min="14360" max="14360" width="11" customWidth="1"/>
    <col min="14361" max="14362" width="10.5703125" customWidth="1"/>
    <col min="14363" max="14364" width="8.140625" customWidth="1"/>
    <col min="14365" max="14375" width="9.42578125" customWidth="1"/>
    <col min="14606" max="14606" width="4.42578125" customWidth="1"/>
    <col min="14607" max="14607" width="25.85546875" customWidth="1"/>
    <col min="14608" max="14608" width="55" bestFit="1" customWidth="1"/>
    <col min="14609" max="14609" width="42.42578125" customWidth="1"/>
    <col min="14610" max="14610" width="11.85546875" customWidth="1"/>
    <col min="14611" max="14611" width="8.140625" customWidth="1"/>
    <col min="14612" max="14612" width="12" customWidth="1"/>
    <col min="14613" max="14613" width="11.85546875" customWidth="1"/>
    <col min="14614" max="14614" width="12.42578125" customWidth="1"/>
    <col min="14615" max="14615" width="10.5703125" bestFit="1" customWidth="1"/>
    <col min="14616" max="14616" width="11" customWidth="1"/>
    <col min="14617" max="14618" width="10.5703125" customWidth="1"/>
    <col min="14619" max="14620" width="8.140625" customWidth="1"/>
    <col min="14621" max="14631" width="9.42578125" customWidth="1"/>
    <col min="14862" max="14862" width="4.42578125" customWidth="1"/>
    <col min="14863" max="14863" width="25.85546875" customWidth="1"/>
    <col min="14864" max="14864" width="55" bestFit="1" customWidth="1"/>
    <col min="14865" max="14865" width="42.42578125" customWidth="1"/>
    <col min="14866" max="14866" width="11.85546875" customWidth="1"/>
    <col min="14867" max="14867" width="8.140625" customWidth="1"/>
    <col min="14868" max="14868" width="12" customWidth="1"/>
    <col min="14869" max="14869" width="11.85546875" customWidth="1"/>
    <col min="14870" max="14870" width="12.42578125" customWidth="1"/>
    <col min="14871" max="14871" width="10.5703125" bestFit="1" customWidth="1"/>
    <col min="14872" max="14872" width="11" customWidth="1"/>
    <col min="14873" max="14874" width="10.5703125" customWidth="1"/>
    <col min="14875" max="14876" width="8.140625" customWidth="1"/>
    <col min="14877" max="14887" width="9.42578125" customWidth="1"/>
    <col min="15118" max="15118" width="4.42578125" customWidth="1"/>
    <col min="15119" max="15119" width="25.85546875" customWidth="1"/>
    <col min="15120" max="15120" width="55" bestFit="1" customWidth="1"/>
    <col min="15121" max="15121" width="42.42578125" customWidth="1"/>
    <col min="15122" max="15122" width="11.85546875" customWidth="1"/>
    <col min="15123" max="15123" width="8.140625" customWidth="1"/>
    <col min="15124" max="15124" width="12" customWidth="1"/>
    <col min="15125" max="15125" width="11.85546875" customWidth="1"/>
    <col min="15126" max="15126" width="12.42578125" customWidth="1"/>
    <col min="15127" max="15127" width="10.5703125" bestFit="1" customWidth="1"/>
    <col min="15128" max="15128" width="11" customWidth="1"/>
    <col min="15129" max="15130" width="10.5703125" customWidth="1"/>
    <col min="15131" max="15132" width="8.140625" customWidth="1"/>
    <col min="15133" max="15143" width="9.42578125" customWidth="1"/>
    <col min="15374" max="15374" width="4.42578125" customWidth="1"/>
    <col min="15375" max="15375" width="25.85546875" customWidth="1"/>
    <col min="15376" max="15376" width="55" bestFit="1" customWidth="1"/>
    <col min="15377" max="15377" width="42.42578125" customWidth="1"/>
    <col min="15378" max="15378" width="11.85546875" customWidth="1"/>
    <col min="15379" max="15379" width="8.140625" customWidth="1"/>
    <col min="15380" max="15380" width="12" customWidth="1"/>
    <col min="15381" max="15381" width="11.85546875" customWidth="1"/>
    <col min="15382" max="15382" width="12.42578125" customWidth="1"/>
    <col min="15383" max="15383" width="10.5703125" bestFit="1" customWidth="1"/>
    <col min="15384" max="15384" width="11" customWidth="1"/>
    <col min="15385" max="15386" width="10.5703125" customWidth="1"/>
    <col min="15387" max="15388" width="8.140625" customWidth="1"/>
    <col min="15389" max="15399" width="9.42578125" customWidth="1"/>
    <col min="15630" max="15630" width="4.42578125" customWidth="1"/>
    <col min="15631" max="15631" width="25.85546875" customWidth="1"/>
    <col min="15632" max="15632" width="55" bestFit="1" customWidth="1"/>
    <col min="15633" max="15633" width="42.42578125" customWidth="1"/>
    <col min="15634" max="15634" width="11.85546875" customWidth="1"/>
    <col min="15635" max="15635" width="8.140625" customWidth="1"/>
    <col min="15636" max="15636" width="12" customWidth="1"/>
    <col min="15637" max="15637" width="11.85546875" customWidth="1"/>
    <col min="15638" max="15638" width="12.42578125" customWidth="1"/>
    <col min="15639" max="15639" width="10.5703125" bestFit="1" customWidth="1"/>
    <col min="15640" max="15640" width="11" customWidth="1"/>
    <col min="15641" max="15642" width="10.5703125" customWidth="1"/>
    <col min="15643" max="15644" width="8.140625" customWidth="1"/>
    <col min="15645" max="15655" width="9.42578125" customWidth="1"/>
    <col min="15886" max="15886" width="4.42578125" customWidth="1"/>
    <col min="15887" max="15887" width="25.85546875" customWidth="1"/>
    <col min="15888" max="15888" width="55" bestFit="1" customWidth="1"/>
    <col min="15889" max="15889" width="42.42578125" customWidth="1"/>
    <col min="15890" max="15890" width="11.85546875" customWidth="1"/>
    <col min="15891" max="15891" width="8.140625" customWidth="1"/>
    <col min="15892" max="15892" width="12" customWidth="1"/>
    <col min="15893" max="15893" width="11.85546875" customWidth="1"/>
    <col min="15894" max="15894" width="12.42578125" customWidth="1"/>
    <col min="15895" max="15895" width="10.5703125" bestFit="1" customWidth="1"/>
    <col min="15896" max="15896" width="11" customWidth="1"/>
    <col min="15897" max="15898" width="10.5703125" customWidth="1"/>
    <col min="15899" max="15900" width="8.140625" customWidth="1"/>
    <col min="15901" max="15911" width="9.42578125" customWidth="1"/>
    <col min="16142" max="16142" width="4.42578125" customWidth="1"/>
    <col min="16143" max="16143" width="25.85546875" customWidth="1"/>
    <col min="16144" max="16144" width="55" bestFit="1" customWidth="1"/>
    <col min="16145" max="16145" width="42.42578125" customWidth="1"/>
    <col min="16146" max="16146" width="11.85546875" customWidth="1"/>
    <col min="16147" max="16147" width="8.140625" customWidth="1"/>
    <col min="16148" max="16148" width="12" customWidth="1"/>
    <col min="16149" max="16149" width="11.85546875" customWidth="1"/>
    <col min="16150" max="16150" width="12.42578125" customWidth="1"/>
    <col min="16151" max="16151" width="10.5703125" bestFit="1" customWidth="1"/>
    <col min="16152" max="16152" width="11" customWidth="1"/>
    <col min="16153" max="16154" width="10.5703125" customWidth="1"/>
    <col min="16155" max="16156" width="8.140625" customWidth="1"/>
    <col min="16157" max="16167" width="9.42578125" customWidth="1"/>
  </cols>
  <sheetData>
    <row r="1" spans="2:59" ht="23.2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2967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5.5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f>IF(ELC_EGP!L$29="","",ELC_EGP!L$29)</f>
        <v>2030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>
        <f>IF(ELC_EGP!AG$29="","",ELC_EGP!AG$29)</f>
        <v>0.9</v>
      </c>
      <c r="AI9" s="26">
        <f>IF(ELC_EGP!AH$29="","",ELC_EGP!AH$29)</f>
        <v>0.9</v>
      </c>
      <c r="AJ9" s="26">
        <f>IF(ELC_EGP!AI$29="","",ELC_EGP!AI$29)</f>
        <v>0.9</v>
      </c>
      <c r="AK9" s="26">
        <f>IF(ELC_EGP!AJ$29="","",ELC_EGP!AJ$29)</f>
        <v>0.9</v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 t="s">
        <v>3009</v>
      </c>
      <c r="AX9" t="s">
        <v>98</v>
      </c>
      <c r="AY9" t="s">
        <v>2839</v>
      </c>
      <c r="AZ9" t="s">
        <v>2840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f>IF(ELC_EGP!L$32="","",ELC_EGP!L$32)</f>
        <v>2030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>
        <f>IF(ELC_EGP!AG$32="","",ELC_EGP!AG$32)</f>
        <v>0.9</v>
      </c>
      <c r="AI10" s="26">
        <f>IF(ELC_EGP!AH$32="","",ELC_EGP!AH$32)</f>
        <v>0.9</v>
      </c>
      <c r="AJ10" s="26">
        <f>IF(ELC_EGP!AI$32="","",ELC_EGP!AI$32)</f>
        <v>0.9</v>
      </c>
      <c r="AK10" s="26">
        <f>IF(ELC_EGP!AJ$32="","",ELC_EGP!AJ$32)</f>
        <v>0.9</v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 t="s">
        <v>3009</v>
      </c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f>IF(ELC_EGP!L$29="","",ELC_EGP!L$29)</f>
        <v>2030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>
        <f>IF(ELC_EGP!AG$29="","",ELC_EGP!AG$29)</f>
        <v>0.9</v>
      </c>
      <c r="AI11" s="26">
        <f>IF(ELC_EGP!AH$29="","",ELC_EGP!AH$29)</f>
        <v>0.9</v>
      </c>
      <c r="AJ11" s="26">
        <f>IF(ELC_EGP!AI$29="","",ELC_EGP!AI$29)</f>
        <v>0.9</v>
      </c>
      <c r="AK11" s="26">
        <f>IF(ELC_EGP!AJ$29="","",ELC_EGP!AJ$29)</f>
        <v>0.9</v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 t="s">
        <v>3009</v>
      </c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f>IF(ELC_EGP!L$32="","",ELC_EGP!L$32)</f>
        <v>2030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>
        <f>IF(ELC_EGP!AG$32="","",ELC_EGP!AG$32)</f>
        <v>0.9</v>
      </c>
      <c r="AI12" s="26">
        <f>IF(ELC_EGP!AH$32="","",ELC_EGP!AH$32)</f>
        <v>0.9</v>
      </c>
      <c r="AJ12" s="26">
        <f>IF(ELC_EGP!AI$32="","",ELC_EGP!AI$32)</f>
        <v>0.9</v>
      </c>
      <c r="AK12" s="26">
        <f>IF(ELC_EGP!AJ$32="","",ELC_EGP!AJ$32)</f>
        <v>0.9</v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 t="s">
        <v>3009</v>
      </c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f>IF(ELC_EGP!L$28="","",ELC_EGP!L$28)</f>
        <v>2030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>
        <f>IF(ELC_EGP!AG$28="","",ELC_EGP!AG$28)</f>
        <v>0.9</v>
      </c>
      <c r="AI13" s="26">
        <f>IF(ELC_EGP!AH$28="","",ELC_EGP!AH$28)</f>
        <v>0.9</v>
      </c>
      <c r="AJ13" s="26">
        <f>IF(ELC_EGP!AI$28="","",ELC_EGP!AI$28)</f>
        <v>0.9</v>
      </c>
      <c r="AK13" s="26">
        <f>IF(ELC_EGP!AJ$28="","",ELC_EGP!AJ$28)</f>
        <v>0.9</v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 t="s">
        <v>3009</v>
      </c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f>IF(ELC_EGP!L$28="","",ELC_EGP!L$28)</f>
        <v>2030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>
        <f>IF(ELC_EGP!AG$28="","",ELC_EGP!AG$28)</f>
        <v>0.9</v>
      </c>
      <c r="AI14" s="26">
        <f>IF(ELC_EGP!AH$28="","",ELC_EGP!AH$28)</f>
        <v>0.9</v>
      </c>
      <c r="AJ14" s="26">
        <f>IF(ELC_EGP!AI$28="","",ELC_EGP!AI$28)</f>
        <v>0.9</v>
      </c>
      <c r="AK14" s="26">
        <f>IF(ELC_EGP!AJ$28="","",ELC_EGP!AJ$28)</f>
        <v>0.9</v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 t="s">
        <v>3009</v>
      </c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f>IF(ELC_EGP!L$32="","",ELC_EGP!L$32)</f>
        <v>2030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>
        <f>IF(ELC_EGP!AG$32="","",ELC_EGP!AG$32)</f>
        <v>0.9</v>
      </c>
      <c r="AI15" s="26">
        <f>IF(ELC_EGP!AH$32="","",ELC_EGP!AH$32)</f>
        <v>0.9</v>
      </c>
      <c r="AJ15" s="26">
        <f>IF(ELC_EGP!AI$32="","",ELC_EGP!AI$32)</f>
        <v>0.9</v>
      </c>
      <c r="AK15" s="26">
        <f>IF(ELC_EGP!AJ$32="","",ELC_EGP!AJ$32)</f>
        <v>0.9</v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 t="s">
        <v>3009</v>
      </c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f>IF(ELC_EGP!L$32="","",ELC_EGP!L$32)</f>
        <v>2030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>
        <f>IF(ELC_EGP!AG$32="","",ELC_EGP!AG$32)</f>
        <v>0.9</v>
      </c>
      <c r="AI16" s="26">
        <f>IF(ELC_EGP!AH$32="","",ELC_EGP!AH$32)</f>
        <v>0.9</v>
      </c>
      <c r="AJ16" s="26">
        <f>IF(ELC_EGP!AI$32="","",ELC_EGP!AI$32)</f>
        <v>0.9</v>
      </c>
      <c r="AK16" s="26">
        <f>IF(ELC_EGP!AJ$32="","",ELC_EGP!AJ$32)</f>
        <v>0.9</v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 t="s">
        <v>3009</v>
      </c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f>IF(ELC_EGP!L$32="","",ELC_EGP!L$32)</f>
        <v>2030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>
        <f>IF(ELC_EGP!AG$32="","",ELC_EGP!AG$32)</f>
        <v>0.9</v>
      </c>
      <c r="AI17" s="26">
        <f>IF(ELC_EGP!AH$32="","",ELC_EGP!AH$32)</f>
        <v>0.9</v>
      </c>
      <c r="AJ17" s="26">
        <f>IF(ELC_EGP!AI$32="","",ELC_EGP!AI$32)</f>
        <v>0.9</v>
      </c>
      <c r="AK17" s="26">
        <f>IF(ELC_EGP!AJ$32="","",ELC_EGP!AJ$32)</f>
        <v>0.9</v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 t="s">
        <v>3009</v>
      </c>
      <c r="BG17" t="s">
        <v>109</v>
      </c>
    </row>
    <row r="18" spans="2:59">
      <c r="B18" s="24" t="s">
        <v>2945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f>IF(ELC_EGP!L$28="","",ELC_EGP!L$28)</f>
        <v>2030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>
        <f>IF(ELC_EGP!AG$28="","",ELC_EGP!AG$28)</f>
        <v>0.9</v>
      </c>
      <c r="AI18" s="26">
        <f>IF(ELC_EGP!AH$28="","",ELC_EGP!AH$28)</f>
        <v>0.9</v>
      </c>
      <c r="AJ18" s="26">
        <f>IF(ELC_EGP!AI$28="","",ELC_EGP!AI$28)</f>
        <v>0.9</v>
      </c>
      <c r="AK18" s="26">
        <f>IF(ELC_EGP!AJ$28="","",ELC_EGP!AJ$28)</f>
        <v>0.9</v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 t="s">
        <v>3009</v>
      </c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f>IF(ELC_EGP!L$28="","",ELC_EGP!L$28)</f>
        <v>2030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>
        <f>IF(ELC_EGP!AG$28="","",ELC_EGP!AG$28)</f>
        <v>0.9</v>
      </c>
      <c r="AI19" s="26">
        <f>IF(ELC_EGP!AH$28="","",ELC_EGP!AH$28)</f>
        <v>0.9</v>
      </c>
      <c r="AJ19" s="26">
        <f>IF(ELC_EGP!AI$28="","",ELC_EGP!AI$28)</f>
        <v>0.9</v>
      </c>
      <c r="AK19" s="26">
        <f>IF(ELC_EGP!AJ$28="","",ELC_EGP!AJ$28)</f>
        <v>0.9</v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 t="s">
        <v>3009</v>
      </c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118">
        <f>IF(ELC_EGP!L$29="","",ELC_EGP!L$29)</f>
        <v>2030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>
        <f>IF(ELC_EGP!AG$29="","",ELC_EGP!AG$29)</f>
        <v>0.9</v>
      </c>
      <c r="AI20" s="20">
        <f>IF(ELC_EGP!AH$29="","",ELC_EGP!AH$29)</f>
        <v>0.9</v>
      </c>
      <c r="AJ20" s="20">
        <f>IF(ELC_EGP!AI$29="","",ELC_EGP!AI$29)</f>
        <v>0.9</v>
      </c>
      <c r="AK20" s="20">
        <f>IF(ELC_EGP!AJ$29="","",ELC_EGP!AJ$29)</f>
        <v>0.9</v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 t="s">
        <v>3009</v>
      </c>
      <c r="BG20" s="35" t="s">
        <v>110</v>
      </c>
    </row>
    <row r="24" spans="2:59">
      <c r="B24" s="1"/>
      <c r="C24" s="1"/>
      <c r="D24" s="1"/>
      <c r="E24" s="125" t="s">
        <v>2828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2829</v>
      </c>
      <c r="E25" s="129" t="s">
        <v>2830</v>
      </c>
      <c r="F25" s="129" t="s">
        <v>2831</v>
      </c>
      <c r="G25" s="129" t="s">
        <v>2832</v>
      </c>
      <c r="H25" s="129" t="s">
        <v>2833</v>
      </c>
      <c r="I25" s="129" t="s">
        <v>2834</v>
      </c>
      <c r="J25" s="130" t="s">
        <v>2835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2838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2836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2838</v>
      </c>
      <c r="D34" s="1" t="s">
        <v>2837</v>
      </c>
      <c r="E34" s="1" t="s">
        <v>84</v>
      </c>
      <c r="F34" s="1" t="s">
        <v>2</v>
      </c>
      <c r="G34" s="1" t="s">
        <v>91</v>
      </c>
      <c r="I34" s="9" t="s">
        <v>3009</v>
      </c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5"/>
  <sheetData>
    <row r="1" spans="1:22" ht="92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40625" defaultRowHeight="15"/>
  <cols>
    <col min="1" max="1" width="24.85546875" customWidth="1"/>
    <col min="2" max="2" width="18.7109375" customWidth="1"/>
    <col min="3" max="3" width="10.7109375" customWidth="1"/>
    <col min="4" max="4" width="13.7109375" bestFit="1" customWidth="1"/>
    <col min="5" max="12" width="8.7109375" customWidth="1"/>
    <col min="14" max="14" width="18.7109375" customWidth="1"/>
    <col min="15" max="15" width="10.7109375" customWidth="1"/>
    <col min="16" max="16" width="13.7109375" bestFit="1" customWidth="1"/>
    <col min="17" max="21" width="8.7109375" customWidth="1"/>
    <col min="26" max="29" width="8.7109375" customWidth="1"/>
    <col min="30" max="30" width="8.85546875" customWidth="1"/>
    <col min="31" max="31" width="18.7109375" customWidth="1"/>
    <col min="32" max="32" width="10.7109375" customWidth="1"/>
    <col min="33" max="33" width="13.7109375" bestFit="1" customWidth="1"/>
    <col min="34" max="41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</cols>
  <sheetData>
    <row r="1" spans="2:12">
      <c r="B1" s="154" t="s">
        <v>2856</v>
      </c>
    </row>
    <row r="2" spans="2:12" ht="21">
      <c r="B2" s="155" t="s">
        <v>2857</v>
      </c>
    </row>
    <row r="4" spans="2:12" ht="15.75" thickBot="1">
      <c r="B4" s="156" t="s">
        <v>2858</v>
      </c>
    </row>
    <row r="5" spans="2:12" ht="15.75" thickBot="1">
      <c r="B5" s="323"/>
      <c r="C5" s="324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6.5" thickTop="1" thickBot="1">
      <c r="B6" s="322" t="s">
        <v>2859</v>
      </c>
      <c r="C6" s="159" t="s">
        <v>2860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.75" thickBot="1">
      <c r="B7" s="315"/>
      <c r="C7" s="161" t="s">
        <v>2861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.75" thickBot="1">
      <c r="B8" s="316"/>
      <c r="C8" s="159" t="s">
        <v>2862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.75" thickBot="1">
      <c r="B9" s="314" t="s">
        <v>2863</v>
      </c>
      <c r="C9" s="161" t="s">
        <v>2860</v>
      </c>
      <c r="D9" s="161" t="s">
        <v>2864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.75" thickBot="1">
      <c r="B10" s="315"/>
      <c r="C10" s="159" t="s">
        <v>2861</v>
      </c>
      <c r="D10" s="159" t="s">
        <v>2864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.75" thickBot="1">
      <c r="B11" s="316"/>
      <c r="C11" s="161" t="s">
        <v>2862</v>
      </c>
      <c r="D11" s="161" t="s">
        <v>2864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.75" thickBot="1">
      <c r="B12" s="317" t="s">
        <v>2865</v>
      </c>
      <c r="C12" s="159" t="s">
        <v>2866</v>
      </c>
      <c r="D12" s="159" t="s">
        <v>2855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.75" thickBot="1">
      <c r="B13" s="318"/>
      <c r="C13" s="161" t="s">
        <v>2867</v>
      </c>
      <c r="D13" s="161" t="s">
        <v>2855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.75" thickBot="1">
      <c r="B14" s="319"/>
      <c r="C14" s="159" t="s">
        <v>2868</v>
      </c>
      <c r="D14" s="159" t="s">
        <v>2855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.75" thickBot="1">
      <c r="B15" s="164" t="s">
        <v>2869</v>
      </c>
      <c r="C15" s="161" t="s">
        <v>2870</v>
      </c>
      <c r="D15" s="161" t="s">
        <v>2854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.75" thickBot="1">
      <c r="B17" s="156" t="s">
        <v>2871</v>
      </c>
    </row>
    <row r="18" spans="2:12" ht="15.75" thickBot="1">
      <c r="B18" s="320"/>
      <c r="C18" s="321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6.5" thickTop="1" thickBot="1">
      <c r="B19" s="322" t="s">
        <v>2859</v>
      </c>
      <c r="C19" s="159" t="s">
        <v>2860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.75" thickBot="1">
      <c r="B20" s="315"/>
      <c r="C20" s="161" t="s">
        <v>2861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.75" thickBot="1">
      <c r="B21" s="316"/>
      <c r="C21" s="159" t="s">
        <v>2862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.75" thickBot="1">
      <c r="B22" s="314" t="s">
        <v>2863</v>
      </c>
      <c r="C22" s="161" t="s">
        <v>2860</v>
      </c>
      <c r="D22" s="161" t="s">
        <v>2864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.75" thickBot="1">
      <c r="B23" s="315"/>
      <c r="C23" s="159" t="s">
        <v>2861</v>
      </c>
      <c r="D23" s="159" t="s">
        <v>2864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.75" thickBot="1">
      <c r="B24" s="316"/>
      <c r="C24" s="161" t="s">
        <v>2862</v>
      </c>
      <c r="D24" s="161" t="s">
        <v>2864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.75" thickBot="1">
      <c r="B25" s="317" t="s">
        <v>2865</v>
      </c>
      <c r="C25" s="159" t="s">
        <v>2866</v>
      </c>
      <c r="D25" s="159" t="s">
        <v>2855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.75" thickBot="1">
      <c r="B26" s="318"/>
      <c r="C26" s="161" t="s">
        <v>2867</v>
      </c>
      <c r="D26" s="161" t="s">
        <v>2855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.75" thickBot="1">
      <c r="B27" s="319"/>
      <c r="C27" s="159" t="s">
        <v>2868</v>
      </c>
      <c r="D27" s="159" t="s">
        <v>2855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.75" thickBot="1">
      <c r="B28" s="164" t="s">
        <v>2869</v>
      </c>
      <c r="C28" s="161" t="s">
        <v>2870</v>
      </c>
      <c r="D28" s="161" t="s">
        <v>2854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.75" thickBot="1">
      <c r="B31" s="156" t="s">
        <v>2872</v>
      </c>
    </row>
    <row r="32" spans="2:12" ht="15.75" thickBot="1">
      <c r="B32" s="320"/>
      <c r="C32" s="321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6.5" thickTop="1" thickBot="1">
      <c r="B33" s="322" t="s">
        <v>2873</v>
      </c>
      <c r="C33" s="159" t="s">
        <v>2860</v>
      </c>
      <c r="D33" s="159" t="s">
        <v>2874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6.5" thickTop="1" thickBot="1">
      <c r="B34" s="315"/>
      <c r="C34" s="161" t="s">
        <v>2861</v>
      </c>
      <c r="D34" s="161" t="s">
        <v>2874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6.5" thickTop="1" thickBot="1">
      <c r="B35" s="315"/>
      <c r="C35" s="159" t="s">
        <v>2862</v>
      </c>
      <c r="D35" s="159" t="s">
        <v>2874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6.5" thickTop="1" thickBot="1">
      <c r="B36" s="315"/>
      <c r="C36" s="161" t="s">
        <v>2875</v>
      </c>
      <c r="D36" s="161" t="s">
        <v>2874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6.5" thickTop="1" thickBot="1">
      <c r="B37" s="316"/>
      <c r="C37" s="159" t="s">
        <v>2876</v>
      </c>
      <c r="D37" s="159" t="s">
        <v>2874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5.75" thickBot="1">
      <c r="B38" s="164" t="s">
        <v>2877</v>
      </c>
      <c r="C38" s="161" t="s">
        <v>2870</v>
      </c>
      <c r="D38" s="161" t="s">
        <v>2878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.75" thickBot="1">
      <c r="B41" s="156" t="s">
        <v>2879</v>
      </c>
    </row>
    <row r="42" spans="2:9" ht="15.75" thickBot="1">
      <c r="B42" s="320"/>
      <c r="C42" s="321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6.5" thickTop="1" thickBot="1">
      <c r="B43" s="322" t="s">
        <v>2873</v>
      </c>
      <c r="C43" s="159" t="s">
        <v>2860</v>
      </c>
      <c r="D43" s="159" t="s">
        <v>2874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6.5" thickTop="1" thickBot="1">
      <c r="B44" s="315"/>
      <c r="C44" s="161" t="s">
        <v>2861</v>
      </c>
      <c r="D44" s="161" t="s">
        <v>2874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6.5" thickTop="1" thickBot="1">
      <c r="B45" s="315"/>
      <c r="C45" s="159" t="s">
        <v>2862</v>
      </c>
      <c r="D45" s="159" t="s">
        <v>2874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6.5" thickTop="1" thickBot="1">
      <c r="B46" s="315"/>
      <c r="C46" s="161" t="s">
        <v>2875</v>
      </c>
      <c r="D46" s="161" t="s">
        <v>2874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6.5" thickTop="1" thickBot="1">
      <c r="B47" s="316"/>
      <c r="C47" s="159" t="s">
        <v>2876</v>
      </c>
      <c r="D47" s="159" t="s">
        <v>2874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5.75" thickBot="1">
      <c r="B48" s="164" t="s">
        <v>2877</v>
      </c>
      <c r="C48" s="161" t="s">
        <v>2870</v>
      </c>
      <c r="D48" s="161" t="s">
        <v>2878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.75" thickBot="1">
      <c r="B51" s="156" t="s">
        <v>2880</v>
      </c>
    </row>
    <row r="52" spans="1:9" ht="15.75" thickBot="1">
      <c r="B52" s="320"/>
      <c r="C52" s="321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6.5" thickTop="1" thickBot="1">
      <c r="B53" s="322" t="s">
        <v>2873</v>
      </c>
      <c r="C53" s="159" t="s">
        <v>2860</v>
      </c>
      <c r="D53" s="159" t="s">
        <v>2874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6.5" thickTop="1" thickBot="1">
      <c r="B54" s="315"/>
      <c r="C54" s="161" t="s">
        <v>2861</v>
      </c>
      <c r="D54" s="161" t="s">
        <v>2874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6.5" thickTop="1" thickBot="1">
      <c r="B55" s="315"/>
      <c r="C55" s="159" t="s">
        <v>2862</v>
      </c>
      <c r="D55" s="159" t="s">
        <v>2874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6.5" thickTop="1" thickBot="1">
      <c r="B56" s="315"/>
      <c r="C56" s="161" t="s">
        <v>2875</v>
      </c>
      <c r="D56" s="161" t="s">
        <v>2874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6.5" thickTop="1" thickBot="1">
      <c r="B57" s="316"/>
      <c r="C57" s="159" t="s">
        <v>2876</v>
      </c>
      <c r="D57" s="159" t="s">
        <v>2874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5.75" thickBot="1">
      <c r="B58" s="164" t="s">
        <v>2877</v>
      </c>
      <c r="C58" s="161" t="s">
        <v>2870</v>
      </c>
      <c r="D58" s="161" t="s">
        <v>2878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.75" thickBot="1">
      <c r="B60" s="156" t="s">
        <v>2881</v>
      </c>
    </row>
    <row r="61" spans="1:9" ht="15.75" thickBot="1">
      <c r="B61" s="320"/>
      <c r="C61" s="321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6.5" thickTop="1" thickBot="1">
      <c r="B62" s="322" t="s">
        <v>2873</v>
      </c>
      <c r="C62" s="159" t="s">
        <v>2860</v>
      </c>
      <c r="D62" s="159" t="s">
        <v>2874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.75" thickBot="1">
      <c r="A63" t="s">
        <v>2882</v>
      </c>
      <c r="B63" s="315"/>
      <c r="C63" s="161" t="s">
        <v>2861</v>
      </c>
      <c r="D63" s="161" t="s">
        <v>2874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.75" thickBot="1">
      <c r="B64" s="315"/>
      <c r="C64" s="159" t="s">
        <v>2862</v>
      </c>
      <c r="D64" s="159" t="s">
        <v>2874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.75" thickBot="1">
      <c r="B65" s="315"/>
      <c r="C65" s="161" t="s">
        <v>2875</v>
      </c>
      <c r="D65" s="161" t="s">
        <v>2874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.75" thickBot="1">
      <c r="B66" s="316"/>
      <c r="C66" s="159" t="s">
        <v>2876</v>
      </c>
      <c r="D66" s="159" t="s">
        <v>2874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5.75" thickBot="1">
      <c r="B67" s="164" t="s">
        <v>2877</v>
      </c>
      <c r="C67" s="161" t="s">
        <v>2870</v>
      </c>
      <c r="D67" s="161" t="s">
        <v>2878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.75" thickBot="1">
      <c r="B70" s="156" t="s">
        <v>2883</v>
      </c>
    </row>
    <row r="71" spans="2:9" ht="15.75" thickBot="1">
      <c r="B71" s="320"/>
      <c r="C71" s="321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6.5" thickTop="1" thickBot="1">
      <c r="B72" s="322" t="s">
        <v>2873</v>
      </c>
      <c r="C72" s="159" t="s">
        <v>2860</v>
      </c>
      <c r="D72" s="159" t="s">
        <v>2874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6.5" thickTop="1" thickBot="1">
      <c r="B73" s="315"/>
      <c r="C73" s="161" t="s">
        <v>2861</v>
      </c>
      <c r="D73" s="161" t="s">
        <v>2874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6.5" thickTop="1" thickBot="1">
      <c r="B74" s="315"/>
      <c r="C74" s="159" t="s">
        <v>2862</v>
      </c>
      <c r="D74" s="159" t="s">
        <v>2874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6.5" thickTop="1" thickBot="1">
      <c r="B75" s="315"/>
      <c r="C75" s="161" t="s">
        <v>2875</v>
      </c>
      <c r="D75" s="161" t="s">
        <v>2874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6.5" thickTop="1" thickBot="1">
      <c r="B76" s="316"/>
      <c r="C76" s="159" t="s">
        <v>2876</v>
      </c>
      <c r="D76" s="159" t="s">
        <v>2874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5.75" thickBot="1">
      <c r="B77" s="164" t="s">
        <v>2877</v>
      </c>
      <c r="C77" s="161" t="s">
        <v>2870</v>
      </c>
      <c r="D77" s="161" t="s">
        <v>2878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.75" thickBot="1">
      <c r="B80" s="156" t="s">
        <v>2884</v>
      </c>
    </row>
    <row r="81" spans="2:12" ht="15.75" thickBot="1">
      <c r="B81" s="320"/>
      <c r="C81" s="321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6.5" thickTop="1" thickBot="1">
      <c r="B82" s="322" t="s">
        <v>2873</v>
      </c>
      <c r="C82" s="159" t="s">
        <v>2860</v>
      </c>
      <c r="D82" s="159" t="s">
        <v>2874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6.5" thickTop="1" thickBot="1">
      <c r="B83" s="315"/>
      <c r="C83" s="161" t="s">
        <v>2861</v>
      </c>
      <c r="D83" s="161" t="s">
        <v>2874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6.5" thickTop="1" thickBot="1">
      <c r="B84" s="315"/>
      <c r="C84" s="159" t="s">
        <v>2862</v>
      </c>
      <c r="D84" s="159" t="s">
        <v>2874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6.5" thickTop="1" thickBot="1">
      <c r="B85" s="315"/>
      <c r="C85" s="161" t="s">
        <v>2875</v>
      </c>
      <c r="D85" s="161" t="s">
        <v>2874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6.5" thickTop="1" thickBot="1">
      <c r="B86" s="316"/>
      <c r="C86" s="159" t="s">
        <v>2876</v>
      </c>
      <c r="D86" s="159" t="s">
        <v>2874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5.75" thickBot="1">
      <c r="B87" s="164" t="s">
        <v>2877</v>
      </c>
      <c r="C87" s="161" t="s">
        <v>2870</v>
      </c>
      <c r="D87" s="161" t="s">
        <v>2878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.75" thickBot="1">
      <c r="B89" s="156" t="s">
        <v>2885</v>
      </c>
    </row>
    <row r="90" spans="2:12" ht="15.75" thickBot="1">
      <c r="B90" s="325"/>
      <c r="C90" s="326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6.5" thickTop="1" thickBot="1">
      <c r="B91" s="327" t="s">
        <v>2859</v>
      </c>
      <c r="C91" s="174" t="s">
        <v>2860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.75" thickBot="1">
      <c r="B92" s="328"/>
      <c r="C92" s="176" t="s">
        <v>2861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.75" thickBot="1">
      <c r="B93" s="329"/>
      <c r="C93" s="174" t="s">
        <v>2862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.75" thickBot="1">
      <c r="B94" s="330" t="s">
        <v>2863</v>
      </c>
      <c r="C94" s="176" t="s">
        <v>2860</v>
      </c>
      <c r="D94" s="176" t="s">
        <v>2864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.75" thickBot="1">
      <c r="B95" s="328"/>
      <c r="C95" s="174" t="s">
        <v>2861</v>
      </c>
      <c r="D95" s="174" t="s">
        <v>2864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.75" thickBot="1">
      <c r="B96" s="329"/>
      <c r="C96" s="176" t="s">
        <v>2862</v>
      </c>
      <c r="D96" s="176" t="s">
        <v>2864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.75" thickBot="1">
      <c r="B97" s="331" t="s">
        <v>2865</v>
      </c>
      <c r="C97" s="174" t="s">
        <v>2866</v>
      </c>
      <c r="D97" s="174" t="s">
        <v>2855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.75" thickBot="1">
      <c r="B98" s="332"/>
      <c r="C98" s="176" t="s">
        <v>2867</v>
      </c>
      <c r="D98" s="176" t="s">
        <v>2855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.75" thickBot="1">
      <c r="B99" s="333"/>
      <c r="C99" s="174" t="s">
        <v>2868</v>
      </c>
      <c r="D99" s="174" t="s">
        <v>2855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.75" thickBot="1">
      <c r="B100" s="180" t="s">
        <v>2869</v>
      </c>
      <c r="C100" s="176" t="s">
        <v>2886</v>
      </c>
      <c r="D100" s="176" t="s">
        <v>2854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.75" thickBot="1">
      <c r="B102" s="156" t="s">
        <v>2887</v>
      </c>
    </row>
    <row r="103" spans="1:12" ht="15.75" thickBot="1">
      <c r="B103" s="345"/>
      <c r="C103" s="346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6.5" thickTop="1" thickBot="1">
      <c r="B104" s="327" t="s">
        <v>2873</v>
      </c>
      <c r="C104" s="182" t="s">
        <v>2860</v>
      </c>
      <c r="D104" s="182" t="s">
        <v>2874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6.5" thickTop="1" thickBot="1">
      <c r="A105" t="s">
        <v>2771</v>
      </c>
      <c r="B105" s="328"/>
      <c r="C105" s="185" t="s">
        <v>2861</v>
      </c>
      <c r="D105" s="185" t="s">
        <v>2874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6.5" thickTop="1" thickBot="1">
      <c r="B106" s="328"/>
      <c r="C106" s="182" t="s">
        <v>2862</v>
      </c>
      <c r="D106" s="182" t="s">
        <v>2874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6.5" thickTop="1" thickBot="1">
      <c r="B107" s="328"/>
      <c r="C107" s="185" t="s">
        <v>2875</v>
      </c>
      <c r="D107" s="185" t="s">
        <v>2874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6.5" thickTop="1" thickBot="1">
      <c r="B108" s="329"/>
      <c r="C108" s="182" t="s">
        <v>2876</v>
      </c>
      <c r="D108" s="182" t="s">
        <v>2874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8" thickBot="1">
      <c r="B109" s="180" t="s">
        <v>2877</v>
      </c>
      <c r="C109" s="185" t="s">
        <v>2870</v>
      </c>
      <c r="D109" s="187" t="s">
        <v>2888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.75" thickBot="1">
      <c r="B112" s="156" t="s">
        <v>2889</v>
      </c>
    </row>
    <row r="113" spans="1:9" ht="15.75" thickBot="1">
      <c r="B113" s="345"/>
      <c r="C113" s="346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6.5" thickTop="1" thickBot="1">
      <c r="B114" s="327" t="s">
        <v>2873</v>
      </c>
      <c r="C114" s="182" t="s">
        <v>2860</v>
      </c>
      <c r="D114" s="182" t="s">
        <v>2874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6.5" thickTop="1" thickBot="1">
      <c r="A115" t="s">
        <v>2890</v>
      </c>
      <c r="B115" s="328"/>
      <c r="C115" s="185" t="s">
        <v>2861</v>
      </c>
      <c r="D115" s="185" t="s">
        <v>2874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6.5" thickTop="1" thickBot="1">
      <c r="B116" s="328"/>
      <c r="C116" s="182" t="s">
        <v>2862</v>
      </c>
      <c r="D116" s="182" t="s">
        <v>2874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6.5" thickTop="1" thickBot="1">
      <c r="B117" s="328"/>
      <c r="C117" s="185" t="s">
        <v>2875</v>
      </c>
      <c r="D117" s="185" t="s">
        <v>2874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6.5" thickTop="1" thickBot="1">
      <c r="B118" s="329"/>
      <c r="C118" s="182" t="s">
        <v>2876</v>
      </c>
      <c r="D118" s="182" t="s">
        <v>2874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8" thickBot="1">
      <c r="B119" s="180" t="s">
        <v>2877</v>
      </c>
      <c r="C119" s="185" t="s">
        <v>2870</v>
      </c>
      <c r="D119" s="187" t="s">
        <v>2888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.75" thickBot="1">
      <c r="B122" s="156" t="s">
        <v>2891</v>
      </c>
    </row>
    <row r="123" spans="1:9" ht="15.75" thickBot="1">
      <c r="B123" s="334"/>
      <c r="C123" s="335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6.5" thickTop="1" thickBot="1">
      <c r="B124" s="327" t="s">
        <v>2873</v>
      </c>
      <c r="C124" s="174" t="s">
        <v>2860</v>
      </c>
      <c r="D124" s="174" t="s">
        <v>2874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6.5" thickTop="1" thickBot="1">
      <c r="A125" t="s">
        <v>2892</v>
      </c>
      <c r="B125" s="328"/>
      <c r="C125" s="176" t="s">
        <v>2861</v>
      </c>
      <c r="D125" s="176" t="s">
        <v>2874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6.5" thickTop="1" thickBot="1">
      <c r="B126" s="328"/>
      <c r="C126" s="174" t="s">
        <v>2862</v>
      </c>
      <c r="D126" s="174" t="s">
        <v>2874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6.5" thickTop="1" thickBot="1">
      <c r="B127" s="328"/>
      <c r="C127" s="176" t="s">
        <v>2875</v>
      </c>
      <c r="D127" s="176" t="s">
        <v>2874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6.5" thickTop="1" thickBot="1">
      <c r="B128" s="329"/>
      <c r="C128" s="174" t="s">
        <v>2876</v>
      </c>
      <c r="D128" s="174" t="s">
        <v>2874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8" thickBot="1">
      <c r="B129" s="180" t="s">
        <v>2877</v>
      </c>
      <c r="C129" s="176" t="s">
        <v>2870</v>
      </c>
      <c r="D129" s="187" t="s">
        <v>2888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.75" thickBot="1">
      <c r="B132" s="156" t="s">
        <v>2893</v>
      </c>
    </row>
    <row r="133" spans="2:12" ht="15.75" thickBot="1">
      <c r="B133" s="334"/>
      <c r="C133" s="335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6.5" thickTop="1" thickBot="1">
      <c r="B134" s="327" t="s">
        <v>2873</v>
      </c>
      <c r="C134" s="174" t="s">
        <v>2860</v>
      </c>
      <c r="D134" s="174" t="s">
        <v>2874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6.5" thickTop="1" thickBot="1">
      <c r="B135" s="328"/>
      <c r="C135" s="176" t="s">
        <v>2861</v>
      </c>
      <c r="D135" s="176" t="s">
        <v>2874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6.5" thickTop="1" thickBot="1">
      <c r="B136" s="328"/>
      <c r="C136" s="174" t="s">
        <v>2862</v>
      </c>
      <c r="D136" s="174" t="s">
        <v>2874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6.5" thickTop="1" thickBot="1">
      <c r="B137" s="328"/>
      <c r="C137" s="176" t="s">
        <v>2875</v>
      </c>
      <c r="D137" s="176" t="s">
        <v>2874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6.5" thickTop="1" thickBot="1">
      <c r="B138" s="329"/>
      <c r="C138" s="174" t="s">
        <v>2876</v>
      </c>
      <c r="D138" s="174" t="s">
        <v>2874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8" thickBot="1">
      <c r="B139" s="180" t="s">
        <v>2877</v>
      </c>
      <c r="C139" s="176" t="s">
        <v>2870</v>
      </c>
      <c r="D139" s="187" t="s">
        <v>2888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2894</v>
      </c>
    </row>
    <row r="143" spans="2:12" ht="15.75" thickBot="1">
      <c r="B143" s="156" t="s">
        <v>2895</v>
      </c>
    </row>
    <row r="144" spans="2:12" ht="15.75" thickBot="1">
      <c r="B144" s="336"/>
      <c r="C144" s="337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6.5" thickTop="1" thickBot="1">
      <c r="B145" s="338" t="s">
        <v>2859</v>
      </c>
      <c r="C145" s="194" t="s">
        <v>2860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.75" thickBot="1">
      <c r="B146" s="339"/>
      <c r="C146" s="176" t="s">
        <v>2861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.75" thickBot="1">
      <c r="B147" s="340"/>
      <c r="C147" s="194" t="s">
        <v>2862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.75" thickBot="1">
      <c r="B148" s="341" t="s">
        <v>2863</v>
      </c>
      <c r="C148" s="176" t="s">
        <v>2860</v>
      </c>
      <c r="D148" s="176" t="s">
        <v>2864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.75" thickBot="1">
      <c r="B149" s="339"/>
      <c r="C149" s="194" t="s">
        <v>2861</v>
      </c>
      <c r="D149" s="194" t="s">
        <v>2864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.75" thickBot="1">
      <c r="B150" s="340"/>
      <c r="C150" s="176" t="s">
        <v>2862</v>
      </c>
      <c r="D150" s="176" t="s">
        <v>2864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.75" thickBot="1">
      <c r="B151" s="342" t="s">
        <v>2865</v>
      </c>
      <c r="C151" s="194" t="s">
        <v>2866</v>
      </c>
      <c r="D151" s="194" t="s">
        <v>2855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.75" thickBot="1">
      <c r="B152" s="343"/>
      <c r="C152" s="176" t="s">
        <v>2867</v>
      </c>
      <c r="D152" s="176" t="s">
        <v>2855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.75" thickBot="1">
      <c r="B153" s="344"/>
      <c r="C153" s="194" t="s">
        <v>2868</v>
      </c>
      <c r="D153" s="194" t="s">
        <v>2855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.75" thickBot="1">
      <c r="B154" s="197" t="s">
        <v>2869</v>
      </c>
      <c r="C154" s="176" t="s">
        <v>2870</v>
      </c>
      <c r="D154" s="176" t="s">
        <v>2854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.75" thickBot="1">
      <c r="B156" s="156" t="s">
        <v>2896</v>
      </c>
    </row>
    <row r="157" spans="2:12" ht="15.75" thickBot="1">
      <c r="B157" s="336"/>
      <c r="C157" s="337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6.5" thickTop="1" thickBot="1">
      <c r="B158" s="338" t="s">
        <v>2873</v>
      </c>
      <c r="C158" s="194" t="s">
        <v>2860</v>
      </c>
      <c r="D158" s="194" t="s">
        <v>2874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6.5" thickTop="1" thickBot="1">
      <c r="B159" s="339"/>
      <c r="C159" s="176" t="s">
        <v>2861</v>
      </c>
      <c r="D159" s="176" t="s">
        <v>2874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6.5" thickTop="1" thickBot="1">
      <c r="B160" s="339"/>
      <c r="C160" s="194" t="s">
        <v>2862</v>
      </c>
      <c r="D160" s="194" t="s">
        <v>2874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6.5" thickTop="1" thickBot="1">
      <c r="B161" s="339"/>
      <c r="C161" s="176" t="s">
        <v>2875</v>
      </c>
      <c r="D161" s="176" t="s">
        <v>2874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6.5" thickTop="1" thickBot="1">
      <c r="B162" s="340"/>
      <c r="C162" s="194" t="s">
        <v>2876</v>
      </c>
      <c r="D162" s="194" t="s">
        <v>2874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8" thickBot="1">
      <c r="B163" s="197" t="s">
        <v>2877</v>
      </c>
      <c r="C163" s="176" t="s">
        <v>2870</v>
      </c>
      <c r="D163" s="187" t="s">
        <v>2888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.75" thickBot="1">
      <c r="B166" s="156" t="s">
        <v>2897</v>
      </c>
    </row>
    <row r="167" spans="2:9" ht="15.75" thickBot="1">
      <c r="B167" s="336"/>
      <c r="C167" s="337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6.5" thickTop="1" thickBot="1">
      <c r="B168" s="338" t="s">
        <v>2873</v>
      </c>
      <c r="C168" s="194" t="s">
        <v>2860</v>
      </c>
      <c r="D168" s="194" t="s">
        <v>2874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6.5" thickTop="1" thickBot="1">
      <c r="B169" s="339"/>
      <c r="C169" s="176" t="s">
        <v>2861</v>
      </c>
      <c r="D169" s="176" t="s">
        <v>2874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6.5" thickTop="1" thickBot="1">
      <c r="B170" s="339"/>
      <c r="C170" s="194" t="s">
        <v>2862</v>
      </c>
      <c r="D170" s="194" t="s">
        <v>2874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6.5" thickTop="1" thickBot="1">
      <c r="B171" s="339"/>
      <c r="C171" s="176" t="s">
        <v>2875</v>
      </c>
      <c r="D171" s="176" t="s">
        <v>2874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6.5" thickTop="1" thickBot="1">
      <c r="B172" s="340"/>
      <c r="C172" s="194" t="s">
        <v>2876</v>
      </c>
      <c r="D172" s="194" t="s">
        <v>2874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8" thickBot="1">
      <c r="B173" s="197" t="s">
        <v>2877</v>
      </c>
      <c r="C173" s="176" t="s">
        <v>2870</v>
      </c>
      <c r="D173" s="187" t="s">
        <v>2888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2898</v>
      </c>
    </row>
    <row r="177" spans="2:12" ht="15.75" thickBot="1">
      <c r="B177" s="156" t="s">
        <v>2899</v>
      </c>
    </row>
    <row r="178" spans="2:12" ht="15.75" thickBot="1">
      <c r="B178" s="353"/>
      <c r="C178" s="354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6.5" thickTop="1" thickBot="1">
      <c r="B179" s="355" t="s">
        <v>2859</v>
      </c>
      <c r="C179" s="202" t="s">
        <v>2860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.75" thickBot="1">
      <c r="B180" s="348"/>
      <c r="C180" s="204" t="s">
        <v>2861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.75" thickBot="1">
      <c r="B181" s="349"/>
      <c r="C181" s="202" t="s">
        <v>2862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.75" thickBot="1">
      <c r="B182" s="347" t="s">
        <v>2863</v>
      </c>
      <c r="C182" s="204" t="s">
        <v>2860</v>
      </c>
      <c r="D182" s="204" t="s">
        <v>2864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.75" thickBot="1">
      <c r="B183" s="348"/>
      <c r="C183" s="202" t="s">
        <v>2861</v>
      </c>
      <c r="D183" s="202" t="s">
        <v>2864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.75" thickBot="1">
      <c r="B184" s="349"/>
      <c r="C184" s="204" t="s">
        <v>2862</v>
      </c>
      <c r="D184" s="204" t="s">
        <v>2864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.75" thickBot="1">
      <c r="B185" s="350" t="s">
        <v>2865</v>
      </c>
      <c r="C185" s="202" t="s">
        <v>2866</v>
      </c>
      <c r="D185" s="202" t="s">
        <v>2855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.75" thickBot="1">
      <c r="B186" s="351"/>
      <c r="C186" s="204" t="s">
        <v>2867</v>
      </c>
      <c r="D186" s="204" t="s">
        <v>2855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.75" thickBot="1">
      <c r="B187" s="352"/>
      <c r="C187" s="202" t="s">
        <v>2868</v>
      </c>
      <c r="D187" s="202" t="s">
        <v>2855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.75" thickBot="1">
      <c r="B188" s="210" t="s">
        <v>2869</v>
      </c>
      <c r="C188" s="204" t="s">
        <v>2870</v>
      </c>
      <c r="D188" s="204" t="s">
        <v>2854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.75" thickBot="1">
      <c r="B190" s="156" t="s">
        <v>2900</v>
      </c>
    </row>
    <row r="191" spans="2:12" ht="15.75" thickBot="1">
      <c r="B191" s="353"/>
      <c r="C191" s="354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6.5" thickTop="1" thickBot="1">
      <c r="B192" s="355" t="s">
        <v>2873</v>
      </c>
      <c r="C192" s="202" t="s">
        <v>2860</v>
      </c>
      <c r="D192" s="202" t="s">
        <v>2874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6.5" thickTop="1" thickBot="1">
      <c r="A193" t="s">
        <v>2777</v>
      </c>
      <c r="B193" s="348"/>
      <c r="C193" s="204" t="s">
        <v>2861</v>
      </c>
      <c r="D193" s="204" t="s">
        <v>2874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6.5" thickTop="1" thickBot="1">
      <c r="B194" s="348"/>
      <c r="C194" s="202" t="s">
        <v>2862</v>
      </c>
      <c r="D194" s="202" t="s">
        <v>2874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6.5" thickTop="1" thickBot="1">
      <c r="B195" s="348"/>
      <c r="C195" s="204" t="s">
        <v>2875</v>
      </c>
      <c r="D195" s="204" t="s">
        <v>2874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6.5" thickTop="1" thickBot="1">
      <c r="B196" s="349"/>
      <c r="C196" s="202" t="s">
        <v>2876</v>
      </c>
      <c r="D196" s="202" t="s">
        <v>2874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5.75" thickBot="1">
      <c r="B197" s="210" t="s">
        <v>2877</v>
      </c>
      <c r="C197" s="204" t="s">
        <v>2870</v>
      </c>
      <c r="D197" s="204" t="s">
        <v>2878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.75" thickBot="1">
      <c r="B200" s="156" t="s">
        <v>2901</v>
      </c>
    </row>
    <row r="201" spans="1:9" ht="15.75" thickBot="1">
      <c r="B201" s="353"/>
      <c r="C201" s="354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6.5" thickTop="1" thickBot="1">
      <c r="B202" s="355" t="s">
        <v>2873</v>
      </c>
      <c r="C202" s="202" t="s">
        <v>2860</v>
      </c>
      <c r="D202" s="202" t="s">
        <v>2874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6.5" thickTop="1" thickBot="1">
      <c r="A203" t="s">
        <v>2778</v>
      </c>
      <c r="B203" s="348"/>
      <c r="C203" s="204" t="s">
        <v>2861</v>
      </c>
      <c r="D203" s="204" t="s">
        <v>2874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6.5" thickTop="1" thickBot="1">
      <c r="B204" s="348"/>
      <c r="C204" s="202" t="s">
        <v>2862</v>
      </c>
      <c r="D204" s="202" t="s">
        <v>2874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6.5" thickTop="1" thickBot="1">
      <c r="B205" s="348"/>
      <c r="C205" s="204" t="s">
        <v>2875</v>
      </c>
      <c r="D205" s="204" t="s">
        <v>2874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6.5" thickTop="1" thickBot="1">
      <c r="B206" s="349"/>
      <c r="C206" s="202" t="s">
        <v>2876</v>
      </c>
      <c r="D206" s="202" t="s">
        <v>2874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5.75" thickBot="1">
      <c r="B207" s="210" t="s">
        <v>2877</v>
      </c>
      <c r="C207" s="204" t="s">
        <v>2870</v>
      </c>
      <c r="D207" s="204" t="s">
        <v>2878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.75" thickBot="1">
      <c r="B210" s="156" t="s">
        <v>2902</v>
      </c>
    </row>
    <row r="211" spans="2:12" ht="15.75" thickBot="1">
      <c r="B211" s="353"/>
      <c r="C211" s="354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6.5" thickTop="1" thickBot="1">
      <c r="B212" s="355" t="s">
        <v>2873</v>
      </c>
      <c r="C212" s="202" t="s">
        <v>2860</v>
      </c>
      <c r="D212" s="202" t="s">
        <v>2874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6.5" thickTop="1" thickBot="1">
      <c r="B213" s="348"/>
      <c r="C213" s="204" t="s">
        <v>2861</v>
      </c>
      <c r="D213" s="204" t="s">
        <v>2874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6.5" thickTop="1" thickBot="1">
      <c r="B214" s="348"/>
      <c r="C214" s="202" t="s">
        <v>2862</v>
      </c>
      <c r="D214" s="202" t="s">
        <v>2874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6.5" thickTop="1" thickBot="1">
      <c r="B215" s="348"/>
      <c r="C215" s="204" t="s">
        <v>2875</v>
      </c>
      <c r="D215" s="204" t="s">
        <v>2874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6.5" thickTop="1" thickBot="1">
      <c r="B216" s="349"/>
      <c r="C216" s="202" t="s">
        <v>2876</v>
      </c>
      <c r="D216" s="202" t="s">
        <v>2874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5.75" thickBot="1">
      <c r="B217" s="210" t="s">
        <v>2877</v>
      </c>
      <c r="C217" s="204" t="s">
        <v>2870</v>
      </c>
      <c r="D217" s="204" t="s">
        <v>2878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2903</v>
      </c>
    </row>
    <row r="221" spans="2:12" ht="15.75" thickBot="1">
      <c r="B221" s="156" t="s">
        <v>2904</v>
      </c>
    </row>
    <row r="222" spans="2:12" ht="15.75" thickBot="1">
      <c r="B222" s="356"/>
      <c r="C222" s="357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6.5" thickTop="1" thickBot="1">
      <c r="B223" s="358" t="s">
        <v>2859</v>
      </c>
      <c r="C223" s="216" t="s">
        <v>2860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.75" thickBot="1">
      <c r="B224" s="359"/>
      <c r="C224" s="219" t="s">
        <v>2861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.75" thickBot="1">
      <c r="B225" s="360"/>
      <c r="C225" s="216" t="s">
        <v>2862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.75" thickBot="1">
      <c r="B226" s="361" t="s">
        <v>2863</v>
      </c>
      <c r="C226" s="219" t="s">
        <v>2860</v>
      </c>
      <c r="D226" s="219" t="s">
        <v>2864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.75" thickBot="1">
      <c r="B227" s="359"/>
      <c r="C227" s="216" t="s">
        <v>2861</v>
      </c>
      <c r="D227" s="216" t="s">
        <v>2864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.75" thickBot="1">
      <c r="B228" s="360"/>
      <c r="C228" s="219" t="s">
        <v>2862</v>
      </c>
      <c r="D228" s="219" t="s">
        <v>2864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.75" thickBot="1">
      <c r="B229" s="362" t="s">
        <v>2865</v>
      </c>
      <c r="C229" s="216" t="s">
        <v>2866</v>
      </c>
      <c r="D229" s="216" t="s">
        <v>2855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.75" thickBot="1">
      <c r="B230" s="363"/>
      <c r="C230" s="219" t="s">
        <v>2867</v>
      </c>
      <c r="D230" s="219" t="s">
        <v>2855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.75" thickBot="1">
      <c r="B231" s="364"/>
      <c r="C231" s="216" t="s">
        <v>2868</v>
      </c>
      <c r="D231" s="216" t="s">
        <v>2855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.75" thickBot="1">
      <c r="B232" s="226" t="s">
        <v>2869</v>
      </c>
      <c r="C232" s="219" t="s">
        <v>2870</v>
      </c>
      <c r="D232" s="219" t="s">
        <v>2854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.75" thickBot="1">
      <c r="B234" s="156" t="s">
        <v>2905</v>
      </c>
    </row>
    <row r="235" spans="2:12" ht="15.75" thickBot="1">
      <c r="B235" s="356"/>
      <c r="C235" s="357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6.5" thickTop="1" thickBot="1">
      <c r="B236" s="358" t="s">
        <v>2873</v>
      </c>
      <c r="C236" s="216" t="s">
        <v>2860</v>
      </c>
      <c r="D236" s="216" t="s">
        <v>2874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6.5" thickTop="1" thickBot="1">
      <c r="B237" s="359"/>
      <c r="C237" s="219" t="s">
        <v>2861</v>
      </c>
      <c r="D237" s="219" t="s">
        <v>2874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6.5" thickTop="1" thickBot="1">
      <c r="B238" s="359"/>
      <c r="C238" s="216" t="s">
        <v>2862</v>
      </c>
      <c r="D238" s="216" t="s">
        <v>2874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6.5" thickTop="1" thickBot="1">
      <c r="B239" s="359"/>
      <c r="C239" s="219" t="s">
        <v>2875</v>
      </c>
      <c r="D239" s="219" t="s">
        <v>2874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6.5" thickTop="1" thickBot="1">
      <c r="B240" s="360"/>
      <c r="C240" s="216" t="s">
        <v>2876</v>
      </c>
      <c r="D240" s="216" t="s">
        <v>2874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5.75" thickBot="1">
      <c r="B241" s="226" t="s">
        <v>2877</v>
      </c>
      <c r="C241" s="219" t="s">
        <v>2870</v>
      </c>
      <c r="D241" s="219" t="s">
        <v>2878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.75" thickBot="1">
      <c r="B244" s="156" t="s">
        <v>2906</v>
      </c>
    </row>
    <row r="245" spans="1:9" ht="15.75" thickBot="1">
      <c r="B245" s="356"/>
      <c r="C245" s="357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6.5" thickTop="1" thickBot="1">
      <c r="B246" s="358" t="s">
        <v>2873</v>
      </c>
      <c r="C246" s="216" t="s">
        <v>2860</v>
      </c>
      <c r="D246" s="216" t="s">
        <v>2874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6.5" thickTop="1" thickBot="1">
      <c r="A247" t="s">
        <v>2781</v>
      </c>
      <c r="B247" s="359"/>
      <c r="C247" s="219" t="s">
        <v>2861</v>
      </c>
      <c r="D247" s="219" t="s">
        <v>2874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6.5" thickTop="1" thickBot="1">
      <c r="B248" s="359"/>
      <c r="C248" s="216" t="s">
        <v>2862</v>
      </c>
      <c r="D248" s="216" t="s">
        <v>2874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6.5" thickTop="1" thickBot="1">
      <c r="B249" s="359"/>
      <c r="C249" s="219" t="s">
        <v>2875</v>
      </c>
      <c r="D249" s="219" t="s">
        <v>2874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6.5" thickTop="1" thickBot="1">
      <c r="B250" s="360"/>
      <c r="C250" s="216" t="s">
        <v>2876</v>
      </c>
      <c r="D250" s="216" t="s">
        <v>2874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5.75" thickBot="1">
      <c r="B251" s="226" t="s">
        <v>2877</v>
      </c>
      <c r="C251" s="219" t="s">
        <v>2870</v>
      </c>
      <c r="D251" s="219" t="s">
        <v>2878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.75" thickBot="1">
      <c r="B254" s="156" t="s">
        <v>2907</v>
      </c>
    </row>
    <row r="255" spans="1:9" ht="15.75" thickBot="1">
      <c r="B255" s="356"/>
      <c r="C255" s="357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6.5" thickTop="1" thickBot="1">
      <c r="B256" s="358" t="s">
        <v>2873</v>
      </c>
      <c r="C256" s="216" t="s">
        <v>2860</v>
      </c>
      <c r="D256" s="216" t="s">
        <v>2874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6.5" thickTop="1" thickBot="1">
      <c r="A257" t="s">
        <v>2780</v>
      </c>
      <c r="B257" s="359"/>
      <c r="C257" s="219" t="s">
        <v>2861</v>
      </c>
      <c r="D257" s="219" t="s">
        <v>2874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6.5" thickTop="1" thickBot="1">
      <c r="B258" s="359"/>
      <c r="C258" s="216" t="s">
        <v>2862</v>
      </c>
      <c r="D258" s="216" t="s">
        <v>2874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6.5" thickTop="1" thickBot="1">
      <c r="B259" s="359"/>
      <c r="C259" s="219" t="s">
        <v>2875</v>
      </c>
      <c r="D259" s="219" t="s">
        <v>2874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6.5" thickTop="1" thickBot="1">
      <c r="B260" s="360"/>
      <c r="C260" s="216" t="s">
        <v>2876</v>
      </c>
      <c r="D260" s="216" t="s">
        <v>2874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5.75" thickBot="1">
      <c r="B261" s="226" t="s">
        <v>2877</v>
      </c>
      <c r="C261" s="219" t="s">
        <v>2870</v>
      </c>
      <c r="D261" s="219" t="s">
        <v>2878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2908</v>
      </c>
    </row>
    <row r="265" spans="1:118" ht="15.75" thickBot="1">
      <c r="B265" s="156" t="s">
        <v>2909</v>
      </c>
    </row>
    <row r="266" spans="1:118" ht="15.75" thickBot="1">
      <c r="B266" s="376"/>
      <c r="C266" s="37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2910</v>
      </c>
      <c r="DD266" s="156" t="s">
        <v>2911</v>
      </c>
    </row>
    <row r="267" spans="1:118" ht="16.5" thickTop="1" thickBot="1">
      <c r="B267" s="378" t="s">
        <v>2859</v>
      </c>
      <c r="C267" s="233" t="s">
        <v>2860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79"/>
      <c r="CQ267" s="380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79"/>
      <c r="DE267" s="380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6.5" thickTop="1" thickBot="1">
      <c r="B268" s="366"/>
      <c r="C268" s="237" t="s">
        <v>2861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81" t="s">
        <v>2912</v>
      </c>
      <c r="CQ268" s="239" t="s">
        <v>2860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81" t="s">
        <v>2912</v>
      </c>
      <c r="DE268" s="239" t="s">
        <v>2860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.75" thickBot="1">
      <c r="B269" s="367"/>
      <c r="C269" s="233" t="s">
        <v>2862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82"/>
      <c r="CQ269" s="242" t="s">
        <v>2861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82"/>
      <c r="DE269" s="242" t="s">
        <v>2861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.75" thickBot="1">
      <c r="B270" s="365" t="s">
        <v>2863</v>
      </c>
      <c r="C270" s="237" t="s">
        <v>2860</v>
      </c>
      <c r="D270" s="237" t="s">
        <v>2864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68" t="s">
        <v>2863</v>
      </c>
      <c r="CQ270" s="242" t="s">
        <v>2860</v>
      </c>
      <c r="CR270" s="242" t="s">
        <v>2864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68" t="s">
        <v>2863</v>
      </c>
      <c r="DE270" s="242" t="s">
        <v>2860</v>
      </c>
      <c r="DF270" s="242" t="s">
        <v>2864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.75" thickBot="1">
      <c r="B271" s="366"/>
      <c r="C271" s="233" t="s">
        <v>2861</v>
      </c>
      <c r="D271" s="233" t="s">
        <v>2864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69"/>
      <c r="CQ271" s="246" t="s">
        <v>2861</v>
      </c>
      <c r="CR271" s="246" t="s">
        <v>2864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69"/>
      <c r="DE271" s="246" t="s">
        <v>2861</v>
      </c>
      <c r="DF271" s="246" t="s">
        <v>2864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.75" thickBot="1">
      <c r="B272" s="367"/>
      <c r="C272" s="237" t="s">
        <v>2862</v>
      </c>
      <c r="D272" s="237" t="s">
        <v>2864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70" t="s">
        <v>2865</v>
      </c>
      <c r="CQ272" s="246" t="s">
        <v>2866</v>
      </c>
      <c r="CR272" s="246" t="s">
        <v>2855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70" t="s">
        <v>2865</v>
      </c>
      <c r="DE272" s="246" t="s">
        <v>2866</v>
      </c>
      <c r="DF272" s="246" t="s">
        <v>2855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.75" thickBot="1">
      <c r="B273" s="373" t="s">
        <v>2865</v>
      </c>
      <c r="C273" s="233" t="s">
        <v>2866</v>
      </c>
      <c r="D273" s="233" t="s">
        <v>2855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71"/>
      <c r="CQ273" s="242" t="s">
        <v>2867</v>
      </c>
      <c r="CR273" s="242" t="s">
        <v>2855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71"/>
      <c r="DE273" s="242" t="s">
        <v>2867</v>
      </c>
      <c r="DF273" s="242" t="s">
        <v>2855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.75" thickBot="1">
      <c r="B274" s="374"/>
      <c r="C274" s="237" t="s">
        <v>2867</v>
      </c>
      <c r="D274" s="237" t="s">
        <v>2855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72"/>
      <c r="CQ274" s="246" t="s">
        <v>2868</v>
      </c>
      <c r="CR274" s="246" t="s">
        <v>2855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72"/>
      <c r="DE274" s="246" t="s">
        <v>2868</v>
      </c>
      <c r="DF274" s="246" t="s">
        <v>2855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.75" thickBot="1">
      <c r="B275" s="375"/>
      <c r="C275" s="233" t="s">
        <v>2868</v>
      </c>
      <c r="D275" s="233" t="s">
        <v>2855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2869</v>
      </c>
      <c r="CQ275" s="242" t="s">
        <v>2870</v>
      </c>
      <c r="CR275" s="242" t="s">
        <v>2854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2869</v>
      </c>
      <c r="DE275" s="242" t="s">
        <v>2870</v>
      </c>
      <c r="DF275" s="242" t="s">
        <v>2854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.75" thickBot="1">
      <c r="B276" s="254" t="s">
        <v>2869</v>
      </c>
      <c r="C276" s="237" t="s">
        <v>2870</v>
      </c>
      <c r="D276" s="237" t="s">
        <v>2854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.75" thickBot="1"/>
    <row r="278" spans="2:118" ht="15.75" thickBot="1">
      <c r="B278" s="156" t="s">
        <v>2913</v>
      </c>
      <c r="CP278" s="379"/>
      <c r="CQ278" s="380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79"/>
      <c r="DE278" s="380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6.5" thickTop="1" thickBot="1">
      <c r="B279" s="376"/>
      <c r="C279" s="37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86" t="s">
        <v>2873</v>
      </c>
      <c r="CQ279" s="239" t="s">
        <v>2860</v>
      </c>
      <c r="CR279" s="239" t="s">
        <v>2874</v>
      </c>
      <c r="CS279" s="383" t="s">
        <v>2870</v>
      </c>
      <c r="CT279" s="240" t="s">
        <v>2870</v>
      </c>
      <c r="CU279" s="240">
        <v>1510</v>
      </c>
      <c r="CV279" s="240">
        <v>1510</v>
      </c>
      <c r="CW279" s="240">
        <v>1510</v>
      </c>
      <c r="DD279" s="386" t="s">
        <v>2873</v>
      </c>
      <c r="DE279" s="239" t="s">
        <v>2860</v>
      </c>
      <c r="DF279" s="239" t="s">
        <v>2874</v>
      </c>
      <c r="DG279" s="383" t="s">
        <v>2870</v>
      </c>
      <c r="DH279" s="240" t="s">
        <v>2870</v>
      </c>
      <c r="DI279" s="240">
        <v>5800</v>
      </c>
      <c r="DJ279" s="240">
        <v>5800</v>
      </c>
      <c r="DK279" s="240">
        <v>5800</v>
      </c>
    </row>
    <row r="280" spans="2:118" ht="16.5" thickTop="1" thickBot="1">
      <c r="B280" s="378" t="s">
        <v>2873</v>
      </c>
      <c r="C280" s="233" t="s">
        <v>2860</v>
      </c>
      <c r="D280" s="233" t="s">
        <v>2874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87"/>
      <c r="CQ280" s="258" t="s">
        <v>2861</v>
      </c>
      <c r="CR280" s="258" t="s">
        <v>2874</v>
      </c>
      <c r="CS280" s="384"/>
      <c r="CT280" s="259" t="s">
        <v>2870</v>
      </c>
      <c r="CU280" s="259">
        <v>1390</v>
      </c>
      <c r="CV280" s="259">
        <v>1310</v>
      </c>
      <c r="CW280" s="259">
        <v>1280</v>
      </c>
      <c r="DD280" s="387"/>
      <c r="DE280" s="258" t="s">
        <v>2861</v>
      </c>
      <c r="DF280" s="258" t="s">
        <v>2874</v>
      </c>
      <c r="DG280" s="384"/>
      <c r="DH280" s="259" t="s">
        <v>2870</v>
      </c>
      <c r="DI280" s="259">
        <v>5380</v>
      </c>
      <c r="DJ280" s="259">
        <v>4310</v>
      </c>
      <c r="DK280" s="259">
        <v>3840</v>
      </c>
    </row>
    <row r="281" spans="2:118" ht="16.5" thickTop="1" thickBot="1">
      <c r="B281" s="366"/>
      <c r="C281" s="237" t="s">
        <v>2861</v>
      </c>
      <c r="D281" s="237" t="s">
        <v>2874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87"/>
      <c r="CQ281" s="239" t="s">
        <v>2875</v>
      </c>
      <c r="CR281" s="239" t="s">
        <v>2874</v>
      </c>
      <c r="CS281" s="384"/>
      <c r="CT281" s="240" t="s">
        <v>2870</v>
      </c>
      <c r="CU281" s="240">
        <v>1320</v>
      </c>
      <c r="CV281" s="240">
        <v>1190</v>
      </c>
      <c r="CW281" s="240">
        <v>1150</v>
      </c>
      <c r="DD281" s="387"/>
      <c r="DE281" s="239" t="s">
        <v>2875</v>
      </c>
      <c r="DF281" s="239" t="s">
        <v>2874</v>
      </c>
      <c r="DG281" s="384"/>
      <c r="DH281" s="240" t="s">
        <v>2870</v>
      </c>
      <c r="DI281" s="240">
        <v>5160</v>
      </c>
      <c r="DJ281" s="240">
        <v>3680</v>
      </c>
      <c r="DK281" s="240">
        <v>3070</v>
      </c>
    </row>
    <row r="282" spans="2:118" ht="16.5" thickTop="1" thickBot="1">
      <c r="B282" s="366"/>
      <c r="C282" s="233" t="s">
        <v>2862</v>
      </c>
      <c r="D282" s="233" t="s">
        <v>2874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88"/>
      <c r="CQ282" s="258" t="s">
        <v>2876</v>
      </c>
      <c r="CR282" s="258" t="s">
        <v>2874</v>
      </c>
      <c r="CS282" s="385"/>
      <c r="CT282" s="259" t="s">
        <v>2870</v>
      </c>
      <c r="CU282" s="259">
        <v>1510</v>
      </c>
      <c r="CV282" s="259">
        <v>1510</v>
      </c>
      <c r="CW282" s="259">
        <v>1510</v>
      </c>
      <c r="DD282" s="388"/>
      <c r="DE282" s="258" t="s">
        <v>2876</v>
      </c>
      <c r="DF282" s="258" t="s">
        <v>2874</v>
      </c>
      <c r="DG282" s="385"/>
      <c r="DH282" s="259" t="s">
        <v>2870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66"/>
      <c r="C283" s="237" t="s">
        <v>2875</v>
      </c>
      <c r="D283" s="237" t="s">
        <v>2874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2877</v>
      </c>
      <c r="CQ283" s="239" t="s">
        <v>2870</v>
      </c>
      <c r="CR283" s="239" t="s">
        <v>2878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2877</v>
      </c>
      <c r="DE283" s="239" t="s">
        <v>2870</v>
      </c>
      <c r="DF283" s="239" t="s">
        <v>2878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6.5" thickTop="1" thickBot="1">
      <c r="B284" s="367"/>
      <c r="C284" s="233" t="s">
        <v>2876</v>
      </c>
      <c r="D284" s="233" t="s">
        <v>2874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5.75" thickBot="1">
      <c r="B285" s="254" t="s">
        <v>2877</v>
      </c>
      <c r="C285" s="237" t="s">
        <v>2870</v>
      </c>
      <c r="D285" s="237" t="s">
        <v>2878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.75" thickBot="1">
      <c r="B288" s="156" t="s">
        <v>2914</v>
      </c>
    </row>
    <row r="289" spans="1:9" ht="15.75" thickBot="1">
      <c r="B289" s="376"/>
      <c r="C289" s="37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6.5" thickTop="1" thickBot="1">
      <c r="B290" s="378" t="s">
        <v>2873</v>
      </c>
      <c r="C290" s="233" t="s">
        <v>2860</v>
      </c>
      <c r="D290" s="233" t="s">
        <v>2874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6.5" thickTop="1" thickBot="1">
      <c r="A291" t="s">
        <v>2773</v>
      </c>
      <c r="B291" s="366"/>
      <c r="C291" s="237" t="s">
        <v>2861</v>
      </c>
      <c r="D291" s="237" t="s">
        <v>2874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6.5" thickTop="1" thickBot="1">
      <c r="B292" s="366"/>
      <c r="C292" s="233" t="s">
        <v>2862</v>
      </c>
      <c r="D292" s="233" t="s">
        <v>2874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6.5" thickTop="1" thickBot="1">
      <c r="B293" s="366"/>
      <c r="C293" s="237" t="s">
        <v>2875</v>
      </c>
      <c r="D293" s="237" t="s">
        <v>2874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6.5" thickTop="1" thickBot="1">
      <c r="B294" s="367"/>
      <c r="C294" s="233" t="s">
        <v>2876</v>
      </c>
      <c r="D294" s="233" t="s">
        <v>2874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5.75" thickBot="1">
      <c r="B295" s="254" t="s">
        <v>2877</v>
      </c>
      <c r="C295" s="237" t="s">
        <v>2870</v>
      </c>
      <c r="D295" s="237" t="s">
        <v>2878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.75" thickBot="1">
      <c r="B298" s="156" t="s">
        <v>2915</v>
      </c>
    </row>
    <row r="299" spans="1:9" ht="15.75" thickBot="1">
      <c r="B299" s="376"/>
      <c r="C299" s="37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6.5" thickTop="1" thickBot="1">
      <c r="B300" s="378" t="s">
        <v>2873</v>
      </c>
      <c r="C300" s="233" t="s">
        <v>2860</v>
      </c>
      <c r="D300" s="233" t="s">
        <v>2874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6.5" thickTop="1" thickBot="1">
      <c r="B301" s="366"/>
      <c r="C301" s="237" t="s">
        <v>2861</v>
      </c>
      <c r="D301" s="237" t="s">
        <v>2874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6.5" thickTop="1" thickBot="1">
      <c r="B302" s="366"/>
      <c r="C302" s="233" t="s">
        <v>2862</v>
      </c>
      <c r="D302" s="233" t="s">
        <v>2874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6.5" thickTop="1" thickBot="1">
      <c r="B303" s="366"/>
      <c r="C303" s="237" t="s">
        <v>2875</v>
      </c>
      <c r="D303" s="237" t="s">
        <v>2874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6.5" thickTop="1" thickBot="1">
      <c r="B304" s="367"/>
      <c r="C304" s="233" t="s">
        <v>2876</v>
      </c>
      <c r="D304" s="233" t="s">
        <v>2874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5.75" thickBot="1">
      <c r="B305" s="254" t="s">
        <v>2877</v>
      </c>
      <c r="C305" s="237" t="s">
        <v>2870</v>
      </c>
      <c r="D305" s="237" t="s">
        <v>2878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.75" thickBot="1">
      <c r="B308" s="156" t="s">
        <v>2916</v>
      </c>
    </row>
    <row r="309" spans="1:9" ht="15.75" thickBot="1">
      <c r="B309" s="376"/>
      <c r="C309" s="37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6.5" thickTop="1" thickBot="1">
      <c r="B310" s="378" t="s">
        <v>2873</v>
      </c>
      <c r="C310" s="233" t="s">
        <v>2860</v>
      </c>
      <c r="D310" s="233" t="s">
        <v>2874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6.5" thickTop="1" thickBot="1">
      <c r="A311" t="s">
        <v>2774</v>
      </c>
      <c r="B311" s="366"/>
      <c r="C311" s="237" t="s">
        <v>2861</v>
      </c>
      <c r="D311" s="237" t="s">
        <v>2874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6.5" thickTop="1" thickBot="1">
      <c r="B312" s="366"/>
      <c r="C312" s="233" t="s">
        <v>2862</v>
      </c>
      <c r="D312" s="233" t="s">
        <v>2874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6.5" thickTop="1" thickBot="1">
      <c r="B313" s="366"/>
      <c r="C313" s="237" t="s">
        <v>2875</v>
      </c>
      <c r="D313" s="237" t="s">
        <v>2874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6.5" thickTop="1" thickBot="1">
      <c r="B314" s="367"/>
      <c r="C314" s="233" t="s">
        <v>2876</v>
      </c>
      <c r="D314" s="233" t="s">
        <v>2874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5.75" thickBot="1">
      <c r="B315" s="254" t="s">
        <v>2877</v>
      </c>
      <c r="C315" s="237" t="s">
        <v>2870</v>
      </c>
      <c r="D315" s="237" t="s">
        <v>2878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.75" thickBot="1">
      <c r="B318" s="156" t="s">
        <v>2917</v>
      </c>
    </row>
    <row r="319" spans="1:9" ht="15.75" thickBot="1">
      <c r="B319" s="376"/>
      <c r="C319" s="37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6.5" thickTop="1" thickBot="1">
      <c r="B320" s="378" t="s">
        <v>2873</v>
      </c>
      <c r="C320" s="233" t="s">
        <v>2860</v>
      </c>
      <c r="D320" s="233" t="s">
        <v>2874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6.5" thickTop="1" thickBot="1">
      <c r="B321" s="366"/>
      <c r="C321" s="237" t="s">
        <v>2861</v>
      </c>
      <c r="D321" s="237" t="s">
        <v>2874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6.5" thickTop="1" thickBot="1">
      <c r="B322" s="366"/>
      <c r="C322" s="233" t="s">
        <v>2862</v>
      </c>
      <c r="D322" s="233" t="s">
        <v>2874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6.5" thickTop="1" thickBot="1">
      <c r="B323" s="366"/>
      <c r="C323" s="237" t="s">
        <v>2875</v>
      </c>
      <c r="D323" s="237" t="s">
        <v>2874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6.5" thickTop="1" thickBot="1">
      <c r="B324" s="367"/>
      <c r="C324" s="233" t="s">
        <v>2876</v>
      </c>
      <c r="D324" s="233" t="s">
        <v>2874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5.75" thickBot="1">
      <c r="B325" s="254" t="s">
        <v>2877</v>
      </c>
      <c r="C325" s="237" t="s">
        <v>2870</v>
      </c>
      <c r="D325" s="237" t="s">
        <v>2878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.75" thickBot="1">
      <c r="B328" s="156" t="s">
        <v>2918</v>
      </c>
    </row>
    <row r="329" spans="1:9" ht="15.75" thickBot="1">
      <c r="B329" s="376"/>
      <c r="C329" s="37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6.5" thickTop="1" thickBot="1">
      <c r="B330" s="378" t="s">
        <v>2873</v>
      </c>
      <c r="C330" s="233" t="s">
        <v>2860</v>
      </c>
      <c r="D330" s="233" t="s">
        <v>2874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6.5" thickTop="1" thickBot="1">
      <c r="A331" t="s">
        <v>2775</v>
      </c>
      <c r="B331" s="366"/>
      <c r="C331" s="237" t="s">
        <v>2861</v>
      </c>
      <c r="D331" s="237" t="s">
        <v>2874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6.5" thickTop="1" thickBot="1">
      <c r="B332" s="366"/>
      <c r="C332" s="233" t="s">
        <v>2862</v>
      </c>
      <c r="D332" s="233" t="s">
        <v>2874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6.5" thickTop="1" thickBot="1">
      <c r="B333" s="366"/>
      <c r="C333" s="237" t="s">
        <v>2875</v>
      </c>
      <c r="D333" s="237" t="s">
        <v>2874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6.5" thickTop="1" thickBot="1">
      <c r="B334" s="367"/>
      <c r="C334" s="233" t="s">
        <v>2876</v>
      </c>
      <c r="D334" s="233" t="s">
        <v>2874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5.75" thickBot="1">
      <c r="B335" s="254" t="s">
        <v>2877</v>
      </c>
      <c r="C335" s="237" t="s">
        <v>2870</v>
      </c>
      <c r="D335" s="237" t="s">
        <v>2878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.75" thickBot="1">
      <c r="B338" s="156" t="s">
        <v>2919</v>
      </c>
    </row>
    <row r="339" spans="1:12" ht="15.75" thickBot="1">
      <c r="B339" s="376"/>
      <c r="C339" s="37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6.5" thickTop="1" thickBot="1">
      <c r="B340" s="378" t="s">
        <v>2873</v>
      </c>
      <c r="C340" s="233" t="s">
        <v>2860</v>
      </c>
      <c r="D340" s="233" t="s">
        <v>2874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6.5" thickTop="1" thickBot="1">
      <c r="A341" t="s">
        <v>2776</v>
      </c>
      <c r="B341" s="366"/>
      <c r="C341" s="237" t="s">
        <v>2861</v>
      </c>
      <c r="D341" s="237" t="s">
        <v>2874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6.5" thickTop="1" thickBot="1">
      <c r="B342" s="366"/>
      <c r="C342" s="233" t="s">
        <v>2862</v>
      </c>
      <c r="D342" s="233" t="s">
        <v>2874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6.5" thickTop="1" thickBot="1">
      <c r="B343" s="366"/>
      <c r="C343" s="237" t="s">
        <v>2875</v>
      </c>
      <c r="D343" s="237" t="s">
        <v>2874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6.5" thickTop="1" thickBot="1">
      <c r="B344" s="367"/>
      <c r="C344" s="233" t="s">
        <v>2876</v>
      </c>
      <c r="D344" s="233" t="s">
        <v>2874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5.75" thickBot="1">
      <c r="B345" s="254" t="s">
        <v>2877</v>
      </c>
      <c r="C345" s="237" t="s">
        <v>2870</v>
      </c>
      <c r="D345" s="237" t="s">
        <v>2878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2920</v>
      </c>
    </row>
    <row r="349" spans="1:12" ht="15.75" thickBot="1">
      <c r="B349" s="156" t="s">
        <v>2921</v>
      </c>
    </row>
    <row r="350" spans="1:12" ht="15.75" thickBot="1">
      <c r="B350" s="389"/>
      <c r="C350" s="390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6.5" thickTop="1" thickBot="1">
      <c r="B351" s="391" t="s">
        <v>2859</v>
      </c>
      <c r="C351" s="268" t="s">
        <v>2860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.75" thickBot="1">
      <c r="B352" s="392"/>
      <c r="C352" s="204" t="s">
        <v>2861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.75" thickBot="1">
      <c r="B353" s="393"/>
      <c r="C353" s="268" t="s">
        <v>2862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.75" thickBot="1">
      <c r="B354" s="394" t="s">
        <v>2863</v>
      </c>
      <c r="C354" s="204" t="s">
        <v>2860</v>
      </c>
      <c r="D354" s="204" t="s">
        <v>2864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.75" thickBot="1">
      <c r="B355" s="392"/>
      <c r="C355" s="268" t="s">
        <v>2861</v>
      </c>
      <c r="D355" s="268" t="s">
        <v>2864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.75" thickBot="1">
      <c r="B356" s="393"/>
      <c r="C356" s="204" t="s">
        <v>2862</v>
      </c>
      <c r="D356" s="204" t="s">
        <v>2864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.75" thickBot="1">
      <c r="B357" s="395" t="s">
        <v>2865</v>
      </c>
      <c r="C357" s="268" t="s">
        <v>2866</v>
      </c>
      <c r="D357" s="268" t="s">
        <v>2855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.75" thickBot="1">
      <c r="B358" s="396"/>
      <c r="C358" s="204" t="s">
        <v>2867</v>
      </c>
      <c r="D358" s="204" t="s">
        <v>2855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.75" thickBot="1">
      <c r="B359" s="397"/>
      <c r="C359" s="268" t="s">
        <v>2868</v>
      </c>
      <c r="D359" s="268" t="s">
        <v>2855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.75" thickBot="1">
      <c r="B360" s="271" t="s">
        <v>2869</v>
      </c>
      <c r="C360" s="204" t="s">
        <v>2870</v>
      </c>
      <c r="D360" s="204" t="s">
        <v>2854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.75" thickBot="1">
      <c r="B362" s="156" t="s">
        <v>2922</v>
      </c>
    </row>
    <row r="363" spans="2:12" ht="15.75" thickBot="1">
      <c r="B363" s="389"/>
      <c r="C363" s="390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6.5" thickTop="1" thickBot="1">
      <c r="B364" s="391" t="s">
        <v>2873</v>
      </c>
      <c r="C364" s="268" t="s">
        <v>2860</v>
      </c>
      <c r="D364" s="268" t="s">
        <v>2874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6.5" thickTop="1" thickBot="1">
      <c r="B365" s="392"/>
      <c r="C365" s="204" t="s">
        <v>2861</v>
      </c>
      <c r="D365" s="204" t="s">
        <v>2874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6.5" thickTop="1" thickBot="1">
      <c r="B366" s="392"/>
      <c r="C366" s="268" t="s">
        <v>2862</v>
      </c>
      <c r="D366" s="268" t="s">
        <v>2874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6.5" thickTop="1" thickBot="1">
      <c r="B367" s="392"/>
      <c r="C367" s="204" t="s">
        <v>2875</v>
      </c>
      <c r="D367" s="204" t="s">
        <v>2874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6.5" thickTop="1" thickBot="1">
      <c r="B368" s="393"/>
      <c r="C368" s="268" t="s">
        <v>2876</v>
      </c>
      <c r="D368" s="268" t="s">
        <v>2874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5.75" thickBot="1">
      <c r="B369" s="271" t="s">
        <v>2877</v>
      </c>
      <c r="C369" s="204" t="s">
        <v>2870</v>
      </c>
      <c r="D369" s="204" t="s">
        <v>2878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.75" thickBot="1">
      <c r="B372" s="156" t="s">
        <v>2923</v>
      </c>
    </row>
    <row r="373" spans="2:9" ht="15.75" thickBot="1">
      <c r="B373" s="389"/>
      <c r="C373" s="390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6.5" thickTop="1" thickBot="1">
      <c r="B374" s="391" t="s">
        <v>2873</v>
      </c>
      <c r="C374" s="268" t="s">
        <v>2860</v>
      </c>
      <c r="D374" s="268" t="s">
        <v>2874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6.5" thickTop="1" thickBot="1">
      <c r="B375" s="392"/>
      <c r="C375" s="204" t="s">
        <v>2861</v>
      </c>
      <c r="D375" s="204" t="s">
        <v>2874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6.5" thickTop="1" thickBot="1">
      <c r="B376" s="392"/>
      <c r="C376" s="268" t="s">
        <v>2862</v>
      </c>
      <c r="D376" s="268" t="s">
        <v>2874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6.5" thickTop="1" thickBot="1">
      <c r="B377" s="392"/>
      <c r="C377" s="204" t="s">
        <v>2875</v>
      </c>
      <c r="D377" s="204" t="s">
        <v>2874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6.5" thickTop="1" thickBot="1">
      <c r="B378" s="393"/>
      <c r="C378" s="268" t="s">
        <v>2876</v>
      </c>
      <c r="D378" s="268" t="s">
        <v>2874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5.75" thickBot="1">
      <c r="B379" s="274" t="s">
        <v>2877</v>
      </c>
      <c r="C379" s="204" t="s">
        <v>2870</v>
      </c>
      <c r="D379" s="204" t="s">
        <v>2878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.75" thickBot="1">
      <c r="B382" s="156" t="s">
        <v>2924</v>
      </c>
    </row>
    <row r="383" spans="2:9" ht="15.75" thickBot="1">
      <c r="B383" s="389"/>
      <c r="C383" s="390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6.5" thickTop="1" thickBot="1">
      <c r="B384" s="391" t="s">
        <v>2873</v>
      </c>
      <c r="C384" s="268" t="s">
        <v>2860</v>
      </c>
      <c r="D384" s="268" t="s">
        <v>2874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6.5" thickTop="1" thickBot="1">
      <c r="B385" s="392"/>
      <c r="C385" s="204" t="s">
        <v>2861</v>
      </c>
      <c r="D385" s="204" t="s">
        <v>2874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6.5" thickTop="1" thickBot="1">
      <c r="B386" s="392"/>
      <c r="C386" s="268" t="s">
        <v>2862</v>
      </c>
      <c r="D386" s="268" t="s">
        <v>2874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6.5" thickTop="1" thickBot="1">
      <c r="B387" s="392"/>
      <c r="C387" s="204" t="s">
        <v>2875</v>
      </c>
      <c r="D387" s="204" t="s">
        <v>2874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6.5" thickTop="1" thickBot="1">
      <c r="B388" s="393"/>
      <c r="C388" s="268" t="s">
        <v>2876</v>
      </c>
      <c r="D388" s="268" t="s">
        <v>2874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5.75" thickBot="1">
      <c r="B389" s="271" t="s">
        <v>2877</v>
      </c>
      <c r="C389" s="204" t="s">
        <v>2870</v>
      </c>
      <c r="D389" s="204" t="s">
        <v>2878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.75" thickBot="1">
      <c r="B392" s="156" t="s">
        <v>2925</v>
      </c>
    </row>
    <row r="393" spans="1:9" ht="15.75" thickBot="1">
      <c r="B393" s="389"/>
      <c r="C393" s="390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6.5" thickTop="1" thickBot="1">
      <c r="B394" s="391" t="s">
        <v>2873</v>
      </c>
      <c r="C394" s="268" t="s">
        <v>2860</v>
      </c>
      <c r="D394" s="268" t="s">
        <v>2874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6.5" thickTop="1" thickBot="1">
      <c r="A395" t="s">
        <v>2926</v>
      </c>
      <c r="B395" s="392"/>
      <c r="C395" s="204" t="s">
        <v>2861</v>
      </c>
      <c r="D395" s="204" t="s">
        <v>2874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6.5" thickTop="1" thickBot="1">
      <c r="B396" s="392"/>
      <c r="C396" s="268" t="s">
        <v>2862</v>
      </c>
      <c r="D396" s="268" t="s">
        <v>2874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6.5" thickTop="1" thickBot="1">
      <c r="B397" s="392"/>
      <c r="C397" s="204" t="s">
        <v>2875</v>
      </c>
      <c r="D397" s="204" t="s">
        <v>2874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6.5" thickTop="1" thickBot="1">
      <c r="B398" s="393"/>
      <c r="C398" s="268" t="s">
        <v>2876</v>
      </c>
      <c r="D398" s="268" t="s">
        <v>2874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5.75" thickBot="1">
      <c r="B399" s="271" t="s">
        <v>2877</v>
      </c>
      <c r="C399" s="204" t="s">
        <v>2870</v>
      </c>
      <c r="D399" s="204" t="s">
        <v>2878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2927</v>
      </c>
    </row>
    <row r="403" spans="2:12" ht="15.75" thickBot="1">
      <c r="B403" s="156" t="s">
        <v>2928</v>
      </c>
    </row>
    <row r="404" spans="2:12" ht="15.75" thickBot="1">
      <c r="B404" s="379"/>
      <c r="C404" s="380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6.5" thickTop="1" thickBot="1">
      <c r="B405" s="381" t="s">
        <v>2912</v>
      </c>
      <c r="C405" s="239" t="s">
        <v>2860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.75" thickBot="1">
      <c r="B406" s="382"/>
      <c r="C406" s="242" t="s">
        <v>2861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.75" thickBot="1">
      <c r="B407" s="368" t="s">
        <v>2863</v>
      </c>
      <c r="C407" s="242" t="s">
        <v>2860</v>
      </c>
      <c r="D407" s="242" t="s">
        <v>2864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.75" thickBot="1">
      <c r="B408" s="369"/>
      <c r="C408" s="246" t="s">
        <v>2861</v>
      </c>
      <c r="D408" s="246" t="s">
        <v>2864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.75" thickBot="1">
      <c r="B409" s="370" t="s">
        <v>2865</v>
      </c>
      <c r="C409" s="246" t="s">
        <v>2866</v>
      </c>
      <c r="D409" s="246" t="s">
        <v>2855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.75" thickBot="1">
      <c r="B410" s="371"/>
      <c r="C410" s="242" t="s">
        <v>2867</v>
      </c>
      <c r="D410" s="242" t="s">
        <v>2855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.75" thickBot="1">
      <c r="B411" s="372"/>
      <c r="C411" s="246" t="s">
        <v>2868</v>
      </c>
      <c r="D411" s="246" t="s">
        <v>2855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.75" thickBot="1">
      <c r="B412" s="253" t="s">
        <v>2869</v>
      </c>
      <c r="C412" s="242" t="s">
        <v>2870</v>
      </c>
      <c r="D412" s="242" t="s">
        <v>2854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.75" thickBot="1"/>
    <row r="415" spans="2:12" ht="15.75" thickBot="1">
      <c r="B415" s="379"/>
      <c r="C415" s="380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6.5" thickTop="1" thickBot="1">
      <c r="B416" s="386" t="s">
        <v>2873</v>
      </c>
      <c r="C416" s="239" t="s">
        <v>2860</v>
      </c>
      <c r="D416" s="239" t="s">
        <v>2874</v>
      </c>
      <c r="E416" s="276" t="s">
        <v>2870</v>
      </c>
      <c r="F416" s="240" t="s">
        <v>2870</v>
      </c>
      <c r="G416" s="240">
        <v>2760</v>
      </c>
      <c r="H416" s="240">
        <v>2680</v>
      </c>
      <c r="I416" s="240">
        <v>2580</v>
      </c>
    </row>
    <row r="417" spans="1:12" ht="15.75" thickBot="1">
      <c r="A417" t="s">
        <v>2929</v>
      </c>
      <c r="B417" s="387"/>
      <c r="C417" s="258" t="s">
        <v>2861</v>
      </c>
      <c r="D417" s="258" t="s">
        <v>2874</v>
      </c>
      <c r="E417" s="277"/>
      <c r="F417" s="259" t="s">
        <v>2870</v>
      </c>
      <c r="G417" s="259">
        <v>2740</v>
      </c>
      <c r="H417" s="259">
        <v>2590</v>
      </c>
      <c r="I417" s="259">
        <v>2570</v>
      </c>
    </row>
    <row r="418" spans="1:12" ht="15.75" thickBot="1">
      <c r="B418" s="387"/>
      <c r="C418" s="239" t="s">
        <v>2875</v>
      </c>
      <c r="D418" s="239" t="s">
        <v>2874</v>
      </c>
      <c r="E418" s="277"/>
      <c r="F418" s="240" t="s">
        <v>2870</v>
      </c>
      <c r="G418" s="240">
        <v>2630</v>
      </c>
      <c r="H418" s="240">
        <v>2400</v>
      </c>
      <c r="I418" s="240">
        <v>2360</v>
      </c>
    </row>
    <row r="419" spans="1:12" ht="15.75" thickBot="1">
      <c r="B419" s="388"/>
      <c r="C419" s="258" t="s">
        <v>2876</v>
      </c>
      <c r="D419" s="258" t="s">
        <v>2874</v>
      </c>
      <c r="E419" s="278"/>
      <c r="F419" s="259" t="s">
        <v>2870</v>
      </c>
      <c r="G419" s="259">
        <v>2830</v>
      </c>
      <c r="H419" s="259">
        <v>2790</v>
      </c>
      <c r="I419" s="259">
        <v>2740</v>
      </c>
    </row>
    <row r="420" spans="1:12" ht="15.75" thickBot="1">
      <c r="B420" s="260" t="s">
        <v>2877</v>
      </c>
      <c r="C420" s="239" t="s">
        <v>2870</v>
      </c>
      <c r="D420" s="239" t="s">
        <v>2878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.75" thickBot="1">
      <c r="B423" s="156" t="s">
        <v>2930</v>
      </c>
    </row>
    <row r="424" spans="1:12" ht="15.75" thickBot="1">
      <c r="B424" s="379"/>
      <c r="C424" s="380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6.5" thickTop="1" thickBot="1">
      <c r="B425" s="381" t="s">
        <v>2912</v>
      </c>
      <c r="C425" s="239" t="s">
        <v>2860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.75" thickBot="1">
      <c r="B426" s="382"/>
      <c r="C426" s="242" t="s">
        <v>2861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.75" thickBot="1">
      <c r="B427" s="368" t="s">
        <v>2863</v>
      </c>
      <c r="C427" s="242" t="s">
        <v>2860</v>
      </c>
      <c r="D427" s="242" t="s">
        <v>2864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.75" thickBot="1">
      <c r="B428" s="369"/>
      <c r="C428" s="246" t="s">
        <v>2861</v>
      </c>
      <c r="D428" s="246" t="s">
        <v>2864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.75" thickBot="1">
      <c r="B429" s="370" t="s">
        <v>2865</v>
      </c>
      <c r="C429" s="246" t="s">
        <v>2866</v>
      </c>
      <c r="D429" s="246" t="s">
        <v>2855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.75" thickBot="1">
      <c r="B430" s="371"/>
      <c r="C430" s="242" t="s">
        <v>2867</v>
      </c>
      <c r="D430" s="242" t="s">
        <v>2855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.75" thickBot="1">
      <c r="B431" s="372"/>
      <c r="C431" s="246" t="s">
        <v>2868</v>
      </c>
      <c r="D431" s="246" t="s">
        <v>2855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.75" thickBot="1">
      <c r="B432" s="253" t="s">
        <v>2869</v>
      </c>
      <c r="C432" s="242" t="s">
        <v>2870</v>
      </c>
      <c r="D432" s="242" t="s">
        <v>2854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.75" thickBot="1">
      <c r="B434" s="156" t="s">
        <v>2931</v>
      </c>
    </row>
    <row r="435" spans="1:12" ht="15.75" thickBot="1">
      <c r="B435" s="398"/>
      <c r="C435" s="399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6.5" thickTop="1" thickBot="1">
      <c r="B436" s="386" t="s">
        <v>2873</v>
      </c>
      <c r="C436" s="239" t="s">
        <v>2860</v>
      </c>
      <c r="D436" s="239" t="s">
        <v>2874</v>
      </c>
      <c r="E436" s="276" t="s">
        <v>2870</v>
      </c>
      <c r="F436" s="240" t="s">
        <v>2870</v>
      </c>
      <c r="G436" s="240">
        <v>2710</v>
      </c>
      <c r="H436" s="240">
        <v>2600</v>
      </c>
      <c r="I436" s="240">
        <v>2480</v>
      </c>
    </row>
    <row r="437" spans="1:12" ht="15.75" thickBot="1">
      <c r="A437" t="s">
        <v>2932</v>
      </c>
      <c r="B437" s="387"/>
      <c r="C437" s="258" t="s">
        <v>2861</v>
      </c>
      <c r="D437" s="258" t="s">
        <v>2874</v>
      </c>
      <c r="E437" s="277"/>
      <c r="F437" s="259" t="s">
        <v>2870</v>
      </c>
      <c r="G437" s="259">
        <v>2690</v>
      </c>
      <c r="H437" s="259">
        <v>2490</v>
      </c>
      <c r="I437" s="259">
        <v>2470</v>
      </c>
    </row>
    <row r="438" spans="1:12" ht="15.75" thickBot="1">
      <c r="B438" s="387"/>
      <c r="C438" s="239" t="s">
        <v>2875</v>
      </c>
      <c r="D438" s="239" t="s">
        <v>2874</v>
      </c>
      <c r="E438" s="277"/>
      <c r="F438" s="240" t="s">
        <v>2870</v>
      </c>
      <c r="G438" s="240">
        <v>2560</v>
      </c>
      <c r="H438" s="240">
        <v>2270</v>
      </c>
      <c r="I438" s="240">
        <v>2240</v>
      </c>
    </row>
    <row r="439" spans="1:12" ht="15.75" thickBot="1">
      <c r="B439" s="388"/>
      <c r="C439" s="258" t="s">
        <v>2876</v>
      </c>
      <c r="D439" s="258" t="s">
        <v>2874</v>
      </c>
      <c r="E439" s="278"/>
      <c r="F439" s="259" t="s">
        <v>2870</v>
      </c>
      <c r="G439" s="259">
        <v>2810</v>
      </c>
      <c r="H439" s="259">
        <v>2750</v>
      </c>
      <c r="I439" s="259">
        <v>2690</v>
      </c>
    </row>
    <row r="440" spans="1:12" ht="15.75" thickBot="1">
      <c r="B440" s="260" t="s">
        <v>2877</v>
      </c>
      <c r="C440" s="239" t="s">
        <v>2870</v>
      </c>
      <c r="D440" s="239" t="s">
        <v>2933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.75" thickBot="1">
      <c r="B443" s="156" t="s">
        <v>2934</v>
      </c>
    </row>
    <row r="444" spans="1:12" ht="15.75" thickBot="1">
      <c r="B444" s="379"/>
      <c r="C444" s="380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6.5" thickTop="1" thickBot="1">
      <c r="B445" s="381" t="s">
        <v>2912</v>
      </c>
      <c r="C445" s="239" t="s">
        <v>2860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.75" thickBot="1">
      <c r="B446" s="382"/>
      <c r="C446" s="242" t="s">
        <v>2861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.75" thickBot="1">
      <c r="B447" s="368" t="s">
        <v>2863</v>
      </c>
      <c r="C447" s="242" t="s">
        <v>2860</v>
      </c>
      <c r="D447" s="242" t="s">
        <v>2864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.75" thickBot="1">
      <c r="B448" s="369"/>
      <c r="C448" s="246" t="s">
        <v>2861</v>
      </c>
      <c r="D448" s="246" t="s">
        <v>2864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.75" thickBot="1">
      <c r="B449" s="370" t="s">
        <v>2865</v>
      </c>
      <c r="C449" s="246" t="s">
        <v>2866</v>
      </c>
      <c r="D449" s="246" t="s">
        <v>2855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.75" thickBot="1">
      <c r="B450" s="371"/>
      <c r="C450" s="242" t="s">
        <v>2867</v>
      </c>
      <c r="D450" s="242" t="s">
        <v>2855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.75" thickBot="1">
      <c r="B451" s="372"/>
      <c r="C451" s="246" t="s">
        <v>2868</v>
      </c>
      <c r="D451" s="246" t="s">
        <v>2855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.75" thickBot="1">
      <c r="B452" s="253" t="s">
        <v>2869</v>
      </c>
      <c r="C452" s="242" t="s">
        <v>2870</v>
      </c>
      <c r="D452" s="242" t="s">
        <v>2854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.75" thickBot="1"/>
    <row r="455" spans="1:12" ht="15.75" thickBot="1">
      <c r="B455" s="379"/>
      <c r="C455" s="380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6.5" thickTop="1" thickBot="1">
      <c r="B456" s="386" t="s">
        <v>2873</v>
      </c>
      <c r="C456" s="239" t="s">
        <v>2860</v>
      </c>
      <c r="D456" s="239" t="s">
        <v>2874</v>
      </c>
      <c r="E456" s="276" t="s">
        <v>2870</v>
      </c>
      <c r="F456" s="240" t="s">
        <v>2870</v>
      </c>
      <c r="G456" s="240">
        <v>3920</v>
      </c>
      <c r="H456" s="240">
        <v>3640</v>
      </c>
      <c r="I456" s="240">
        <v>3340</v>
      </c>
    </row>
    <row r="457" spans="1:12" ht="15.75" thickBot="1">
      <c r="A457" t="s">
        <v>2935</v>
      </c>
      <c r="B457" s="387"/>
      <c r="C457" s="258" t="s">
        <v>2861</v>
      </c>
      <c r="D457" s="258" t="s">
        <v>2874</v>
      </c>
      <c r="E457" s="277"/>
      <c r="F457" s="259" t="s">
        <v>2870</v>
      </c>
      <c r="G457" s="259">
        <v>3870</v>
      </c>
      <c r="H457" s="259">
        <v>3380</v>
      </c>
      <c r="I457" s="259">
        <v>3310</v>
      </c>
    </row>
    <row r="458" spans="1:12" ht="15.75" thickBot="1">
      <c r="B458" s="387"/>
      <c r="C458" s="239" t="s">
        <v>2875</v>
      </c>
      <c r="D458" s="239" t="s">
        <v>2874</v>
      </c>
      <c r="E458" s="277"/>
      <c r="F458" s="240" t="s">
        <v>2870</v>
      </c>
      <c r="G458" s="240">
        <v>3570</v>
      </c>
      <c r="H458" s="240">
        <v>2900</v>
      </c>
      <c r="I458" s="240">
        <v>2810</v>
      </c>
    </row>
    <row r="459" spans="1:12" ht="15.75" thickBot="1">
      <c r="B459" s="388"/>
      <c r="C459" s="258" t="s">
        <v>2876</v>
      </c>
      <c r="D459" s="258" t="s">
        <v>2874</v>
      </c>
      <c r="E459" s="278"/>
      <c r="F459" s="259" t="s">
        <v>2870</v>
      </c>
      <c r="G459" s="259">
        <v>4200</v>
      </c>
      <c r="H459" s="259">
        <v>4040</v>
      </c>
      <c r="I459" s="259">
        <v>3880</v>
      </c>
    </row>
    <row r="460" spans="1:12" ht="15.75" thickBot="1">
      <c r="B460" s="260" t="s">
        <v>2877</v>
      </c>
      <c r="C460" s="239" t="s">
        <v>2870</v>
      </c>
      <c r="D460" s="239" t="s">
        <v>2878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.75" thickBot="1">
      <c r="B464" s="156" t="s">
        <v>2936</v>
      </c>
    </row>
    <row r="465" spans="1:12" ht="15.75" thickBot="1">
      <c r="B465" s="379"/>
      <c r="C465" s="380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6.5" thickTop="1" thickBot="1">
      <c r="B466" s="381" t="s">
        <v>2912</v>
      </c>
      <c r="C466" s="239" t="s">
        <v>2860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.75" thickBot="1">
      <c r="B467" s="382"/>
      <c r="C467" s="242" t="s">
        <v>2861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.75" thickBot="1">
      <c r="B468" s="368" t="s">
        <v>2863</v>
      </c>
      <c r="C468" s="242" t="s">
        <v>2860</v>
      </c>
      <c r="D468" s="242" t="s">
        <v>2864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.75" thickBot="1">
      <c r="B469" s="369"/>
      <c r="C469" s="246" t="s">
        <v>2861</v>
      </c>
      <c r="D469" s="246" t="s">
        <v>2864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.75" thickBot="1">
      <c r="B470" s="370" t="s">
        <v>2865</v>
      </c>
      <c r="C470" s="246" t="s">
        <v>2866</v>
      </c>
      <c r="D470" s="246" t="s">
        <v>2855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.75" thickBot="1">
      <c r="B471" s="371"/>
      <c r="C471" s="242" t="s">
        <v>2867</v>
      </c>
      <c r="D471" s="242" t="s">
        <v>2855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.75" thickBot="1">
      <c r="B472" s="372"/>
      <c r="C472" s="246" t="s">
        <v>2868</v>
      </c>
      <c r="D472" s="246" t="s">
        <v>2855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.75" thickBot="1">
      <c r="B473" s="253" t="s">
        <v>2869</v>
      </c>
      <c r="C473" s="242" t="s">
        <v>2870</v>
      </c>
      <c r="D473" s="242" t="s">
        <v>2854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.75" thickBot="1"/>
    <row r="476" spans="1:12" ht="15.75" thickBot="1">
      <c r="B476" s="379"/>
      <c r="C476" s="380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6.5" thickTop="1" thickBot="1">
      <c r="B477" s="386" t="s">
        <v>2873</v>
      </c>
      <c r="C477" s="239" t="s">
        <v>2860</v>
      </c>
      <c r="D477" s="239" t="s">
        <v>2874</v>
      </c>
      <c r="E477" s="276" t="s">
        <v>2870</v>
      </c>
      <c r="F477" s="240" t="s">
        <v>2870</v>
      </c>
      <c r="G477" s="240">
        <v>2580</v>
      </c>
      <c r="H477" s="240">
        <v>2390</v>
      </c>
      <c r="I477" s="240">
        <v>2200</v>
      </c>
    </row>
    <row r="478" spans="1:12" ht="15.75" thickBot="1">
      <c r="A478" t="s">
        <v>2937</v>
      </c>
      <c r="B478" s="387"/>
      <c r="C478" s="258" t="s">
        <v>2861</v>
      </c>
      <c r="D478" s="258" t="s">
        <v>2874</v>
      </c>
      <c r="E478" s="277"/>
      <c r="F478" s="259" t="s">
        <v>2870</v>
      </c>
      <c r="G478" s="259">
        <v>2540</v>
      </c>
      <c r="H478" s="259">
        <v>2220</v>
      </c>
      <c r="I478" s="259">
        <v>2180</v>
      </c>
    </row>
    <row r="479" spans="1:12" ht="15.75" thickBot="1">
      <c r="B479" s="387"/>
      <c r="C479" s="239" t="s">
        <v>2875</v>
      </c>
      <c r="D479" s="239" t="s">
        <v>2874</v>
      </c>
      <c r="E479" s="277"/>
      <c r="F479" s="240" t="s">
        <v>2870</v>
      </c>
      <c r="G479" s="240">
        <v>2350</v>
      </c>
      <c r="H479" s="240">
        <v>1900</v>
      </c>
      <c r="I479" s="240">
        <v>1850</v>
      </c>
    </row>
    <row r="480" spans="1:12" ht="15.75" thickBot="1">
      <c r="B480" s="388"/>
      <c r="C480" s="258" t="s">
        <v>2876</v>
      </c>
      <c r="D480" s="258" t="s">
        <v>2874</v>
      </c>
      <c r="E480" s="278"/>
      <c r="F480" s="259" t="s">
        <v>2870</v>
      </c>
      <c r="G480" s="259">
        <v>2760</v>
      </c>
      <c r="H480" s="259">
        <v>2660</v>
      </c>
      <c r="I480" s="259">
        <v>2550</v>
      </c>
    </row>
    <row r="481" spans="2:12" ht="15.75" thickBot="1">
      <c r="B481" s="260" t="s">
        <v>2877</v>
      </c>
      <c r="C481" s="239" t="s">
        <v>2870</v>
      </c>
      <c r="D481" s="239" t="s">
        <v>2878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.75" thickBot="1">
      <c r="B484" s="156" t="s">
        <v>2911</v>
      </c>
    </row>
    <row r="485" spans="2:12" ht="15.75" thickBot="1">
      <c r="B485" s="379"/>
      <c r="C485" s="380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6.5" thickTop="1" thickBot="1">
      <c r="B486" s="381" t="s">
        <v>2912</v>
      </c>
      <c r="C486" s="239" t="s">
        <v>2860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.75" thickBot="1">
      <c r="B487" s="382"/>
      <c r="C487" s="242" t="s">
        <v>2861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.75" thickBot="1">
      <c r="B488" s="368" t="s">
        <v>2863</v>
      </c>
      <c r="C488" s="242" t="s">
        <v>2860</v>
      </c>
      <c r="D488" s="242" t="s">
        <v>2864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.75" thickBot="1">
      <c r="B489" s="369"/>
      <c r="C489" s="246" t="s">
        <v>2861</v>
      </c>
      <c r="D489" s="246" t="s">
        <v>2864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.75" thickBot="1">
      <c r="B490" s="370" t="s">
        <v>2865</v>
      </c>
      <c r="C490" s="246" t="s">
        <v>2866</v>
      </c>
      <c r="D490" s="246" t="s">
        <v>2855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.75" thickBot="1">
      <c r="B491" s="371"/>
      <c r="C491" s="242" t="s">
        <v>2867</v>
      </c>
      <c r="D491" s="242" t="s">
        <v>2855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.75" thickBot="1">
      <c r="B492" s="372"/>
      <c r="C492" s="246" t="s">
        <v>2868</v>
      </c>
      <c r="D492" s="246" t="s">
        <v>2855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.75" thickBot="1">
      <c r="B493" s="253" t="s">
        <v>2869</v>
      </c>
      <c r="C493" s="242" t="s">
        <v>2870</v>
      </c>
      <c r="D493" s="242" t="s">
        <v>2854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.75" thickBot="1">
      <c r="B496" s="156" t="s">
        <v>2938</v>
      </c>
    </row>
    <row r="497" spans="2:12" ht="15.75" thickBot="1">
      <c r="B497" s="379"/>
      <c r="C497" s="380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6.5" thickTop="1" thickBot="1">
      <c r="B498" s="386" t="s">
        <v>2873</v>
      </c>
      <c r="C498" s="239" t="s">
        <v>2860</v>
      </c>
      <c r="D498" s="239" t="s">
        <v>2874</v>
      </c>
      <c r="E498" s="383" t="s">
        <v>2870</v>
      </c>
      <c r="F498" s="240" t="s">
        <v>2870</v>
      </c>
      <c r="G498" s="240">
        <v>5800</v>
      </c>
      <c r="H498" s="240">
        <v>5800</v>
      </c>
      <c r="I498" s="240">
        <v>5800</v>
      </c>
    </row>
    <row r="499" spans="2:12" ht="15.75" thickBot="1">
      <c r="B499" s="387"/>
      <c r="C499" s="258" t="s">
        <v>2861</v>
      </c>
      <c r="D499" s="258" t="s">
        <v>2874</v>
      </c>
      <c r="E499" s="384"/>
      <c r="F499" s="259" t="s">
        <v>2870</v>
      </c>
      <c r="G499" s="259">
        <v>5380</v>
      </c>
      <c r="H499" s="259">
        <v>4310</v>
      </c>
      <c r="I499" s="259">
        <v>3840</v>
      </c>
    </row>
    <row r="500" spans="2:12" ht="15.75" thickBot="1">
      <c r="B500" s="387"/>
      <c r="C500" s="239" t="s">
        <v>2875</v>
      </c>
      <c r="D500" s="239" t="s">
        <v>2874</v>
      </c>
      <c r="E500" s="384"/>
      <c r="F500" s="240" t="s">
        <v>2870</v>
      </c>
      <c r="G500" s="240">
        <v>5160</v>
      </c>
      <c r="H500" s="240">
        <v>3680</v>
      </c>
      <c r="I500" s="240">
        <v>3070</v>
      </c>
    </row>
    <row r="501" spans="2:12" ht="15.75" thickBot="1">
      <c r="B501" s="388"/>
      <c r="C501" s="258" t="s">
        <v>2876</v>
      </c>
      <c r="D501" s="258" t="s">
        <v>2874</v>
      </c>
      <c r="E501" s="385"/>
      <c r="F501" s="259" t="s">
        <v>2870</v>
      </c>
      <c r="G501" s="259">
        <v>5800</v>
      </c>
      <c r="H501" s="259">
        <v>5800</v>
      </c>
      <c r="I501" s="259">
        <v>5800</v>
      </c>
    </row>
    <row r="502" spans="2:12" ht="15.75" thickBot="1">
      <c r="B502" s="260" t="s">
        <v>2877</v>
      </c>
      <c r="C502" s="239" t="s">
        <v>2870</v>
      </c>
      <c r="D502" s="239" t="s">
        <v>2878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.75" thickBot="1">
      <c r="B504" s="156" t="s">
        <v>2910</v>
      </c>
    </row>
    <row r="505" spans="2:12" ht="15.75" thickBot="1">
      <c r="B505" s="379"/>
      <c r="C505" s="380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6.5" thickTop="1" thickBot="1">
      <c r="B506" s="381" t="s">
        <v>2912</v>
      </c>
      <c r="C506" s="239" t="s">
        <v>2860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.75" thickBot="1">
      <c r="B507" s="382"/>
      <c r="C507" s="242" t="s">
        <v>2861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.75" thickBot="1">
      <c r="B508" s="368" t="s">
        <v>2863</v>
      </c>
      <c r="C508" s="242" t="s">
        <v>2860</v>
      </c>
      <c r="D508" s="242" t="s">
        <v>2864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.75" thickBot="1">
      <c r="B509" s="369"/>
      <c r="C509" s="246" t="s">
        <v>2861</v>
      </c>
      <c r="D509" s="246" t="s">
        <v>2864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.75" thickBot="1">
      <c r="B510" s="370" t="s">
        <v>2865</v>
      </c>
      <c r="C510" s="246" t="s">
        <v>2866</v>
      </c>
      <c r="D510" s="246" t="s">
        <v>2855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.75" thickBot="1">
      <c r="B511" s="371"/>
      <c r="C511" s="242" t="s">
        <v>2867</v>
      </c>
      <c r="D511" s="242" t="s">
        <v>2855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.75" thickBot="1">
      <c r="B512" s="372"/>
      <c r="C512" s="246" t="s">
        <v>2868</v>
      </c>
      <c r="D512" s="246" t="s">
        <v>2855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.75" thickBot="1">
      <c r="B513" s="253" t="s">
        <v>2869</v>
      </c>
      <c r="C513" s="242" t="s">
        <v>2870</v>
      </c>
      <c r="D513" s="242" t="s">
        <v>2854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.75" thickBot="1">
      <c r="B516" s="156" t="s">
        <v>2939</v>
      </c>
    </row>
    <row r="517" spans="1:12" ht="15.75" thickBot="1">
      <c r="B517" s="379"/>
      <c r="C517" s="380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6.5" thickTop="1" thickBot="1">
      <c r="B518" s="386" t="s">
        <v>2873</v>
      </c>
      <c r="C518" s="239" t="s">
        <v>2860</v>
      </c>
      <c r="D518" s="239" t="s">
        <v>2874</v>
      </c>
      <c r="E518" s="383" t="s">
        <v>2870</v>
      </c>
      <c r="F518" s="240" t="s">
        <v>2870</v>
      </c>
      <c r="G518" s="240">
        <v>1510</v>
      </c>
      <c r="H518" s="240">
        <v>1510</v>
      </c>
      <c r="I518" s="240">
        <v>1510</v>
      </c>
    </row>
    <row r="519" spans="1:12" ht="15.75" thickBot="1">
      <c r="A519" t="s">
        <v>2940</v>
      </c>
      <c r="B519" s="387"/>
      <c r="C519" s="258" t="s">
        <v>2861</v>
      </c>
      <c r="D519" s="258" t="s">
        <v>2874</v>
      </c>
      <c r="E519" s="384"/>
      <c r="F519" s="259" t="s">
        <v>2870</v>
      </c>
      <c r="G519" s="259">
        <v>1390</v>
      </c>
      <c r="H519" s="259">
        <v>1310</v>
      </c>
      <c r="I519" s="259">
        <v>1280</v>
      </c>
    </row>
    <row r="520" spans="1:12" ht="15.75" thickBot="1">
      <c r="B520" s="387"/>
      <c r="C520" s="239" t="s">
        <v>2875</v>
      </c>
      <c r="D520" s="239" t="s">
        <v>2874</v>
      </c>
      <c r="E520" s="384"/>
      <c r="F520" s="240" t="s">
        <v>2870</v>
      </c>
      <c r="G520" s="240">
        <v>1320</v>
      </c>
      <c r="H520" s="240">
        <v>1190</v>
      </c>
      <c r="I520" s="240">
        <v>1150</v>
      </c>
    </row>
    <row r="521" spans="1:12" ht="15.75" thickBot="1">
      <c r="B521" s="388"/>
      <c r="C521" s="258" t="s">
        <v>2876</v>
      </c>
      <c r="D521" s="258" t="s">
        <v>2874</v>
      </c>
      <c r="E521" s="385"/>
      <c r="F521" s="259" t="s">
        <v>2870</v>
      </c>
      <c r="G521" s="259">
        <v>1510</v>
      </c>
      <c r="H521" s="259">
        <v>1510</v>
      </c>
      <c r="I521" s="259">
        <v>1510</v>
      </c>
    </row>
    <row r="522" spans="1:12" ht="15.75" thickBot="1">
      <c r="B522" s="260" t="s">
        <v>2877</v>
      </c>
      <c r="C522" s="239" t="s">
        <v>2870</v>
      </c>
      <c r="D522" s="239" t="s">
        <v>2878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ELC_EGP</vt:lpstr>
      <vt:lpstr>ELC_storage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Olexandr Balyk</cp:lastModifiedBy>
  <dcterms:created xsi:type="dcterms:W3CDTF">2015-08-25T14:05:54Z</dcterms:created>
  <dcterms:modified xsi:type="dcterms:W3CDTF">2023-12-19T21:06:14Z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885933041572570</vt:r8>
  </property>
</Properties>
</file>