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1B703B04-EDA5-4F78-B16D-66171E405F28}" xr6:coauthVersionLast="47" xr6:coauthVersionMax="47" xr10:uidLastSave="{00000000-0000-0000-0000-000000000000}"/>
  <bookViews>
    <workbookView xWindow="-28920" yWindow="-75" windowWidth="29040" windowHeight="1572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#REF!</definedName>
    <definedName name="AnkCosBreakD" localSheetId="9">#REF!</definedName>
    <definedName name="AnkCosBreakD" localSheetId="10">#REF!</definedName>
    <definedName name="AnkCosBreakD" localSheetId="7">#REF!</definedName>
    <definedName name="AnkCosBreakD">#REF!</definedName>
    <definedName name="AnkNamen" localSheetId="8">#REF!</definedName>
    <definedName name="AnkNamen" localSheetId="9">#REF!</definedName>
    <definedName name="AnkNamen" localSheetId="10">#REF!</definedName>
    <definedName name="AnkNamen" localSheetId="7">#REF!</definedName>
    <definedName name="AnkNamen">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#REF!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#REF!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#REF!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#REF!</definedName>
    <definedName name="Cars_12" localSheetId="8">#REF!</definedName>
    <definedName name="Cars_12" localSheetId="9">#REF!</definedName>
    <definedName name="Cars_12" localSheetId="10">#REF!</definedName>
    <definedName name="Cars_12" localSheetId="7">#REF!</definedName>
    <definedName name="Cars_12">#REF!</definedName>
    <definedName name="ChosenYear">#REF!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#REF!</definedName>
    <definedName name="CMM_SUPPLY_CRV_TABLE" localSheetId="9">#REF!</definedName>
    <definedName name="CMM_SUPPLY_CRV_TABLE" localSheetId="10">#REF!</definedName>
    <definedName name="CMM_SUPPLY_CRV_TABLE" localSheetId="7">#REF!</definedName>
    <definedName name="CMM_SUPPLY_CRV_TABLE">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#REF!</definedName>
    <definedName name="CRI">#REF!</definedName>
    <definedName name="data_range" localSheetId="8">#REF!</definedName>
    <definedName name="data_range" localSheetId="9">#REF!</definedName>
    <definedName name="data_range" localSheetId="10">#REF!</definedName>
    <definedName name="data_range" localSheetId="7">#REF!</definedName>
    <definedName name="data_range">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#REF!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#REF!</definedName>
    <definedName name="DISCRATE" localSheetId="9">#REF!</definedName>
    <definedName name="DISCRATE" localSheetId="10">#REF!</definedName>
    <definedName name="DISCRATE" localSheetId="7">#REF!</definedName>
    <definedName name="DISCRATE">#REF!</definedName>
    <definedName name="dkkPerEUR">#REF!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#REF!</definedName>
    <definedName name="Eksportstigning">#REF!</definedName>
    <definedName name="ElBoiler">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#REF!</definedName>
    <definedName name="ElPriceMix" localSheetId="9">#REF!</definedName>
    <definedName name="ElPriceMix" localSheetId="10">#REF!</definedName>
    <definedName name="ElPriceMix" localSheetId="7">#REF!</definedName>
    <definedName name="ElPriceMix">#REF!</definedName>
    <definedName name="EnergyService" localSheetId="8">#REF!</definedName>
    <definedName name="EnergyService" localSheetId="9">#REF!</definedName>
    <definedName name="EnergyService" localSheetId="10">#REF!</definedName>
    <definedName name="EnergyService" localSheetId="7">#REF!</definedName>
    <definedName name="EnergyService">#REF!</definedName>
    <definedName name="Eng">#REF!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#REF!</definedName>
    <definedName name="FID_1">#REF!</definedName>
    <definedName name="FID_2" localSheetId="8">#REF!</definedName>
    <definedName name="FID_2" localSheetId="9">#REF!</definedName>
    <definedName name="FID_2" localSheetId="10">#REF!</definedName>
    <definedName name="FID_2" localSheetId="7">#REF!</definedName>
    <definedName name="FID_2">#REF!</definedName>
    <definedName name="fitfile">#REF!</definedName>
    <definedName name="FnktFeld" localSheetId="8">#REF!</definedName>
    <definedName name="FnktFeld" localSheetId="9">#REF!</definedName>
    <definedName name="FnktFeld" localSheetId="10">#REF!</definedName>
    <definedName name="FnktFeld" localSheetId="7">#REF!</definedName>
    <definedName name="FnktFeld">#REF!</definedName>
    <definedName name="FUEL">#REF!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#REF!</definedName>
    <definedName name="GROWTH" localSheetId="9">#REF!</definedName>
    <definedName name="GROWTH" localSheetId="10">#REF!</definedName>
    <definedName name="GROWTH" localSheetId="7">#REF!</definedName>
    <definedName name="GROWTH">#REF!</definedName>
    <definedName name="GROWTH_TID" localSheetId="8">#REF!</definedName>
    <definedName name="GROWTH_TID" localSheetId="9">#REF!</definedName>
    <definedName name="GROWTH_TID" localSheetId="10">#REF!</definedName>
    <definedName name="GROWTH_TID" localSheetId="7">#REF!</definedName>
    <definedName name="GROWTH_TID">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#REF!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#REF!</definedName>
    <definedName name="Inflation" localSheetId="8">#REF!</definedName>
    <definedName name="Inflation" localSheetId="9">#REF!</definedName>
    <definedName name="Inflation" localSheetId="10">#REF!</definedName>
    <definedName name="Inflation" localSheetId="7">#REF!</definedName>
    <definedName name="Inflation">#REF!</definedName>
    <definedName name="INVCOST" localSheetId="8">#REF!</definedName>
    <definedName name="INVCOST" localSheetId="9">#REF!</definedName>
    <definedName name="INVCOST" localSheetId="10">#REF!</definedName>
    <definedName name="INVCOST" localSheetId="7">#REF!</definedName>
    <definedName name="INVCOST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#REF!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#REF!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#REF!</definedName>
    <definedName name="LIFE" localSheetId="9">#REF!</definedName>
    <definedName name="LIFE" localSheetId="10">#REF!</definedName>
    <definedName name="LIFE" localSheetId="7">#REF!</definedName>
    <definedName name="LIFE">#REF!</definedName>
    <definedName name="lumens_per_billion_lumens">#REF!</definedName>
    <definedName name="MAINTCST">#REF!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#REF!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#REF!</definedName>
    <definedName name="NAs_CCAR" localSheetId="8">#REF!</definedName>
    <definedName name="NAs_CCAR" localSheetId="9">#REF!</definedName>
    <definedName name="NAs_CCAR" localSheetId="10">#REF!</definedName>
    <definedName name="NAs_CCAR" localSheetId="7">#REF!</definedName>
    <definedName name="NAs_CCAR">#REF!</definedName>
    <definedName name="Nettarif">#REF!</definedName>
    <definedName name="NGCC_SmallBP">#REF!</definedName>
    <definedName name="nhydro" localSheetId="8">#REF!</definedName>
    <definedName name="nhydro" localSheetId="9">#REF!</definedName>
    <definedName name="nhydro" localSheetId="10">#REF!</definedName>
    <definedName name="nhydro" localSheetId="7">#REF!</definedName>
    <definedName name="nhydro">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#REF!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#REF!</definedName>
    <definedName name="OnshoreWindPark">#REF!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#REF!</definedName>
    <definedName name="PPPEX">#REF!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#REF!</definedName>
    <definedName name="Raggr2">#REF!</definedName>
    <definedName name="Raggr3">#REF!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#REF!</definedName>
    <definedName name="RefurbishedCoalBioCHP">#REF!</definedName>
    <definedName name="REG">#REF!</definedName>
    <definedName name="RenovCKV">#REF!</definedName>
    <definedName name="RESTRICT1">#REF!</definedName>
    <definedName name="RESTRICT10">#REF!</definedName>
    <definedName name="RESTRICT11">#REF!</definedName>
    <definedName name="RESTRICT2">#REF!</definedName>
    <definedName name="RESTRICT3">#REF!</definedName>
    <definedName name="RESTRICT4">#REF!</definedName>
    <definedName name="RESTRICT5">#REF!</definedName>
    <definedName name="RESTRICT6">#REF!</definedName>
    <definedName name="RESTRICT7">#REF!</definedName>
    <definedName name="RESTRICT8">#REF!</definedName>
    <definedName name="RESTRICT9">#REF!</definedName>
    <definedName name="RetBE" localSheetId="8">#REF!</definedName>
    <definedName name="RetBE" localSheetId="9">#REF!</definedName>
    <definedName name="RetBE" localSheetId="10">#REF!</definedName>
    <definedName name="RetBE" localSheetId="7">#REF!</definedName>
    <definedName name="RetBE">#REF!</definedName>
    <definedName name="RETROFIT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#REF!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#REF!</definedName>
    <definedName name="Saggr1">#REF!</definedName>
    <definedName name="Saggr2">#REF!</definedName>
    <definedName name="Saggr3">#REF!</definedName>
    <definedName name="Saggr4">#REF!</definedName>
    <definedName name="Saggr5">#REF!</definedName>
    <definedName name="Saggr6">#REF!</definedName>
    <definedName name="Saggr7">#REF!</definedName>
    <definedName name="Saggr8">#REF!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#REF!</definedName>
    <definedName name="SETS" localSheetId="8">#REF!</definedName>
    <definedName name="SETS" localSheetId="9">#REF!</definedName>
    <definedName name="SETS" localSheetId="10">#REF!</definedName>
    <definedName name="SETS" localSheetId="7">#REF!</definedName>
    <definedName name="SETS">#REF!</definedName>
    <definedName name="SHARE">#REF!</definedName>
    <definedName name="SUB111DCST">#REF!</definedName>
    <definedName name="SUBCST">#REF!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#REF!</definedName>
    <definedName name="TechName" localSheetId="8">#REF!</definedName>
    <definedName name="TechName" localSheetId="9">#REF!</definedName>
    <definedName name="TechName" localSheetId="10">#REF!</definedName>
    <definedName name="TechName" localSheetId="7">#REF!</definedName>
    <definedName name="TechName">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#REF!</definedName>
    <definedName name="TRNDSHAPE">#REF!</definedName>
    <definedName name="TRNDSTART">#REF!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#REF!</definedName>
    <definedName name="TRTGAB005" localSheetId="9">#REF!</definedName>
    <definedName name="TRTGAB005" localSheetId="10">#REF!</definedName>
    <definedName name="TRTGAB005" localSheetId="7">#REF!</definedName>
    <definedName name="TRTGAB005">#REF!</definedName>
    <definedName name="TRTGAC005" localSheetId="8">#REF!</definedName>
    <definedName name="TRTGAC005" localSheetId="9">#REF!</definedName>
    <definedName name="TRTGAC005" localSheetId="10">#REF!</definedName>
    <definedName name="TRTGAC005" localSheetId="7">#REF!</definedName>
    <definedName name="TRTGAC005">#REF!</definedName>
    <definedName name="Trucks_15" localSheetId="8">#REF!</definedName>
    <definedName name="Trucks_15" localSheetId="9">#REF!</definedName>
    <definedName name="Trucks_15" localSheetId="10">#REF!</definedName>
    <definedName name="Trucks_15" localSheetId="7">#REF!</definedName>
    <definedName name="Trucks_15">#REF!</definedName>
    <definedName name="TSUB_COST" localSheetId="8">#REF!</definedName>
    <definedName name="TSUB_COST" localSheetId="9">#REF!</definedName>
    <definedName name="TSUB_COST" localSheetId="10">#REF!</definedName>
    <definedName name="TSUB_COST" localSheetId="7">#REF!</definedName>
    <definedName name="TSUB_COST">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#REF!</definedName>
    <definedName name="WasteCHP">#REF!</definedName>
    <definedName name="Wood_SmallBP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#REF!</definedName>
    <definedName name="xxx">#REF!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#REF!</definedName>
    <definedName name="YLAST">#REF!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2" i="35" l="1"/>
  <c r="H172" i="35"/>
  <c r="G172" i="35"/>
  <c r="F172" i="35"/>
  <c r="I171" i="35"/>
  <c r="H171" i="35"/>
  <c r="G171" i="35"/>
  <c r="F171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2" i="35"/>
  <c r="H112" i="35"/>
  <c r="G112" i="35"/>
  <c r="F112" i="35"/>
  <c r="I111" i="35"/>
  <c r="H111" i="35"/>
  <c r="G111" i="35"/>
  <c r="F111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2" i="35"/>
  <c r="H52" i="35"/>
  <c r="G52" i="35"/>
  <c r="F52" i="35"/>
  <c r="I51" i="35"/>
  <c r="H51" i="35"/>
  <c r="G51" i="35"/>
  <c r="F51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D66" i="31" l="1"/>
  <c r="H66" i="31"/>
  <c r="F66" i="31" s="1"/>
  <c r="E66" i="3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S3" i="36" a="1"/>
  <c r="S3" i="36" s="1"/>
  <c r="M3" i="36" a="1"/>
  <c r="M3" i="36" s="1"/>
  <c r="D3" i="36" a="1"/>
  <c r="D3" i="36" s="1"/>
  <c r="C3" i="36" a="1"/>
  <c r="C3" i="36" s="1"/>
  <c r="U3" i="36" l="1" a="1"/>
  <c r="U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<sst xmlns="http://schemas.openxmlformats.org/spreadsheetml/2006/main" count="12835" uniqueCount="579">
  <si>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</si>
  <si>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</si>
  <si>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</si>
  <si>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</si>
  <si>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</si>
  <si>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</si>
  <si>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</si>
  <si>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</si>
  <si>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</si>
  <si>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</si>
  <si>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</si>
  <si>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</si>
  <si>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</si>
  <si>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</si>
  <si>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</si>
  <si>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</si>
  <si>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</si>
  <si>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</si>
  <si>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</si>
  <si>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</si>
  <si>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</si>
  <si>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</si>
  <si>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</si>
  <si>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</si>
  <si>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</si>
  <si>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</si>
  <si>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</si>
  <si>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</si>
  <si>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</si>
  <si>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</si>
  <si>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</si>
  <si>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</si>
  <si>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</si>
  <si>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</si>
  <si>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</si>
  <si>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</si>
  <si>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</si>
  <si>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</si>
  <si>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</si>
  <si>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</si>
  <si>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</si>
  <si>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</si>
  <si>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</si>
  <si>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</si>
  <si>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</si>
  <si>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</si>
  <si>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</si>
  <si>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</si>
  <si>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</si>
  <si>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</si>
  <si>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</si>
  <si>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</si>
  <si>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</si>
  <si>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</si>
  <si>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</si>
  <si>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</si>
  <si>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</si>
  <si>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</si>
  <si>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</si>
  <si>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</si>
  <si>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</si>
  <si>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</si>
  <si>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</si>
  <si>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</si>
  <si>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</si>
  <si>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</si>
  <si>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</si>
  <si>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</si>
  <si>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</si>
  <si>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</si>
  <si>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</si>
  <si>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</si>
  <si>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</si>
  <si>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</si>
  <si>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</si>
  <si>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</si>
  <si>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</si>
  <si>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</si>
  <si>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</si>
  <si>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</si>
  <si>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</si>
  <si>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</si>
  <si>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</si>
  <si>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</si>
  <si>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</si>
  <si>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</si>
  <si>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</si>
  <si>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</si>
  <si>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</si>
  <si>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</si>
  <si>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</si>
  <si>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</si>
  <si>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</si>
  <si>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</si>
  <si>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</si>
  <si>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</si>
  <si>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</si>
  <si>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</si>
  <si>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</si>
  <si>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</si>
  <si>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</si>
  <si>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</si>
  <si>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</si>
  <si>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</si>
  <si>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</si>
  <si>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</si>
  <si>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</si>
  <si>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</si>
  <si>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</si>
  <si>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</si>
  <si>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</si>
  <si>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</si>
  <si>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</si>
  <si>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</si>
  <si>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</si>
  <si>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</si>
  <si>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</si>
  <si>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</si>
  <si>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</si>
  <si>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</si>
  <si>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</si>
  <si>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</si>
  <si>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</si>
  <si>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</si>
  <si>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</si>
  <si>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</si>
  <si>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</si>
  <si>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</si>
  <si>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</si>
  <si>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</si>
  <si>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</si>
  <si>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</si>
  <si>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</si>
  <si>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</si>
  <si>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</si>
  <si>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</si>
  <si>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</si>
  <si>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</si>
  <si>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</si>
  <si>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</si>
  <si>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</si>
  <si>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</si>
  <si>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</si>
  <si>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</si>
  <si>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</si>
  <si>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</si>
  <si>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</si>
  <si>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</si>
  <si>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</si>
  <si>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</si>
  <si>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</si>
  <si>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</si>
  <si>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</si>
  <si>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</si>
  <si>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</si>
  <si>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</si>
  <si>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</si>
  <si>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</si>
  <si>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</si>
  <si>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</si>
  <si>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</si>
  <si>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</si>
  <si>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</si>
  <si>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</si>
  <si>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</si>
  <si>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</si>
  <si>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</si>
  <si>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</si>
  <si>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</si>
  <si>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</si>
  <si>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</si>
  <si>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</si>
  <si>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</si>
  <si>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</si>
  <si>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</si>
  <si>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</si>
  <si>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</si>
  <si>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</si>
  <si>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</si>
  <si>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</si>
  <si>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</si>
  <si>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</si>
  <si>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</si>
  <si>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</si>
  <si>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</si>
  <si>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</si>
  <si>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</si>
  <si>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</si>
  <si>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</si>
  <si>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</si>
  <si>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</si>
  <si>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</si>
  <si>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</si>
  <si>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</si>
  <si>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</si>
  <si>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</si>
  <si>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</si>
  <si>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</si>
  <si>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</si>
  <si>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</si>
  <si>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</si>
  <si>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</si>
  <si>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</si>
  <si>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</si>
  <si>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</si>
  <si>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</si>
  <si>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</si>
  <si>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</si>
  <si>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</si>
  <si>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</si>
  <si>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</si>
  <si>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</si>
  <si>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</si>
  <si>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</si>
  <si>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</si>
  <si>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</si>
  <si>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</si>
  <si>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</si>
  <si>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</si>
  <si>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</si>
  <si>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</si>
  <si>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</si>
  <si>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</si>
  <si>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</si>
  <si>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</si>
  <si>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</si>
  <si>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</si>
  <si>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</si>
  <si>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</si>
  <si>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</si>
  <si>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</si>
  <si>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</si>
  <si>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</si>
  <si>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</si>
  <si>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</si>
  <si>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</si>
  <si>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</si>
  <si>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</si>
  <si>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</si>
  <si>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</si>
  <si>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</si>
  <si>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</si>
  <si>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</si>
  <si>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</si>
  <si>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</si>
  <si>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</si>
  <si>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</si>
  <si>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</si>
  <si>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</si>
  <si>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</si>
  <si>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</si>
  <si>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</si>
  <si>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</si>
  <si>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</si>
  <si>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</si>
  <si>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</si>
  <si>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</si>
  <si>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</si>
  <si>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</si>
  <si>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</si>
  <si>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</si>
  <si>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</si>
  <si>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</si>
  <si>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</si>
  <si>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</si>
  <si>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</si>
  <si>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</si>
  <si>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</si>
  <si>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</si>
  <si>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</si>
  <si>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</si>
  <si>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</si>
  <si>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</si>
  <si>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</si>
  <si>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</si>
  <si>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</si>
  <si>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</si>
  <si>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</si>
  <si>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</si>
  <si>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</si>
  <si>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</si>
  <si>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</si>
  <si>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</si>
  <si>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</si>
  <si>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</si>
  <si>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</si>
  <si>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</si>
  <si>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</si>
  <si>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</si>
  <si>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</si>
  <si>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</si>
  <si>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</si>
  <si>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</si>
  <si>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</si>
  <si>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</si>
  <si>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</si>
  <si>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</si>
  <si>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</si>
  <si>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</si>
  <si>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</si>
  <si>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</si>
  <si>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</si>
  <si>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</si>
  <si>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</si>
  <si>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</si>
  <si>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</si>
  <si>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</si>
  <si>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</si>
  <si>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</si>
  <si>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</si>
  <si>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</si>
  <si>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</si>
  <si>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</si>
  <si>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</si>
  <si>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</si>
  <si>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</si>
  <si>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</si>
  <si>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</si>
  <si>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</si>
  <si>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</si>
  <si>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</si>
  <si>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</si>
  <si>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</si>
  <si>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</si>
  <si>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</si>
  <si>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</si>
  <si>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</si>
  <si>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</si>
  <si>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</si>
  <si>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</si>
  <si>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</si>
  <si>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</si>
  <si>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</si>
  <si>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</si>
  <si>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</si>
  <si>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</si>
  <si>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</si>
  <si>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</si>
  <si>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</si>
  <si>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</si>
  <si>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</si>
  <si>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</si>
  <si>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</si>
  <si>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</si>
  <si>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</si>
  <si>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</si>
  <si>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</si>
  <si>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</si>
  <si>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</si>
  <si>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</si>
  <si>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</si>
  <si>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</si>
  <si>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</si>
  <si>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</si>
  <si>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</si>
  <si>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</si>
  <si>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</si>
  <si>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</si>
  <si>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</si>
  <si>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</si>
  <si>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</si>
  <si>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</si>
  <si>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</si>
  <si>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</si>
  <si>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</si>
  <si>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</si>
  <si>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</si>
  <si>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</si>
  <si>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</si>
  <si>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</si>
  <si>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</si>
  <si>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</si>
  <si>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</si>
  <si>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</si>
  <si>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</si>
  <si>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</si>
  <si>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</si>
  <si>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</si>
  <si>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</si>
  <si>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</si>
  <si>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</si>
  <si>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</si>
  <si>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</si>
  <si>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</si>
  <si>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</si>
  <si>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</si>
  <si>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</si>
  <si>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</si>
  <si>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</si>
  <si>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</si>
  <si>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</si>
  <si>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</si>
  <si>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</si>
  <si>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</si>
  <si>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</si>
  <si>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</si>
  <si>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</si>
  <si>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</si>
  <si>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</si>
  <si>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</si>
  <si>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</si>
  <si>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</si>
  <si>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</si>
  <si>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</si>
  <si>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</si>
  <si>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</si>
  <si>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</si>
  <si>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</si>
  <si>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</si>
  <si>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</si>
  <si>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</si>
  <si>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</si>
  <si>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</si>
  <si>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</si>
  <si>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</si>
  <si>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</si>
  <si>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</si>
  <si>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</si>
  <si>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</si>
  <si>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</si>
  <si>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</si>
  <si>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</si>
  <si>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</si>
  <si>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</si>
  <si>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</si>
  <si>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</si>
  <si>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</si>
  <si>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</si>
  <si>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</si>
  <si>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</si>
  <si>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</si>
  <si>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</si>
  <si>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</si>
  <si>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</si>
  <si>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</si>
  <si>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</si>
  <si>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</si>
  <si>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</si>
  <si>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</si>
  <si>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</si>
  <si>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</si>
  <si>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</si>
  <si>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</si>
  <si>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</si>
  <si>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</si>
  <si>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</si>
  <si>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</si>
  <si>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</si>
  <si>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</si>
  <si>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</si>
  <si>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</si>
  <si>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</si>
  <si>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</si>
  <si>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</si>
  <si>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</si>
  <si>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</si>
  <si>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</si>
  <si>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</si>
  <si>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</si>
  <si>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</si>
  <si>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</si>
  <si>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</si>
  <si>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</si>
  <si>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</si>
  <si>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</si>
  <si>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</si>
  <si>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</si>
  <si>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</si>
  <si>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</si>
  <si>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</si>
  <si>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</si>
  <si>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</si>
  <si>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</si>
  <si>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</si>
  <si>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</si>
  <si>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</si>
  <si>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</si>
  <si>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</si>
  <si>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</si>
  <si>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</si>
  <si>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</si>
  <si>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</si>
  <si>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</si>
  <si>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</si>
  <si>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</si>
  <si>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</si>
  <si>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</si>
  <si>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</si>
  <si>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</si>
  <si>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</si>
  <si>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</si>
  <si>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</si>
  <si>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</si>
  <si>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</si>
  <si>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</si>
  <si>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</si>
  <si>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</si>
  <si>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</si>
  <si>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</si>
  <si>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</si>
  <si>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</si>
  <si>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</si>
  <si>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</si>
  <si>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</si>
  <si>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</si>
  <si>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</si>
  <si>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</si>
  <si>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</si>
  <si>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</si>
  <si>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</si>
  <si>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</si>
  <si>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</si>
  <si>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</si>
  <si>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</si>
  <si>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</si>
  <si>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</si>
  <si>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</si>
  <si>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</si>
  <si>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</si>
  <si>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</si>
  <si>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</si>
  <si>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</si>
  <si>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</si>
  <si>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</si>
  <si>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</si>
  <si>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</si>
  <si>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</si>
  <si>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</si>
  <si>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</si>
  <si>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</si>
  <si>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</si>
  <si>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</si>
  <si>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</si>
  <si>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</si>
  <si>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</si>
  <si>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</si>
  <si>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</si>
  <si>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</si>
  <si>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</si>
  <si>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</si>
  <si>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</si>
  <si>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</si>
  <si>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</si>
  <si>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</si>
  <si>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</si>
  <si>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</si>
  <si>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</si>
  <si>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</si>
  <si>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</si>
  <si>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</si>
  <si>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</si>
  <si>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</si>
  <si>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</si>
  <si>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</si>
  <si>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</si>
  <si>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</si>
  <si>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</si>
  <si>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</si>
  <si>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</si>
  <si>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</si>
  <si>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</si>
  <si>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</si>
  <si>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</si>
  <si>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</si>
  <si>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</si>
  <si>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</si>
  <si>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</si>
  <si>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</si>
  <si>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</si>
  <si>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</si>
  <si>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</si>
  <si>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</si>
  <si>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</si>
  <si>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</si>
  <si>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</si>
  <si>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RSDSH_Apt</t>
  </si>
  <si>
    <t>RSDSH_Att</t>
  </si>
  <si>
    <t>RSDSH_Det</t>
  </si>
  <si>
    <t>FLO_EFF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</si>
</sst>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" fillId="0" borderId="0"/>
    <xf numFmtId="0" fontId="1" fillId="0" borderId="0"/>
    <xf numFmtId="0" fontId="26" fillId="0" borderId="0" applyNumberFormat="0" applyFill="0" applyBorder="0" applyAlignment="0" applyProtection="0"/>
  </cellStyleXfs>
  <cellXfs count="140"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6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65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66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3" xfId="0" applyBorder="1"/>
    <xf numFmtId="0" fontId="9" fillId="0" borderId="3" xfId="0" applyFont="1" applyBorder="1"/>
    <xf numFmtId="166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Font="1" applyFill="1" applyAlignment="1">
      <alignment vertical="center"/>
    </xf>
    <xf numFmtId="165" fontId="9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2" fillId="0" borderId="0" xfId="0" applyFont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6" fillId="4" borderId="8" xfId="2" applyNumberFormat="1" applyFont="1" applyFill="1" applyBorder="1" applyAlignment="1">
      <alignment vertical="center" wrapText="1"/>
    </xf>
    <xf numFmtId="165" fontId="6" fillId="4" borderId="8" xfId="1" applyNumberFormat="1" applyFont="1" applyFill="1" applyBorder="1" applyAlignment="1">
      <alignment vertical="center" wrapText="1"/>
    </xf>
    <xf numFmtId="165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24" fillId="19" borderId="5" xfId="0" applyFont="1" applyFill="1" applyBorder="1" applyAlignment="1">
      <alignment horizontal="left" vertical="center"/>
    </xf>
    <xf numFmtId="0" fontId="24" fillId="19" borderId="5" xfId="0" applyFont="1" applyFill="1" applyBorder="1" applyAlignment="1" applyProtection="1">
      <alignment horizontal="left" vertical="center"/>
      <protection locked="0"/>
    </xf>
    <xf numFmtId="0" fontId="24" fillId="20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" fillId="0" borderId="0" xfId="4"/>
    <xf numFmtId="0" fontId="25" fillId="21" borderId="0" xfId="3" applyFont="1" applyFill="1" applyAlignment="1">
      <alignment vertical="center"/>
    </xf>
    <xf numFmtId="0" fontId="26" fillId="21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7" fillId="21" borderId="0" xfId="3" applyFont="1" applyFill="1" applyAlignment="1">
      <alignment vertical="center"/>
    </xf>
    <xf numFmtId="0" fontId="27" fillId="21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9" fillId="21" borderId="0" xfId="3" applyFont="1" applyFill="1" applyAlignment="1">
      <alignment vertical="center"/>
    </xf>
    <xf numFmtId="0" fontId="28" fillId="21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168" fontId="9" fillId="2" borderId="0" xfId="3" applyNumberFormat="1" applyFont="1" applyFill="1" applyAlignment="1">
      <alignment horizontal="left" vertical="center"/>
    </xf>
    <xf numFmtId="0" fontId="29" fillId="21" borderId="0" xfId="3" applyFont="1" applyFill="1" applyAlignment="1">
      <alignment vertical="center"/>
    </xf>
    <xf numFmtId="0" fontId="30" fillId="2" borderId="0" xfId="3" applyFont="1" applyFill="1" applyAlignment="1">
      <alignment vertical="center"/>
    </xf>
    <xf numFmtId="0" fontId="26" fillId="2" borderId="0" xfId="5" applyFill="1" applyAlignment="1">
      <alignment vertical="center"/>
    </xf>
    <xf numFmtId="9" fontId="17" fillId="15" borderId="0" xfId="1" applyFont="1" applyFill="1" applyAlignment="1">
      <alignment vertical="center"/>
    </xf>
    <xf numFmtId="0" fontId="5" fillId="0" borderId="0" xfId="0" applyFont="1"/>
    <xf numFmtId="0" fontId="9" fillId="21" borderId="0" xfId="0" applyFont="1" applyFill="1" applyAlignment="1">
      <alignment horizontal="left" vertical="center"/>
    </xf>
    <xf numFmtId="2" fontId="9" fillId="21" borderId="0" xfId="0" applyNumberFormat="1" applyFont="1" applyFill="1" applyAlignment="1">
      <alignment horizontal="left" vertical="center"/>
    </xf>
    <xf numFmtId="0" fontId="9" fillId="22" borderId="0" xfId="0" applyFont="1" applyFill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2" fontId="9" fillId="21" borderId="3" xfId="0" applyNumberFormat="1" applyFont="1" applyFill="1" applyBorder="1" applyAlignment="1">
      <alignment horizontal="left" vertical="center"/>
    </xf>
    <xf numFmtId="0" fontId="9" fillId="2" borderId="0" xfId="3" applyFont="1" applyFill="1" applyAlignment="1">
      <alignment vertical="center"/>
    </xf>
    <xf numFmtId="0" fontId="25" fillId="2" borderId="0" xfId="3" applyFont="1" applyFill="1" applyAlignment="1">
      <alignment horizontal="center" vertical="center"/>
    </xf>
    <xf numFmtId="0" fontId="26" fillId="2" borderId="0" xfId="5" applyFill="1" applyAlignment="1">
      <alignment vertical="center"/>
    </xf>
    <xf numFmtId="0" fontId="9" fillId="2" borderId="0" xfId="3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0" customWidth="1"/>
    <col min="5" max="6" width="14.140625" style="110" customWidth="1"/>
    <col min="7" max="7" width="12.140625" style="110" customWidth="1"/>
    <col min="8" max="10" width="8.140625" style="110" customWidth="1"/>
    <col min="11" max="11" width="9.7109375" style="110" customWidth="1"/>
    <col min="12" max="12" width="8.140625" style="110" customWidth="1"/>
    <col min="13" max="13" width="10" style="110" customWidth="1"/>
    <col min="14" max="14" width="11.42578125" style="110" customWidth="1"/>
    <col min="15" max="15" width="13.42578125" style="110" customWidth="1"/>
    <col min="16" max="16384" width="8.85546875" style="110"/>
  </cols>
  <sheetData>
    <row r="1" spans="1:26" x14ac:dyDescent="0.25">
      <c r="A1" s="108"/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5">
      <c r="A2" s="108"/>
      <c r="B2" s="108"/>
      <c r="C2" s="108"/>
      <c r="D2" s="108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A3" s="108"/>
      <c r="B3" s="108"/>
      <c r="C3" s="108"/>
      <c r="D3" s="108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5">
      <c r="A4" s="108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5">
      <c r="A5" s="108"/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5">
      <c r="A6" s="108"/>
      <c r="B6" s="108"/>
      <c r="C6" s="108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5">
      <c r="A7" s="108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5">
      <c r="A8" s="108"/>
      <c r="B8" s="108"/>
      <c r="C8" s="108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5">
      <c r="A9" s="108"/>
      <c r="B9" s="108"/>
      <c r="C9" s="108"/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5">
      <c r="A10" s="108"/>
      <c r="B10" s="108"/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5">
      <c r="A11" s="108"/>
      <c r="B11" s="108"/>
      <c r="C11" s="108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5">
      <c r="A12" s="108"/>
      <c r="B12" s="108"/>
      <c r="C12" s="108"/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5">
      <c r="A13" s="108"/>
      <c r="B13" s="108"/>
      <c r="C13" s="108"/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5">
      <c r="A14" s="108"/>
      <c r="B14" s="108"/>
      <c r="C14" s="108"/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5">
      <c r="A15" s="108"/>
      <c r="B15" s="108"/>
      <c r="C15" s="108"/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02.75" customHeight="1" x14ac:dyDescent="0.25">
      <c r="A16" s="133" t="s">
        <v>435</v>
      </c>
      <c r="B16" s="133"/>
      <c r="C16" s="133"/>
      <c r="D16" s="133"/>
      <c r="E16" s="111"/>
      <c r="F16" s="111"/>
      <c r="G16" s="112"/>
      <c r="H16" s="112"/>
      <c r="I16" s="112"/>
      <c r="J16" s="112"/>
      <c r="K16" s="112"/>
      <c r="L16" s="112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7.25" customHeight="1" x14ac:dyDescent="0.25">
      <c r="A17" s="113"/>
      <c r="B17" s="113"/>
      <c r="C17" s="113"/>
      <c r="D17" s="113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7.25" customHeight="1" x14ac:dyDescent="0.25">
      <c r="A18" s="113"/>
      <c r="B18" s="113"/>
      <c r="C18" s="113"/>
      <c r="D18" s="113"/>
      <c r="E18" s="114"/>
      <c r="F18" s="114"/>
      <c r="G18" s="115"/>
      <c r="H18" s="115"/>
      <c r="I18" s="115"/>
      <c r="J18" s="115"/>
      <c r="K18" s="115"/>
      <c r="L18" s="115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7.25" customHeight="1" x14ac:dyDescent="0.25">
      <c r="A19" s="116" t="s">
        <v>16</v>
      </c>
      <c r="B19" s="132" t="s">
        <v>7</v>
      </c>
      <c r="C19" s="132"/>
      <c r="D19" s="132"/>
      <c r="E19" s="117"/>
      <c r="F19" s="117"/>
      <c r="G19" s="118"/>
      <c r="H19" s="118"/>
      <c r="I19" s="118"/>
      <c r="J19" s="118"/>
      <c r="K19" s="118"/>
      <c r="L19" s="11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7.25" customHeight="1" x14ac:dyDescent="0.25">
      <c r="A20" s="116" t="s">
        <v>436</v>
      </c>
      <c r="B20" s="132" t="s">
        <v>446</v>
      </c>
      <c r="C20" s="132"/>
      <c r="D20" s="132"/>
      <c r="E20" s="117"/>
      <c r="F20" s="117"/>
      <c r="G20" s="118"/>
      <c r="H20" s="118"/>
      <c r="I20" s="118"/>
      <c r="J20" s="118"/>
      <c r="K20" s="118"/>
      <c r="L20" s="11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7.25" customHeight="1" x14ac:dyDescent="0.25">
      <c r="A21" s="116" t="s">
        <v>437</v>
      </c>
      <c r="B21" s="135" t="s">
        <v>450</v>
      </c>
      <c r="C21" s="135"/>
      <c r="D21" s="135"/>
      <c r="E21" s="117"/>
      <c r="F21" s="117"/>
      <c r="G21" s="118"/>
      <c r="H21" s="118"/>
      <c r="I21" s="118"/>
      <c r="J21" s="118"/>
      <c r="K21" s="118"/>
      <c r="L21" s="11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7.25" customHeight="1" x14ac:dyDescent="0.25">
      <c r="A22" s="116"/>
      <c r="B22" s="135"/>
      <c r="C22" s="135"/>
      <c r="D22" s="135"/>
      <c r="E22" s="117"/>
      <c r="F22" s="117"/>
      <c r="G22" s="118"/>
      <c r="H22" s="118"/>
      <c r="I22" s="118"/>
      <c r="J22" s="118"/>
      <c r="K22" s="118"/>
      <c r="L22" s="11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7.25" customHeight="1" x14ac:dyDescent="0.25">
      <c r="A23" s="116" t="s">
        <v>438</v>
      </c>
      <c r="B23" s="132" t="s">
        <v>447</v>
      </c>
      <c r="C23" s="132"/>
      <c r="D23" s="132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7.25" customHeight="1" x14ac:dyDescent="0.25">
      <c r="A24" s="116"/>
      <c r="B24" s="132" t="s">
        <v>448</v>
      </c>
      <c r="C24" s="132"/>
      <c r="D24" s="132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7.25" customHeight="1" x14ac:dyDescent="0.25">
      <c r="A25" s="116"/>
      <c r="B25" s="119"/>
      <c r="C25" s="119"/>
      <c r="D25" s="11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7.25" customHeight="1" x14ac:dyDescent="0.25">
      <c r="A26" s="116" t="s">
        <v>439</v>
      </c>
      <c r="B26" s="132" t="s">
        <v>447</v>
      </c>
      <c r="C26" s="132"/>
      <c r="D26" s="132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7.25" customHeight="1" x14ac:dyDescent="0.25">
      <c r="A27" s="116"/>
      <c r="B27" s="132" t="s">
        <v>449</v>
      </c>
      <c r="C27" s="132"/>
      <c r="D27" s="132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7.25" customHeight="1" x14ac:dyDescent="0.25">
      <c r="A28" s="116"/>
      <c r="B28" s="119"/>
      <c r="C28" s="119"/>
      <c r="D28" s="11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7.25" customHeight="1" x14ac:dyDescent="0.25">
      <c r="A29" s="116" t="s">
        <v>440</v>
      </c>
      <c r="B29" s="120">
        <v>1</v>
      </c>
      <c r="C29" s="119"/>
      <c r="D29" s="11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7.25" customHeight="1" x14ac:dyDescent="0.25">
      <c r="A30" s="116" t="s">
        <v>441</v>
      </c>
      <c r="B30" s="134" t="s">
        <v>442</v>
      </c>
      <c r="C30" s="132"/>
      <c r="D30" s="132"/>
      <c r="E30" s="121"/>
      <c r="F30" s="121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7.25" customHeight="1" x14ac:dyDescent="0.25">
      <c r="A31" s="116" t="s">
        <v>443</v>
      </c>
      <c r="B31" s="132" t="s">
        <v>444</v>
      </c>
      <c r="C31" s="132"/>
      <c r="D31" s="132"/>
      <c r="E31" s="121"/>
      <c r="F31" s="12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7.25" customHeight="1" x14ac:dyDescent="0.25">
      <c r="A32" s="122"/>
      <c r="B32" s="123" t="s">
        <v>445</v>
      </c>
      <c r="C32" s="122"/>
      <c r="D32" s="122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5">
      <c r="A33" s="108"/>
      <c r="B33" s="108"/>
      <c r="C33" s="108"/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5">
      <c r="A34" s="108"/>
      <c r="B34" s="108"/>
      <c r="C34" s="108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5">
      <c r="A35" s="108"/>
      <c r="B35" s="108"/>
      <c r="C35" s="108"/>
      <c r="D35" s="108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5">
      <c r="A36" s="108"/>
      <c r="B36" s="108"/>
      <c r="C36" s="108"/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5">
      <c r="A37" s="108"/>
      <c r="B37" s="108"/>
      <c r="C37" s="108"/>
      <c r="D37" s="108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5">
      <c r="A38" s="108"/>
      <c r="B38" s="108"/>
      <c r="C38" s="108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5">
      <c r="A39" s="108"/>
      <c r="B39" s="108"/>
      <c r="C39" s="108"/>
      <c r="D39" s="108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5">
      <c r="A40" s="108"/>
      <c r="B40" s="108"/>
      <c r="C40" s="108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5">
      <c r="A41" s="108"/>
      <c r="B41" s="108"/>
      <c r="C41" s="108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5">
      <c r="A42" s="108"/>
      <c r="B42" s="108"/>
      <c r="C42" s="108"/>
      <c r="D42" s="108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5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5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5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5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5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5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5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5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5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5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5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2" t="str" cm="1">
        <f t="array" ref="C3">IF(LEFT(INDEX(C5:C7,$A$4),1)&lt;&gt;"*",INDEX(C5:C7,$A$4),"")</f>
        <v>IE</v>
      </c>
      <c r="D3" s="102" t="str" cm="1">
        <f t="array" ref="D3">IF(LEFT(INDEX(D5:D7,$A$4),1)&lt;&gt;"*",INDEX(D5:D7,$A$4),"")</f>
        <v>National</v>
      </c>
      <c r="E3" s="102" t="str" cm="1">
        <f t="array" ref="E3">IF(LEFT(INDEX(E5:E7,$A$4),1)&lt;&gt;"*",INDEX(E5:E7,$A$4),"")</f>
        <v>IE-CW</v>
      </c>
      <c r="F3" s="102" t="str" cm="1">
        <f t="array" ref="F3">IF(LEFT(INDEX(F5:F7,$A$4),1)&lt;&gt;"*",INDEX(F5:F7,$A$4),"")</f>
        <v>IE-D</v>
      </c>
      <c r="G3" s="102" t="str" cm="1">
        <f t="array" ref="G3">IF(LEFT(INDEX(G5:G7,$A$4),1)&lt;&gt;"*",INDEX(G5:G7,$A$4),"")</f>
        <v>IE-KE</v>
      </c>
      <c r="H3" s="102" t="str" cm="1">
        <f t="array" ref="H3">IF(LEFT(INDEX(H5:H7,$A$4),1)&lt;&gt;"*",INDEX(H5:H7,$A$4),"")</f>
        <v>IE-KK</v>
      </c>
      <c r="I3" s="102" t="str" cm="1">
        <f t="array" ref="I3">IF(LEFT(INDEX(I5:I7,$A$4),1)&lt;&gt;"*",INDEX(I5:I7,$A$4),"")</f>
        <v>IE-LS</v>
      </c>
      <c r="J3" s="102" t="str" cm="1">
        <f t="array" ref="J3">IF(LEFT(INDEX(J5:J7,$A$4),1)&lt;&gt;"*",INDEX(J5:J7,$A$4),"")</f>
        <v>IE-LD</v>
      </c>
      <c r="K3" s="102" t="str" cm="1">
        <f t="array" ref="K3">IF(LEFT(INDEX(K5:K7,$A$4),1)&lt;&gt;"*",INDEX(K5:K7,$A$4),"")</f>
        <v>IE-LH</v>
      </c>
      <c r="L3" s="102" t="str" cm="1">
        <f t="array" ref="L3">IF(LEFT(INDEX(L5:L7,$A$4),1)&lt;&gt;"*",INDEX(L5:L7,$A$4),"")</f>
        <v>IE-MH</v>
      </c>
      <c r="M3" s="102" t="str" cm="1">
        <f t="array" ref="M3">IF(LEFT(INDEX(M5:M7,$A$4),1)&lt;&gt;"*",INDEX(M5:M7,$A$4),"")</f>
        <v>IE-OY</v>
      </c>
      <c r="N3" s="102" t="str" cm="1">
        <f t="array" ref="N3">IF(LEFT(INDEX(N5:N7,$A$4),1)&lt;&gt;"*",INDEX(N5:N7,$A$4),"")</f>
        <v>IE-WH</v>
      </c>
      <c r="O3" s="102" t="str" cm="1">
        <f t="array" ref="O3">IF(LEFT(INDEX(O5:O7,$A$4),1)&lt;&gt;"*",INDEX(O5:O7,$A$4),"")</f>
        <v>IE-WX</v>
      </c>
      <c r="P3" s="102" t="str" cm="1">
        <f t="array" ref="P3">IF(LEFT(INDEX(P5:P7,$A$4),1)&lt;&gt;"*",INDEX(P5:P7,$A$4),"")</f>
        <v>IE-WW</v>
      </c>
      <c r="Q3" s="102" t="str" cm="1">
        <f t="array" ref="Q3">IF(LEFT(INDEX(Q5:Q7,$A$4),1)&lt;&gt;"*",INDEX(Q5:Q7,$A$4),"")</f>
        <v>IE-CE</v>
      </c>
      <c r="R3" s="102" t="str" cm="1">
        <f t="array" ref="R3">IF(LEFT(INDEX(R5:R7,$A$4),1)&lt;&gt;"*",INDEX(R5:R7,$A$4),"")</f>
        <v>IE-CO</v>
      </c>
      <c r="S3" s="102" t="str" cm="1">
        <f t="array" ref="S3">IF(LEFT(INDEX(S5:S7,$A$4),1)&lt;&gt;"*",INDEX(S5:S7,$A$4),"")</f>
        <v>IE-KY</v>
      </c>
      <c r="T3" s="102" t="str" cm="1">
        <f t="array" ref="T3">IF(LEFT(INDEX(T5:T7,$A$4),1)&lt;&gt;"*",INDEX(T5:T7,$A$4),"")</f>
        <v>IE-LK</v>
      </c>
      <c r="U3" s="102" t="str" cm="1">
        <f t="array" ref="U3">IF(LEFT(INDEX(U5:U7,$A$4),1)&lt;&gt;"*",INDEX(U5:U7,$A$4),"")</f>
        <v>IE-TA</v>
      </c>
      <c r="V3" s="102" t="str" cm="1">
        <f t="array" ref="V3">IF(LEFT(INDEX(V5:V7,$A$4),1)&lt;&gt;"*",INDEX(V5:V7,$A$4),"")</f>
        <v>IE-WD</v>
      </c>
      <c r="W3" s="102" t="str" cm="1">
        <f t="array" ref="W3">IF(LEFT(INDEX(W5:W7,$A$4),1)&lt;&gt;"*",INDEX(W5:W7,$A$4),"")</f>
        <v>IE-G</v>
      </c>
      <c r="X3" s="102" t="str" cm="1">
        <f t="array" ref="X3">IF(LEFT(INDEX(X5:X7,$A$4),1)&lt;&gt;"*",INDEX(X5:X7,$A$4),"")</f>
        <v>IE-LM</v>
      </c>
      <c r="Y3" s="102" t="str" cm="1">
        <f t="array" ref="Y3">IF(LEFT(INDEX(Y5:Y7,$A$4),1)&lt;&gt;"*",INDEX(Y5:Y7,$A$4),"")</f>
        <v>IE-MO</v>
      </c>
      <c r="Z3" s="102" t="str" cm="1">
        <f t="array" ref="Z3">IF(LEFT(INDEX(Z5:Z7,$A$4),1)&lt;&gt;"*",INDEX(Z5:Z7,$A$4),"")</f>
        <v>IE-RN</v>
      </c>
      <c r="AA3" s="102" t="str" cm="1">
        <f t="array" ref="AA3">IF(LEFT(INDEX(AA5:AA7,$A$4),1)&lt;&gt;"*",INDEX(AA5:AA7,$A$4),"")</f>
        <v>IE-SO</v>
      </c>
      <c r="AB3" s="102" t="str" cm="1">
        <f t="array" ref="AB3">IF(LEFT(INDEX(AB5:AB7,$A$4),1)&lt;&gt;"*",INDEX(AB5:AB7,$A$4),"")</f>
        <v>IE-CN</v>
      </c>
      <c r="AC3" s="102" t="str" cm="1">
        <f t="array" ref="AC3">IF(LEFT(INDEX(AC5:AC7,$A$4),1)&lt;&gt;"*",INDEX(AC5:AC7,$A$4),"")</f>
        <v>IE-DL</v>
      </c>
      <c r="AD3" s="102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376</v>
      </c>
      <c r="C5" s="103" t="s">
        <v>208</v>
      </c>
      <c r="D5" s="103" t="s">
        <v>209</v>
      </c>
      <c r="E5" s="102" t="str">
        <f>Regions!A11</f>
        <v>IE-CW</v>
      </c>
      <c r="F5" s="102" t="str">
        <f>Regions!A16</f>
        <v>IE-D</v>
      </c>
      <c r="G5" s="102" t="str">
        <f>Regions!A19</f>
        <v>IE-KE</v>
      </c>
      <c r="H5" s="102" t="str">
        <f>Regions!A20</f>
        <v>IE-KK</v>
      </c>
      <c r="I5" s="102" t="str">
        <f>Regions!A21</f>
        <v>IE-LS</v>
      </c>
      <c r="J5" s="102" t="str">
        <f>Regions!A24</f>
        <v>IE-LD</v>
      </c>
      <c r="K5" s="102" t="str">
        <f>Regions!A25</f>
        <v>IE-LH</v>
      </c>
      <c r="L5" s="102" t="str">
        <f>Regions!A27</f>
        <v>IE-MH</v>
      </c>
      <c r="M5" s="102" t="str">
        <f>Regions!A29</f>
        <v>IE-OY</v>
      </c>
      <c r="N5" s="102" t="str">
        <f>Regions!A34</f>
        <v>IE-WH</v>
      </c>
      <c r="O5" s="102" t="str">
        <f>Regions!A35</f>
        <v>IE-WX</v>
      </c>
      <c r="P5" s="102" t="str">
        <f>Regions!A36</f>
        <v>IE-WW</v>
      </c>
      <c r="Q5" s="102" t="str">
        <f>Regions!A13</f>
        <v>IE-CE</v>
      </c>
      <c r="R5" s="102" t="str">
        <f>Regions!A14</f>
        <v>IE-CO</v>
      </c>
      <c r="S5" s="102" t="str">
        <f>Regions!A18</f>
        <v>IE-KY</v>
      </c>
      <c r="T5" s="102" t="str">
        <f>Regions!A23</f>
        <v>IE-LK</v>
      </c>
      <c r="U5" s="102" t="str">
        <f>Regions!A32</f>
        <v>IE-TA</v>
      </c>
      <c r="V5" s="102" t="str">
        <f>Regions!A33</f>
        <v>IE-WD</v>
      </c>
      <c r="W5" s="102" t="str">
        <f>Regions!A17</f>
        <v>IE-G</v>
      </c>
      <c r="X5" s="102" t="str">
        <f>Regions!A22</f>
        <v>IE-LM</v>
      </c>
      <c r="Y5" s="102" t="str">
        <f>Regions!A26</f>
        <v>IE-MO</v>
      </c>
      <c r="Z5" s="102" t="str">
        <f>Regions!A30</f>
        <v>IE-RN</v>
      </c>
      <c r="AA5" s="102" t="str">
        <f>Regions!A31</f>
        <v>IE-SO</v>
      </c>
      <c r="AB5" s="102" t="str">
        <f>Regions!A12</f>
        <v>IE-CN</v>
      </c>
      <c r="AC5" s="102" t="str">
        <f>Regions!A15</f>
        <v>IE-DL</v>
      </c>
      <c r="AD5" s="102" t="str">
        <f>Regions!A28</f>
        <v>IE-MN</v>
      </c>
    </row>
    <row r="6" spans="1:30" ht="15" x14ac:dyDescent="0.2">
      <c r="A6" t="s">
        <v>377</v>
      </c>
      <c r="C6" s="102" t="str">
        <f>C5</f>
        <v>IE</v>
      </c>
      <c r="D6" s="102" t="str">
        <f>IF(LEFT(D5,1)&lt;&gt;"*","*"&amp;D5,D5)</f>
        <v>*National</v>
      </c>
      <c r="E6" s="102" t="str">
        <f t="shared" ref="E6:AD6" si="0">IF(LEFT(E5,1)&lt;&gt;"*","*"&amp;E5,E5)</f>
        <v>*IE-CW</v>
      </c>
      <c r="F6" s="102" t="str">
        <f t="shared" si="0"/>
        <v>*IE-D</v>
      </c>
      <c r="G6" s="102" t="str">
        <f t="shared" si="0"/>
        <v>*IE-KE</v>
      </c>
      <c r="H6" s="102" t="str">
        <f t="shared" si="0"/>
        <v>*IE-KK</v>
      </c>
      <c r="I6" s="102" t="str">
        <f t="shared" si="0"/>
        <v>*IE-LS</v>
      </c>
      <c r="J6" s="102" t="str">
        <f t="shared" si="0"/>
        <v>*IE-LD</v>
      </c>
      <c r="K6" s="102" t="str">
        <f t="shared" si="0"/>
        <v>*IE-LH</v>
      </c>
      <c r="L6" s="102" t="str">
        <f t="shared" si="0"/>
        <v>*IE-MH</v>
      </c>
      <c r="M6" s="102" t="str">
        <f t="shared" si="0"/>
        <v>*IE-OY</v>
      </c>
      <c r="N6" s="102" t="str">
        <f t="shared" si="0"/>
        <v>*IE-WH</v>
      </c>
      <c r="O6" s="102" t="str">
        <f t="shared" si="0"/>
        <v>*IE-WX</v>
      </c>
      <c r="P6" s="102" t="str">
        <f t="shared" si="0"/>
        <v>*IE-WW</v>
      </c>
      <c r="Q6" s="102" t="str">
        <f t="shared" si="0"/>
        <v>*IE-CE</v>
      </c>
      <c r="R6" s="102" t="str">
        <f t="shared" si="0"/>
        <v>*IE-CO</v>
      </c>
      <c r="S6" s="102" t="str">
        <f t="shared" si="0"/>
        <v>*IE-KY</v>
      </c>
      <c r="T6" s="102" t="str">
        <f t="shared" si="0"/>
        <v>*IE-LK</v>
      </c>
      <c r="U6" s="102" t="str">
        <f t="shared" si="0"/>
        <v>*IE-TA</v>
      </c>
      <c r="V6" s="102" t="str">
        <f t="shared" si="0"/>
        <v>*IE-WD</v>
      </c>
      <c r="W6" s="102" t="str">
        <f t="shared" si="0"/>
        <v>*IE-G</v>
      </c>
      <c r="X6" s="102" t="str">
        <f t="shared" si="0"/>
        <v>*IE-LM</v>
      </c>
      <c r="Y6" s="102" t="str">
        <f t="shared" si="0"/>
        <v>*IE-MO</v>
      </c>
      <c r="Z6" s="102" t="str">
        <f t="shared" si="0"/>
        <v>*IE-RN</v>
      </c>
      <c r="AA6" s="102" t="str">
        <f t="shared" si="0"/>
        <v>*IE-SO</v>
      </c>
      <c r="AB6" s="102" t="str">
        <f t="shared" si="0"/>
        <v>*IE-CN</v>
      </c>
      <c r="AC6" s="102" t="str">
        <f t="shared" si="0"/>
        <v>*IE-DL</v>
      </c>
      <c r="AD6" s="102" t="str">
        <f t="shared" si="0"/>
        <v>*IE-MN</v>
      </c>
    </row>
    <row r="7" spans="1:30" ht="15" x14ac:dyDescent="0.2">
      <c r="A7" t="s">
        <v>378</v>
      </c>
      <c r="C7" s="102" t="str">
        <f>"*"&amp;C5</f>
        <v>*IE</v>
      </c>
      <c r="D7" s="102" t="str">
        <f>D5</f>
        <v>National</v>
      </c>
      <c r="E7" s="102" t="str">
        <f t="shared" ref="E7:AD7" si="1">E5</f>
        <v>IE-CW</v>
      </c>
      <c r="F7" s="102" t="str">
        <f t="shared" si="1"/>
        <v>IE-D</v>
      </c>
      <c r="G7" s="102" t="str">
        <f t="shared" si="1"/>
        <v>IE-KE</v>
      </c>
      <c r="H7" s="102" t="str">
        <f t="shared" si="1"/>
        <v>IE-KK</v>
      </c>
      <c r="I7" s="102" t="str">
        <f t="shared" si="1"/>
        <v>IE-LS</v>
      </c>
      <c r="J7" s="102" t="str">
        <f t="shared" si="1"/>
        <v>IE-LD</v>
      </c>
      <c r="K7" s="102" t="str">
        <f t="shared" si="1"/>
        <v>IE-LH</v>
      </c>
      <c r="L7" s="102" t="str">
        <f t="shared" si="1"/>
        <v>IE-MH</v>
      </c>
      <c r="M7" s="102" t="str">
        <f t="shared" si="1"/>
        <v>IE-OY</v>
      </c>
      <c r="N7" s="102" t="str">
        <f t="shared" si="1"/>
        <v>IE-WH</v>
      </c>
      <c r="O7" s="102" t="str">
        <f t="shared" si="1"/>
        <v>IE-WX</v>
      </c>
      <c r="P7" s="102" t="str">
        <f t="shared" si="1"/>
        <v>IE-WW</v>
      </c>
      <c r="Q7" s="102" t="str">
        <f t="shared" si="1"/>
        <v>IE-CE</v>
      </c>
      <c r="R7" s="102" t="str">
        <f t="shared" si="1"/>
        <v>IE-CO</v>
      </c>
      <c r="S7" s="102" t="str">
        <f t="shared" si="1"/>
        <v>IE-KY</v>
      </c>
      <c r="T7" s="102" t="str">
        <f t="shared" si="1"/>
        <v>IE-LK</v>
      </c>
      <c r="U7" s="102" t="str">
        <f t="shared" si="1"/>
        <v>IE-TA</v>
      </c>
      <c r="V7" s="102" t="str">
        <f t="shared" si="1"/>
        <v>IE-WD</v>
      </c>
      <c r="W7" s="102" t="str">
        <f t="shared" si="1"/>
        <v>IE-G</v>
      </c>
      <c r="X7" s="102" t="str">
        <f t="shared" si="1"/>
        <v>IE-LM</v>
      </c>
      <c r="Y7" s="102" t="str">
        <f t="shared" si="1"/>
        <v>IE-MO</v>
      </c>
      <c r="Z7" s="102" t="str">
        <f t="shared" si="1"/>
        <v>IE-RN</v>
      </c>
      <c r="AA7" s="102" t="str">
        <f t="shared" si="1"/>
        <v>IE-SO</v>
      </c>
      <c r="AB7" s="102" t="str">
        <f t="shared" si="1"/>
        <v>IE-CN</v>
      </c>
      <c r="AC7" s="102" t="str">
        <f t="shared" si="1"/>
        <v>IE-DL</v>
      </c>
      <c r="AD7" s="102" t="str">
        <f t="shared" si="1"/>
        <v>IE-MN</v>
      </c>
    </row>
    <row r="10" spans="1:30" ht="15.75" thickBot="1" x14ac:dyDescent="0.3">
      <c r="A10" s="104" t="s">
        <v>379</v>
      </c>
      <c r="B10" s="104" t="s">
        <v>380</v>
      </c>
    </row>
    <row r="11" spans="1:30" x14ac:dyDescent="0.2">
      <c r="A11" s="105" t="s">
        <v>381</v>
      </c>
      <c r="B11" s="105" t="s">
        <v>382</v>
      </c>
    </row>
    <row r="12" spans="1:30" x14ac:dyDescent="0.2">
      <c r="A12" s="106" t="s">
        <v>383</v>
      </c>
      <c r="B12" s="106" t="s">
        <v>384</v>
      </c>
    </row>
    <row r="13" spans="1:30" x14ac:dyDescent="0.2">
      <c r="A13" s="106" t="s">
        <v>385</v>
      </c>
      <c r="B13" s="106" t="s">
        <v>386</v>
      </c>
    </row>
    <row r="14" spans="1:30" x14ac:dyDescent="0.2">
      <c r="A14" s="106" t="s">
        <v>387</v>
      </c>
      <c r="B14" s="106" t="s">
        <v>388</v>
      </c>
    </row>
    <row r="15" spans="1:30" x14ac:dyDescent="0.2">
      <c r="A15" s="106" t="s">
        <v>389</v>
      </c>
      <c r="B15" s="106" t="s">
        <v>390</v>
      </c>
    </row>
    <row r="16" spans="1:30" x14ac:dyDescent="0.2">
      <c r="A16" s="106" t="s">
        <v>391</v>
      </c>
      <c r="B16" s="106" t="s">
        <v>392</v>
      </c>
    </row>
    <row r="17" spans="1:2" x14ac:dyDescent="0.2">
      <c r="A17" s="106" t="s">
        <v>393</v>
      </c>
      <c r="B17" s="106" t="s">
        <v>394</v>
      </c>
    </row>
    <row r="18" spans="1:2" x14ac:dyDescent="0.2">
      <c r="A18" s="106" t="s">
        <v>395</v>
      </c>
      <c r="B18" s="106" t="s">
        <v>396</v>
      </c>
    </row>
    <row r="19" spans="1:2" x14ac:dyDescent="0.2">
      <c r="A19" s="106" t="s">
        <v>397</v>
      </c>
      <c r="B19" s="106" t="s">
        <v>398</v>
      </c>
    </row>
    <row r="20" spans="1:2" x14ac:dyDescent="0.2">
      <c r="A20" s="106" t="s">
        <v>399</v>
      </c>
      <c r="B20" s="106" t="s">
        <v>400</v>
      </c>
    </row>
    <row r="21" spans="1:2" x14ac:dyDescent="0.2">
      <c r="A21" s="106" t="s">
        <v>401</v>
      </c>
      <c r="B21" s="106" t="s">
        <v>402</v>
      </c>
    </row>
    <row r="22" spans="1:2" x14ac:dyDescent="0.2">
      <c r="A22" s="106" t="s">
        <v>403</v>
      </c>
      <c r="B22" s="106" t="s">
        <v>404</v>
      </c>
    </row>
    <row r="23" spans="1:2" x14ac:dyDescent="0.2">
      <c r="A23" s="106" t="s">
        <v>405</v>
      </c>
      <c r="B23" s="106" t="s">
        <v>406</v>
      </c>
    </row>
    <row r="24" spans="1:2" x14ac:dyDescent="0.2">
      <c r="A24" s="106" t="s">
        <v>407</v>
      </c>
      <c r="B24" s="106" t="s">
        <v>408</v>
      </c>
    </row>
    <row r="25" spans="1:2" x14ac:dyDescent="0.2">
      <c r="A25" s="106" t="s">
        <v>409</v>
      </c>
      <c r="B25" s="106" t="s">
        <v>410</v>
      </c>
    </row>
    <row r="26" spans="1:2" x14ac:dyDescent="0.2">
      <c r="A26" s="106" t="s">
        <v>411</v>
      </c>
      <c r="B26" s="106" t="s">
        <v>412</v>
      </c>
    </row>
    <row r="27" spans="1:2" x14ac:dyDescent="0.2">
      <c r="A27" s="106" t="s">
        <v>413</v>
      </c>
      <c r="B27" s="106" t="s">
        <v>414</v>
      </c>
    </row>
    <row r="28" spans="1:2" x14ac:dyDescent="0.2">
      <c r="A28" s="106" t="s">
        <v>415</v>
      </c>
      <c r="B28" s="106" t="s">
        <v>416</v>
      </c>
    </row>
    <row r="29" spans="1:2" x14ac:dyDescent="0.2">
      <c r="A29" s="106" t="s">
        <v>417</v>
      </c>
      <c r="B29" s="106" t="s">
        <v>418</v>
      </c>
    </row>
    <row r="30" spans="1:2" x14ac:dyDescent="0.2">
      <c r="A30" s="106" t="s">
        <v>419</v>
      </c>
      <c r="B30" s="106" t="s">
        <v>420</v>
      </c>
    </row>
    <row r="31" spans="1:2" x14ac:dyDescent="0.2">
      <c r="A31" s="106" t="s">
        <v>421</v>
      </c>
      <c r="B31" s="106" t="s">
        <v>422</v>
      </c>
    </row>
    <row r="32" spans="1:2" x14ac:dyDescent="0.2">
      <c r="A32" s="106" t="s">
        <v>423</v>
      </c>
      <c r="B32" s="106" t="s">
        <v>424</v>
      </c>
    </row>
    <row r="33" spans="1:2" x14ac:dyDescent="0.2">
      <c r="A33" s="106" t="s">
        <v>425</v>
      </c>
      <c r="B33" s="106" t="s">
        <v>426</v>
      </c>
    </row>
    <row r="34" spans="1:2" x14ac:dyDescent="0.2">
      <c r="A34" s="106" t="s">
        <v>427</v>
      </c>
      <c r="B34" s="106" t="s">
        <v>428</v>
      </c>
    </row>
    <row r="35" spans="1:2" x14ac:dyDescent="0.2">
      <c r="A35" s="106" t="s">
        <v>429</v>
      </c>
      <c r="B35" s="106" t="s">
        <v>430</v>
      </c>
    </row>
    <row r="36" spans="1:2" x14ac:dyDescent="0.2">
      <c r="A36" s="106" t="s">
        <v>431</v>
      </c>
      <c r="B36" s="106" t="s">
        <v>432</v>
      </c>
    </row>
    <row r="37" spans="1:2" ht="15" x14ac:dyDescent="0.25">
      <c r="A37" s="107" t="s">
        <v>433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937"/>
  <sheetViews>
    <sheetView zoomScaleNormal="100" workbookViewId="0">
      <selection activeCell="C990" sqref="C990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434</v>
      </c>
      <c r="B2" t="s">
        <v>272</v>
      </c>
      <c r="C2" t="s">
        <v>274</v>
      </c>
      <c r="D2" t="s">
        <v>275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2.7631764705882329</v>
      </c>
      <c r="M2">
        <v>2.7631764705882329</v>
      </c>
    </row>
    <row r="3" spans="1:13" x14ac:dyDescent="0.2">
      <c r="A3" t="s">
        <v>434</v>
      </c>
      <c r="B3" t="s">
        <v>272</v>
      </c>
      <c r="C3" t="s">
        <v>274</v>
      </c>
      <c r="D3" t="s">
        <v>275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2.947388235294115</v>
      </c>
      <c r="M3">
        <v>2.947388235294115</v>
      </c>
    </row>
    <row r="4" spans="1:13" x14ac:dyDescent="0.2">
      <c r="A4" t="s">
        <v>434</v>
      </c>
      <c r="B4" t="s">
        <v>272</v>
      </c>
      <c r="C4" t="s">
        <v>274</v>
      </c>
      <c r="D4" t="s">
        <v>275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3.4079176470588211</v>
      </c>
      <c r="M4">
        <v>3.4079176470588211</v>
      </c>
    </row>
    <row r="5" spans="1:13" x14ac:dyDescent="0.2">
      <c r="A5" t="s">
        <v>434</v>
      </c>
      <c r="B5" t="s">
        <v>272</v>
      </c>
      <c r="C5" t="s">
        <v>274</v>
      </c>
      <c r="D5" t="s">
        <v>275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3.6842352941176437</v>
      </c>
      <c r="M5">
        <v>3.6842352941176437</v>
      </c>
    </row>
    <row r="6" spans="1:13" x14ac:dyDescent="0.2">
      <c r="A6" t="s">
        <v>434</v>
      </c>
      <c r="B6" t="s">
        <v>272</v>
      </c>
      <c r="C6" t="s">
        <v>274</v>
      </c>
      <c r="D6" t="s">
        <v>476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3.07019607843137</v>
      </c>
      <c r="M6">
        <v>3.07019607843137</v>
      </c>
    </row>
    <row r="7" spans="1:13" x14ac:dyDescent="0.2">
      <c r="A7" t="s">
        <v>434</v>
      </c>
      <c r="B7" t="s">
        <v>272</v>
      </c>
      <c r="C7" t="s">
        <v>274</v>
      </c>
      <c r="D7" t="s">
        <v>476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3.2748758169934713</v>
      </c>
      <c r="M7">
        <v>3.2748758169934713</v>
      </c>
    </row>
    <row r="8" spans="1:13" x14ac:dyDescent="0.2">
      <c r="A8" t="s">
        <v>434</v>
      </c>
      <c r="B8" t="s">
        <v>272</v>
      </c>
      <c r="C8" t="s">
        <v>274</v>
      </c>
      <c r="D8" t="s">
        <v>476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3.7865751633986795</v>
      </c>
      <c r="M8">
        <v>3.7865751633986795</v>
      </c>
    </row>
    <row r="9" spans="1:13" x14ac:dyDescent="0.2">
      <c r="A9" t="s">
        <v>434</v>
      </c>
      <c r="B9" t="s">
        <v>272</v>
      </c>
      <c r="C9" t="s">
        <v>274</v>
      </c>
      <c r="D9" t="s">
        <v>476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4.0935947712418166</v>
      </c>
      <c r="M9">
        <v>4.0935947712418166</v>
      </c>
    </row>
    <row r="10" spans="1:13" x14ac:dyDescent="0.2">
      <c r="A10" t="s">
        <v>434</v>
      </c>
      <c r="B10" t="s">
        <v>272</v>
      </c>
      <c r="C10" t="s">
        <v>274</v>
      </c>
      <c r="D10" t="s">
        <v>478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x14ac:dyDescent="0.2">
      <c r="A11" t="s">
        <v>434</v>
      </c>
      <c r="B11" t="s">
        <v>272</v>
      </c>
      <c r="C11" t="s">
        <v>274</v>
      </c>
      <c r="D11" t="s">
        <v>478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3.2748758169934713</v>
      </c>
      <c r="M11">
        <v>3.2748758169934713</v>
      </c>
    </row>
    <row r="12" spans="1:13" x14ac:dyDescent="0.2">
      <c r="A12" t="s">
        <v>434</v>
      </c>
      <c r="B12" t="s">
        <v>272</v>
      </c>
      <c r="C12" t="s">
        <v>274</v>
      </c>
      <c r="D12" t="s">
        <v>478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3.7865751633986795</v>
      </c>
      <c r="M12">
        <v>3.7865751633986795</v>
      </c>
    </row>
    <row r="13" spans="1:13" x14ac:dyDescent="0.2">
      <c r="A13" t="s">
        <v>434</v>
      </c>
      <c r="B13" t="s">
        <v>272</v>
      </c>
      <c r="C13" t="s">
        <v>274</v>
      </c>
      <c r="D13" t="s">
        <v>478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4.0935947712418166</v>
      </c>
      <c r="M13">
        <v>4.0935947712418166</v>
      </c>
    </row>
    <row r="14" spans="1:13" x14ac:dyDescent="0.2">
      <c r="A14" t="s">
        <v>434</v>
      </c>
      <c r="B14" t="s">
        <v>272</v>
      </c>
      <c r="C14" t="s">
        <v>274</v>
      </c>
      <c r="D14" t="s">
        <v>479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3.07019607843137</v>
      </c>
      <c r="M14">
        <v>3.07019607843137</v>
      </c>
    </row>
    <row r="15" spans="1:13" x14ac:dyDescent="0.2">
      <c r="A15" t="s">
        <v>434</v>
      </c>
      <c r="B15" t="s">
        <v>272</v>
      </c>
      <c r="C15" t="s">
        <v>274</v>
      </c>
      <c r="D15" t="s">
        <v>479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3.2748758169934713</v>
      </c>
      <c r="M15">
        <v>3.2748758169934713</v>
      </c>
    </row>
    <row r="16" spans="1:13" x14ac:dyDescent="0.2">
      <c r="A16" t="s">
        <v>434</v>
      </c>
      <c r="B16" t="s">
        <v>272</v>
      </c>
      <c r="C16" t="s">
        <v>274</v>
      </c>
      <c r="D16" t="s">
        <v>479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3.7865751633986795</v>
      </c>
      <c r="M16">
        <v>3.7865751633986795</v>
      </c>
    </row>
    <row r="17" spans="1:13" x14ac:dyDescent="0.2">
      <c r="A17" t="s">
        <v>434</v>
      </c>
      <c r="B17" t="s">
        <v>272</v>
      </c>
      <c r="C17" t="s">
        <v>274</v>
      </c>
      <c r="D17" t="s">
        <v>479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4.0935947712418166</v>
      </c>
      <c r="M17">
        <v>4.0935947712418166</v>
      </c>
    </row>
    <row r="18" spans="1:13" x14ac:dyDescent="0.2">
      <c r="A18" t="s">
        <v>434</v>
      </c>
      <c r="B18" t="s">
        <v>272</v>
      </c>
      <c r="C18" t="s">
        <v>274</v>
      </c>
      <c r="D18" t="s">
        <v>480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x14ac:dyDescent="0.2">
      <c r="A19" t="s">
        <v>434</v>
      </c>
      <c r="B19" t="s">
        <v>272</v>
      </c>
      <c r="C19" t="s">
        <v>274</v>
      </c>
      <c r="D19" t="s">
        <v>480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3.2748758169934713</v>
      </c>
      <c r="M19">
        <v>3.2748758169934713</v>
      </c>
    </row>
    <row r="20" spans="1:13" x14ac:dyDescent="0.2">
      <c r="A20" t="s">
        <v>434</v>
      </c>
      <c r="B20" t="s">
        <v>272</v>
      </c>
      <c r="C20" t="s">
        <v>274</v>
      </c>
      <c r="D20" t="s">
        <v>480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3.7865751633986795</v>
      </c>
      <c r="M20">
        <v>3.7865751633986795</v>
      </c>
    </row>
    <row r="21" spans="1:13" x14ac:dyDescent="0.2">
      <c r="A21" t="s">
        <v>434</v>
      </c>
      <c r="B21" t="s">
        <v>272</v>
      </c>
      <c r="C21" t="s">
        <v>274</v>
      </c>
      <c r="D21" t="s">
        <v>480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4.0935947712418166</v>
      </c>
      <c r="M21">
        <v>4.0935947712418166</v>
      </c>
    </row>
    <row r="22" spans="1:13" x14ac:dyDescent="0.2">
      <c r="A22" t="s">
        <v>434</v>
      </c>
      <c r="B22" t="s">
        <v>272</v>
      </c>
      <c r="C22" t="s">
        <v>274</v>
      </c>
      <c r="D22" t="s">
        <v>481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3.07019607843137</v>
      </c>
      <c r="M22">
        <v>3.07019607843137</v>
      </c>
    </row>
    <row r="23" spans="1:13" x14ac:dyDescent="0.2">
      <c r="A23" t="s">
        <v>434</v>
      </c>
      <c r="B23" t="s">
        <v>272</v>
      </c>
      <c r="C23" t="s">
        <v>274</v>
      </c>
      <c r="D23" t="s">
        <v>481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3.2748758169934713</v>
      </c>
      <c r="M23">
        <v>3.2748758169934713</v>
      </c>
    </row>
    <row r="24" spans="1:13" x14ac:dyDescent="0.2">
      <c r="A24" t="s">
        <v>434</v>
      </c>
      <c r="B24" t="s">
        <v>272</v>
      </c>
      <c r="C24" t="s">
        <v>274</v>
      </c>
      <c r="D24" t="s">
        <v>481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3.7865751633986795</v>
      </c>
      <c r="M24">
        <v>3.7865751633986795</v>
      </c>
    </row>
    <row r="25" spans="1:13" x14ac:dyDescent="0.2">
      <c r="A25" t="s">
        <v>434</v>
      </c>
      <c r="B25" t="s">
        <v>272</v>
      </c>
      <c r="C25" t="s">
        <v>274</v>
      </c>
      <c r="D25" t="s">
        <v>481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4.0935947712418166</v>
      </c>
      <c r="M25">
        <v>4.0935947712418166</v>
      </c>
    </row>
    <row r="26" spans="1:13" x14ac:dyDescent="0.2">
      <c r="A26" t="s">
        <v>434</v>
      </c>
      <c r="B26" t="s">
        <v>272</v>
      </c>
      <c r="C26" t="s">
        <v>274</v>
      </c>
      <c r="D26" t="s">
        <v>477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x14ac:dyDescent="0.2">
      <c r="A27" t="s">
        <v>434</v>
      </c>
      <c r="B27" t="s">
        <v>272</v>
      </c>
      <c r="C27" t="s">
        <v>274</v>
      </c>
      <c r="D27" t="s">
        <v>477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3.2748758169934713</v>
      </c>
      <c r="M27">
        <v>3.2748758169934713</v>
      </c>
    </row>
    <row r="28" spans="1:13" x14ac:dyDescent="0.2">
      <c r="A28" t="s">
        <v>434</v>
      </c>
      <c r="B28" t="s">
        <v>272</v>
      </c>
      <c r="C28" t="s">
        <v>274</v>
      </c>
      <c r="D28" t="s">
        <v>477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3.7865751633986795</v>
      </c>
      <c r="M28">
        <v>3.7865751633986795</v>
      </c>
    </row>
    <row r="29" spans="1:13" x14ac:dyDescent="0.2">
      <c r="A29" t="s">
        <v>434</v>
      </c>
      <c r="B29" t="s">
        <v>272</v>
      </c>
      <c r="C29" t="s">
        <v>274</v>
      </c>
      <c r="D29" t="s">
        <v>477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4.0935947712418166</v>
      </c>
      <c r="M29">
        <v>4.0935947712418166</v>
      </c>
    </row>
    <row r="30" spans="1:13" x14ac:dyDescent="0.2">
      <c r="A30" t="s">
        <v>434</v>
      </c>
      <c r="B30" t="s">
        <v>272</v>
      </c>
      <c r="C30" t="s">
        <v>494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434</v>
      </c>
      <c r="B31" t="s">
        <v>272</v>
      </c>
      <c r="C31" t="s">
        <v>494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434</v>
      </c>
      <c r="B32" t="s">
        <v>272</v>
      </c>
      <c r="C32" t="s">
        <v>494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434</v>
      </c>
      <c r="B33" t="s">
        <v>272</v>
      </c>
      <c r="C33" t="s">
        <v>494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434</v>
      </c>
      <c r="B34" t="s">
        <v>272</v>
      </c>
      <c r="C34" t="s">
        <v>494</v>
      </c>
      <c r="D34" t="s">
        <v>476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3.3772156862745071</v>
      </c>
      <c r="M34">
        <v>3.3772156862745071</v>
      </c>
    </row>
    <row r="35" spans="1:13" x14ac:dyDescent="0.2">
      <c r="A35" t="s">
        <v>434</v>
      </c>
      <c r="B35" t="s">
        <v>272</v>
      </c>
      <c r="C35" t="s">
        <v>494</v>
      </c>
      <c r="D35" t="s">
        <v>476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3.5818954248366088</v>
      </c>
      <c r="M35">
        <v>3.5818954248366088</v>
      </c>
    </row>
    <row r="36" spans="1:13" x14ac:dyDescent="0.2">
      <c r="A36" t="s">
        <v>434</v>
      </c>
      <c r="B36" t="s">
        <v>272</v>
      </c>
      <c r="C36" t="s">
        <v>494</v>
      </c>
      <c r="D36" t="s">
        <v>476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4.0935947712418166</v>
      </c>
      <c r="M36">
        <v>4.0935947712418166</v>
      </c>
    </row>
    <row r="37" spans="1:13" x14ac:dyDescent="0.2">
      <c r="A37" t="s">
        <v>434</v>
      </c>
      <c r="B37" t="s">
        <v>272</v>
      </c>
      <c r="C37" t="s">
        <v>494</v>
      </c>
      <c r="D37" t="s">
        <v>476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4.6052941176470554</v>
      </c>
      <c r="M37">
        <v>4.6052941176470554</v>
      </c>
    </row>
    <row r="38" spans="1:13" x14ac:dyDescent="0.2">
      <c r="A38" t="s">
        <v>434</v>
      </c>
      <c r="B38" t="s">
        <v>272</v>
      </c>
      <c r="C38" t="s">
        <v>495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3.0394941176470565</v>
      </c>
      <c r="M38">
        <v>3.0394941176470565</v>
      </c>
    </row>
    <row r="39" spans="1:13" x14ac:dyDescent="0.2">
      <c r="A39" t="s">
        <v>434</v>
      </c>
      <c r="B39" t="s">
        <v>272</v>
      </c>
      <c r="C39" t="s">
        <v>495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3.2237058823529385</v>
      </c>
      <c r="M39">
        <v>3.2237058823529385</v>
      </c>
    </row>
    <row r="40" spans="1:13" x14ac:dyDescent="0.2">
      <c r="A40" t="s">
        <v>434</v>
      </c>
      <c r="B40" t="s">
        <v>272</v>
      </c>
      <c r="C40" t="s">
        <v>495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3.6842352941176437</v>
      </c>
      <c r="M40">
        <v>3.6842352941176437</v>
      </c>
    </row>
    <row r="41" spans="1:13" x14ac:dyDescent="0.2">
      <c r="A41" t="s">
        <v>434</v>
      </c>
      <c r="B41" t="s">
        <v>272</v>
      </c>
      <c r="C41" t="s">
        <v>495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4.1447647058823494</v>
      </c>
      <c r="M41">
        <v>4.1447647058823494</v>
      </c>
    </row>
    <row r="42" spans="1:13" x14ac:dyDescent="0.2">
      <c r="A42" t="s">
        <v>434</v>
      </c>
      <c r="B42" t="s">
        <v>272</v>
      </c>
      <c r="C42" t="s">
        <v>495</v>
      </c>
      <c r="D42" t="s">
        <v>478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3.3772156862745071</v>
      </c>
      <c r="M42">
        <v>3.3772156862745071</v>
      </c>
    </row>
    <row r="43" spans="1:13" x14ac:dyDescent="0.2">
      <c r="A43" t="s">
        <v>434</v>
      </c>
      <c r="B43" t="s">
        <v>272</v>
      </c>
      <c r="C43" t="s">
        <v>495</v>
      </c>
      <c r="D43" t="s">
        <v>478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3.5818954248366088</v>
      </c>
      <c r="M43">
        <v>3.5818954248366088</v>
      </c>
    </row>
    <row r="44" spans="1:13" x14ac:dyDescent="0.2">
      <c r="A44" t="s">
        <v>434</v>
      </c>
      <c r="B44" t="s">
        <v>272</v>
      </c>
      <c r="C44" t="s">
        <v>495</v>
      </c>
      <c r="D44" t="s">
        <v>478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4.0935947712418166</v>
      </c>
      <c r="M44">
        <v>4.0935947712418166</v>
      </c>
    </row>
    <row r="45" spans="1:13" x14ac:dyDescent="0.2">
      <c r="A45" t="s">
        <v>434</v>
      </c>
      <c r="B45" t="s">
        <v>272</v>
      </c>
      <c r="C45" t="s">
        <v>495</v>
      </c>
      <c r="D45" t="s">
        <v>478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4.6052941176470554</v>
      </c>
      <c r="M45">
        <v>4.6052941176470554</v>
      </c>
    </row>
    <row r="46" spans="1:13" x14ac:dyDescent="0.2">
      <c r="A46" t="s">
        <v>434</v>
      </c>
      <c r="B46" t="s">
        <v>272</v>
      </c>
      <c r="C46" t="s">
        <v>496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3.0394941176470565</v>
      </c>
      <c r="M46">
        <v>3.0394941176470565</v>
      </c>
    </row>
    <row r="47" spans="1:13" x14ac:dyDescent="0.2">
      <c r="A47" t="s">
        <v>434</v>
      </c>
      <c r="B47" t="s">
        <v>272</v>
      </c>
      <c r="C47" t="s">
        <v>496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3.2237058823529385</v>
      </c>
      <c r="M47">
        <v>3.2237058823529385</v>
      </c>
    </row>
    <row r="48" spans="1:13" x14ac:dyDescent="0.2">
      <c r="A48" t="s">
        <v>434</v>
      </c>
      <c r="B48" t="s">
        <v>272</v>
      </c>
      <c r="C48" t="s">
        <v>496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3.6842352941176437</v>
      </c>
      <c r="M48">
        <v>3.6842352941176437</v>
      </c>
    </row>
    <row r="49" spans="1:13" x14ac:dyDescent="0.2">
      <c r="A49" t="s">
        <v>434</v>
      </c>
      <c r="B49" t="s">
        <v>272</v>
      </c>
      <c r="C49" t="s">
        <v>496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4.1447647058823494</v>
      </c>
      <c r="M49">
        <v>4.1447647058823494</v>
      </c>
    </row>
    <row r="50" spans="1:13" x14ac:dyDescent="0.2">
      <c r="A50" t="s">
        <v>434</v>
      </c>
      <c r="B50" t="s">
        <v>272</v>
      </c>
      <c r="C50" t="s">
        <v>496</v>
      </c>
      <c r="D50" t="s">
        <v>479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3.3772156862745071</v>
      </c>
      <c r="M50">
        <v>3.3772156862745071</v>
      </c>
    </row>
    <row r="51" spans="1:13" x14ac:dyDescent="0.2">
      <c r="A51" t="s">
        <v>434</v>
      </c>
      <c r="B51" t="s">
        <v>272</v>
      </c>
      <c r="C51" t="s">
        <v>496</v>
      </c>
      <c r="D51" t="s">
        <v>479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3.5818954248366088</v>
      </c>
      <c r="M51">
        <v>3.5818954248366088</v>
      </c>
    </row>
    <row r="52" spans="1:13" x14ac:dyDescent="0.2">
      <c r="A52" t="s">
        <v>434</v>
      </c>
      <c r="B52" t="s">
        <v>272</v>
      </c>
      <c r="C52" t="s">
        <v>496</v>
      </c>
      <c r="D52" t="s">
        <v>479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4.0935947712418166</v>
      </c>
      <c r="M52">
        <v>4.0935947712418166</v>
      </c>
    </row>
    <row r="53" spans="1:13" x14ac:dyDescent="0.2">
      <c r="A53" t="s">
        <v>434</v>
      </c>
      <c r="B53" t="s">
        <v>272</v>
      </c>
      <c r="C53" t="s">
        <v>496</v>
      </c>
      <c r="D53" t="s">
        <v>479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4.6052941176470554</v>
      </c>
      <c r="M53">
        <v>4.6052941176470554</v>
      </c>
    </row>
    <row r="54" spans="1:13" x14ac:dyDescent="0.2">
      <c r="A54" t="s">
        <v>434</v>
      </c>
      <c r="B54" t="s">
        <v>272</v>
      </c>
      <c r="C54" t="s">
        <v>497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2.3565829358770531</v>
      </c>
      <c r="M54">
        <v>2.3565829358770531</v>
      </c>
    </row>
    <row r="55" spans="1:13" x14ac:dyDescent="0.2">
      <c r="A55" t="s">
        <v>434</v>
      </c>
      <c r="B55" t="s">
        <v>272</v>
      </c>
      <c r="C55" t="s">
        <v>497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2.5922412294647557</v>
      </c>
      <c r="M55">
        <v>2.5922412294647557</v>
      </c>
    </row>
    <row r="56" spans="1:13" x14ac:dyDescent="0.2">
      <c r="A56" t="s">
        <v>434</v>
      </c>
      <c r="B56" t="s">
        <v>272</v>
      </c>
      <c r="C56" t="s">
        <v>497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2.9064522875816978</v>
      </c>
      <c r="M56">
        <v>2.9064522875816978</v>
      </c>
    </row>
    <row r="57" spans="1:13" x14ac:dyDescent="0.2">
      <c r="A57" t="s">
        <v>434</v>
      </c>
      <c r="B57" t="s">
        <v>272</v>
      </c>
      <c r="C57" t="s">
        <v>497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3.1421105811693919</v>
      </c>
      <c r="M57">
        <v>3.1421105811693919</v>
      </c>
    </row>
    <row r="58" spans="1:13" x14ac:dyDescent="0.2">
      <c r="A58" t="s">
        <v>434</v>
      </c>
      <c r="B58" t="s">
        <v>272</v>
      </c>
      <c r="C58" t="s">
        <v>497</v>
      </c>
      <c r="D58" t="s">
        <v>480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2.6184254843078354</v>
      </c>
      <c r="M58">
        <v>2.6184254843078354</v>
      </c>
    </row>
    <row r="59" spans="1:13" x14ac:dyDescent="0.2">
      <c r="A59" t="s">
        <v>434</v>
      </c>
      <c r="B59" t="s">
        <v>272</v>
      </c>
      <c r="C59" t="s">
        <v>497</v>
      </c>
      <c r="D59" t="s">
        <v>480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2.8802680327386181</v>
      </c>
      <c r="M59">
        <v>2.8802680327386181</v>
      </c>
    </row>
    <row r="60" spans="1:13" x14ac:dyDescent="0.2">
      <c r="A60" t="s">
        <v>434</v>
      </c>
      <c r="B60" t="s">
        <v>272</v>
      </c>
      <c r="C60" t="s">
        <v>497</v>
      </c>
      <c r="D60" t="s">
        <v>480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3.2293914306463245</v>
      </c>
      <c r="M60">
        <v>3.2293914306463245</v>
      </c>
    </row>
    <row r="61" spans="1:13" x14ac:dyDescent="0.2">
      <c r="A61" t="s">
        <v>434</v>
      </c>
      <c r="B61" t="s">
        <v>272</v>
      </c>
      <c r="C61" t="s">
        <v>497</v>
      </c>
      <c r="D61" t="s">
        <v>480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3.4912339790771219</v>
      </c>
      <c r="M61">
        <v>3.4912339790771219</v>
      </c>
    </row>
    <row r="62" spans="1:13" x14ac:dyDescent="0.2">
      <c r="A62" t="s">
        <v>434</v>
      </c>
      <c r="B62" t="s">
        <v>272</v>
      </c>
      <c r="C62" t="s">
        <v>498</v>
      </c>
      <c r="D62" t="s">
        <v>275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2.1532861685214595</v>
      </c>
      <c r="M62">
        <v>2.1532861685214595</v>
      </c>
    </row>
    <row r="63" spans="1:13" x14ac:dyDescent="0.2">
      <c r="A63" t="s">
        <v>434</v>
      </c>
      <c r="B63" t="s">
        <v>272</v>
      </c>
      <c r="C63" t="s">
        <v>498</v>
      </c>
      <c r="D63" t="s">
        <v>275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2.3686147853736053</v>
      </c>
      <c r="M63">
        <v>2.3686147853736053</v>
      </c>
    </row>
    <row r="64" spans="1:13" x14ac:dyDescent="0.2">
      <c r="A64" t="s">
        <v>434</v>
      </c>
      <c r="B64" t="s">
        <v>272</v>
      </c>
      <c r="C64" t="s">
        <v>498</v>
      </c>
      <c r="D64" t="s">
        <v>275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2.6557196078431349</v>
      </c>
      <c r="M64">
        <v>2.6557196078431349</v>
      </c>
    </row>
    <row r="65" spans="1:13" x14ac:dyDescent="0.2">
      <c r="A65" t="s">
        <v>434</v>
      </c>
      <c r="B65" t="s">
        <v>272</v>
      </c>
      <c r="C65" t="s">
        <v>498</v>
      </c>
      <c r="D65" t="s">
        <v>275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2.8710482246952806</v>
      </c>
      <c r="M65">
        <v>2.8710482246952806</v>
      </c>
    </row>
    <row r="66" spans="1:13" x14ac:dyDescent="0.2">
      <c r="A66" t="s">
        <v>434</v>
      </c>
      <c r="B66" t="s">
        <v>272</v>
      </c>
      <c r="C66" t="s">
        <v>498</v>
      </c>
      <c r="D66" t="s">
        <v>481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2.3925401872460665</v>
      </c>
      <c r="M66">
        <v>2.3925401872460665</v>
      </c>
    </row>
    <row r="67" spans="1:13" x14ac:dyDescent="0.2">
      <c r="A67" t="s">
        <v>434</v>
      </c>
      <c r="B67" t="s">
        <v>272</v>
      </c>
      <c r="C67" t="s">
        <v>498</v>
      </c>
      <c r="D67" t="s">
        <v>481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2.6317942059706736</v>
      </c>
      <c r="M67">
        <v>2.6317942059706736</v>
      </c>
    </row>
    <row r="68" spans="1:13" x14ac:dyDescent="0.2">
      <c r="A68" t="s">
        <v>434</v>
      </c>
      <c r="B68" t="s">
        <v>272</v>
      </c>
      <c r="C68" t="s">
        <v>498</v>
      </c>
      <c r="D68" t="s">
        <v>481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2.9507995642701497</v>
      </c>
      <c r="M68">
        <v>2.9507995642701497</v>
      </c>
    </row>
    <row r="69" spans="1:13" x14ac:dyDescent="0.2">
      <c r="A69" t="s">
        <v>434</v>
      </c>
      <c r="B69" t="s">
        <v>272</v>
      </c>
      <c r="C69" t="s">
        <v>498</v>
      </c>
      <c r="D69" t="s">
        <v>481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3.1900535829947598</v>
      </c>
      <c r="M69">
        <v>3.1900535829947598</v>
      </c>
    </row>
    <row r="70" spans="1:13" x14ac:dyDescent="0.2">
      <c r="A70" t="s">
        <v>434</v>
      </c>
      <c r="B70" t="s">
        <v>272</v>
      </c>
      <c r="C70" t="s">
        <v>499</v>
      </c>
      <c r="D70" t="s">
        <v>275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1.9499894011658696</v>
      </c>
      <c r="M70">
        <v>1.9499894011658696</v>
      </c>
    </row>
    <row r="71" spans="1:13" x14ac:dyDescent="0.2">
      <c r="A71" t="s">
        <v>434</v>
      </c>
      <c r="B71" t="s">
        <v>272</v>
      </c>
      <c r="C71" t="s">
        <v>499</v>
      </c>
      <c r="D71" t="s">
        <v>275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2.144988341282458</v>
      </c>
      <c r="M71">
        <v>2.144988341282458</v>
      </c>
    </row>
    <row r="72" spans="1:13" x14ac:dyDescent="0.2">
      <c r="A72" t="s">
        <v>434</v>
      </c>
      <c r="B72" t="s">
        <v>272</v>
      </c>
      <c r="C72" t="s">
        <v>499</v>
      </c>
      <c r="D72" t="s">
        <v>275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2.4049869281045719</v>
      </c>
      <c r="M72">
        <v>2.4049869281045719</v>
      </c>
    </row>
    <row r="73" spans="1:13" x14ac:dyDescent="0.2">
      <c r="A73" t="s">
        <v>434</v>
      </c>
      <c r="B73" t="s">
        <v>272</v>
      </c>
      <c r="C73" t="s">
        <v>499</v>
      </c>
      <c r="D73" t="s">
        <v>275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2.5999858682211605</v>
      </c>
      <c r="M73">
        <v>2.5999858682211605</v>
      </c>
    </row>
    <row r="74" spans="1:13" x14ac:dyDescent="0.2">
      <c r="A74" t="s">
        <v>434</v>
      </c>
      <c r="B74" t="s">
        <v>272</v>
      </c>
      <c r="C74" t="s">
        <v>499</v>
      </c>
      <c r="D74" t="s">
        <v>477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2.1666548901843012</v>
      </c>
      <c r="M74">
        <v>2.1666548901843012</v>
      </c>
    </row>
    <row r="75" spans="1:13" x14ac:dyDescent="0.2">
      <c r="A75" t="s">
        <v>434</v>
      </c>
      <c r="B75" t="s">
        <v>272</v>
      </c>
      <c r="C75" t="s">
        <v>499</v>
      </c>
      <c r="D75" t="s">
        <v>477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2.3833203792027295</v>
      </c>
      <c r="M75">
        <v>2.3833203792027295</v>
      </c>
    </row>
    <row r="76" spans="1:13" x14ac:dyDescent="0.2">
      <c r="A76" t="s">
        <v>434</v>
      </c>
      <c r="B76" t="s">
        <v>272</v>
      </c>
      <c r="C76" t="s">
        <v>499</v>
      </c>
      <c r="D76" t="s">
        <v>477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2.6722076978939691</v>
      </c>
      <c r="M76">
        <v>2.6722076978939691</v>
      </c>
    </row>
    <row r="77" spans="1:13" x14ac:dyDescent="0.2">
      <c r="A77" t="s">
        <v>434</v>
      </c>
      <c r="B77" t="s">
        <v>272</v>
      </c>
      <c r="C77" t="s">
        <v>499</v>
      </c>
      <c r="D77" t="s">
        <v>477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2.8888731869124005</v>
      </c>
      <c r="M77">
        <v>2.8888731869124005</v>
      </c>
    </row>
    <row r="78" spans="1:13" x14ac:dyDescent="0.2">
      <c r="A78" t="s">
        <v>434</v>
      </c>
      <c r="B78" t="s">
        <v>272</v>
      </c>
      <c r="C78" t="s">
        <v>277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x14ac:dyDescent="0.2">
      <c r="A79" t="s">
        <v>434</v>
      </c>
      <c r="B79" t="s">
        <v>272</v>
      </c>
      <c r="C79" t="s">
        <v>277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2.9911322033898333</v>
      </c>
      <c r="M79">
        <v>2.9911322033898333</v>
      </c>
    </row>
    <row r="80" spans="1:13" x14ac:dyDescent="0.2">
      <c r="A80" t="s">
        <v>434</v>
      </c>
      <c r="B80" t="s">
        <v>272</v>
      </c>
      <c r="C80" t="s">
        <v>277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3.4584966101694952</v>
      </c>
      <c r="M80">
        <v>3.4584966101694952</v>
      </c>
    </row>
    <row r="81" spans="1:13" x14ac:dyDescent="0.2">
      <c r="A81" t="s">
        <v>434</v>
      </c>
      <c r="B81" t="s">
        <v>272</v>
      </c>
      <c r="C81" t="s">
        <v>277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3.7389152542372917</v>
      </c>
      <c r="M81">
        <v>3.7389152542372917</v>
      </c>
    </row>
    <row r="82" spans="1:13" x14ac:dyDescent="0.2">
      <c r="A82" t="s">
        <v>434</v>
      </c>
      <c r="B82" t="s">
        <v>272</v>
      </c>
      <c r="C82" t="s">
        <v>277</v>
      </c>
      <c r="D82" t="s">
        <v>518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x14ac:dyDescent="0.2">
      <c r="A83" t="s">
        <v>434</v>
      </c>
      <c r="B83" t="s">
        <v>272</v>
      </c>
      <c r="C83" t="s">
        <v>277</v>
      </c>
      <c r="D83" t="s">
        <v>518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3.323480225988714</v>
      </c>
      <c r="M83">
        <v>3.323480225988714</v>
      </c>
    </row>
    <row r="84" spans="1:13" x14ac:dyDescent="0.2">
      <c r="A84" t="s">
        <v>434</v>
      </c>
      <c r="B84" t="s">
        <v>272</v>
      </c>
      <c r="C84" t="s">
        <v>277</v>
      </c>
      <c r="D84" t="s">
        <v>518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3.8427740112994284</v>
      </c>
      <c r="M84">
        <v>3.8427740112994284</v>
      </c>
    </row>
    <row r="85" spans="1:13" x14ac:dyDescent="0.2">
      <c r="A85" t="s">
        <v>434</v>
      </c>
      <c r="B85" t="s">
        <v>272</v>
      </c>
      <c r="C85" t="s">
        <v>277</v>
      </c>
      <c r="D85" t="s">
        <v>518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4.1543502824858694</v>
      </c>
      <c r="M85">
        <v>4.1543502824858694</v>
      </c>
    </row>
    <row r="86" spans="1:13" x14ac:dyDescent="0.2">
      <c r="A86" t="s">
        <v>434</v>
      </c>
      <c r="B86" t="s">
        <v>272</v>
      </c>
      <c r="C86" t="s">
        <v>277</v>
      </c>
      <c r="D86" t="s">
        <v>519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3.1157627118644098</v>
      </c>
      <c r="M86">
        <v>3.1157627118644098</v>
      </c>
    </row>
    <row r="87" spans="1:13" x14ac:dyDescent="0.2">
      <c r="A87" t="s">
        <v>434</v>
      </c>
      <c r="B87" t="s">
        <v>272</v>
      </c>
      <c r="C87" t="s">
        <v>277</v>
      </c>
      <c r="D87" t="s">
        <v>519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3.323480225988714</v>
      </c>
      <c r="M87">
        <v>3.323480225988714</v>
      </c>
    </row>
    <row r="88" spans="1:13" x14ac:dyDescent="0.2">
      <c r="A88" t="s">
        <v>434</v>
      </c>
      <c r="B88" t="s">
        <v>272</v>
      </c>
      <c r="C88" t="s">
        <v>277</v>
      </c>
      <c r="D88" t="s">
        <v>519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3.8427740112994284</v>
      </c>
      <c r="M88">
        <v>3.8427740112994284</v>
      </c>
    </row>
    <row r="89" spans="1:13" x14ac:dyDescent="0.2">
      <c r="A89" t="s">
        <v>434</v>
      </c>
      <c r="B89" t="s">
        <v>272</v>
      </c>
      <c r="C89" t="s">
        <v>277</v>
      </c>
      <c r="D89" t="s">
        <v>519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4.1543502824858694</v>
      </c>
      <c r="M89">
        <v>4.1543502824858694</v>
      </c>
    </row>
    <row r="90" spans="1:13" x14ac:dyDescent="0.2">
      <c r="A90" t="s">
        <v>434</v>
      </c>
      <c r="B90" t="s">
        <v>272</v>
      </c>
      <c r="C90" t="s">
        <v>277</v>
      </c>
      <c r="D90" t="s">
        <v>520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x14ac:dyDescent="0.2">
      <c r="A91" t="s">
        <v>434</v>
      </c>
      <c r="B91" t="s">
        <v>272</v>
      </c>
      <c r="C91" t="s">
        <v>277</v>
      </c>
      <c r="D91" t="s">
        <v>520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3.323480225988714</v>
      </c>
      <c r="M91">
        <v>3.323480225988714</v>
      </c>
    </row>
    <row r="92" spans="1:13" x14ac:dyDescent="0.2">
      <c r="A92" t="s">
        <v>434</v>
      </c>
      <c r="B92" t="s">
        <v>272</v>
      </c>
      <c r="C92" t="s">
        <v>277</v>
      </c>
      <c r="D92" t="s">
        <v>520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3.8427740112994284</v>
      </c>
      <c r="M92">
        <v>3.8427740112994284</v>
      </c>
    </row>
    <row r="93" spans="1:13" x14ac:dyDescent="0.2">
      <c r="A93" t="s">
        <v>434</v>
      </c>
      <c r="B93" t="s">
        <v>272</v>
      </c>
      <c r="C93" t="s">
        <v>277</v>
      </c>
      <c r="D93" t="s">
        <v>520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4.1543502824858694</v>
      </c>
      <c r="M93">
        <v>4.1543502824858694</v>
      </c>
    </row>
    <row r="94" spans="1:13" x14ac:dyDescent="0.2">
      <c r="A94" t="s">
        <v>434</v>
      </c>
      <c r="B94" t="s">
        <v>272</v>
      </c>
      <c r="C94" t="s">
        <v>277</v>
      </c>
      <c r="D94" t="s">
        <v>521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3.1157627118644098</v>
      </c>
      <c r="M94">
        <v>3.1157627118644098</v>
      </c>
    </row>
    <row r="95" spans="1:13" x14ac:dyDescent="0.2">
      <c r="A95" t="s">
        <v>434</v>
      </c>
      <c r="B95" t="s">
        <v>272</v>
      </c>
      <c r="C95" t="s">
        <v>277</v>
      </c>
      <c r="D95" t="s">
        <v>521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3.323480225988714</v>
      </c>
      <c r="M95">
        <v>3.323480225988714</v>
      </c>
    </row>
    <row r="96" spans="1:13" x14ac:dyDescent="0.2">
      <c r="A96" t="s">
        <v>434</v>
      </c>
      <c r="B96" t="s">
        <v>272</v>
      </c>
      <c r="C96" t="s">
        <v>277</v>
      </c>
      <c r="D96" t="s">
        <v>521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3.8427740112994284</v>
      </c>
      <c r="M96">
        <v>3.8427740112994284</v>
      </c>
    </row>
    <row r="97" spans="1:13" x14ac:dyDescent="0.2">
      <c r="A97" t="s">
        <v>434</v>
      </c>
      <c r="B97" t="s">
        <v>272</v>
      </c>
      <c r="C97" t="s">
        <v>277</v>
      </c>
      <c r="D97" t="s">
        <v>521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4.1543502824858694</v>
      </c>
      <c r="M97">
        <v>4.1543502824858694</v>
      </c>
    </row>
    <row r="98" spans="1:13" x14ac:dyDescent="0.2">
      <c r="A98" t="s">
        <v>434</v>
      </c>
      <c r="B98" t="s">
        <v>272</v>
      </c>
      <c r="C98" t="s">
        <v>277</v>
      </c>
      <c r="D98" t="s">
        <v>522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x14ac:dyDescent="0.2">
      <c r="A99" t="s">
        <v>434</v>
      </c>
      <c r="B99" t="s">
        <v>272</v>
      </c>
      <c r="C99" t="s">
        <v>277</v>
      </c>
      <c r="D99" t="s">
        <v>522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3.323480225988714</v>
      </c>
      <c r="M99">
        <v>3.323480225988714</v>
      </c>
    </row>
    <row r="100" spans="1:13" x14ac:dyDescent="0.2">
      <c r="A100" t="s">
        <v>434</v>
      </c>
      <c r="B100" t="s">
        <v>272</v>
      </c>
      <c r="C100" t="s">
        <v>277</v>
      </c>
      <c r="D100" t="s">
        <v>522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3.8427740112994284</v>
      </c>
      <c r="M100">
        <v>3.8427740112994284</v>
      </c>
    </row>
    <row r="101" spans="1:13" x14ac:dyDescent="0.2">
      <c r="A101" t="s">
        <v>434</v>
      </c>
      <c r="B101" t="s">
        <v>272</v>
      </c>
      <c r="C101" t="s">
        <v>277</v>
      </c>
      <c r="D101" t="s">
        <v>522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4.1543502824858694</v>
      </c>
      <c r="M101">
        <v>4.1543502824858694</v>
      </c>
    </row>
    <row r="102" spans="1:13" x14ac:dyDescent="0.2">
      <c r="A102" t="s">
        <v>434</v>
      </c>
      <c r="B102" t="s">
        <v>272</v>
      </c>
      <c r="C102" t="s">
        <v>277</v>
      </c>
      <c r="D102" t="s">
        <v>523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3.1157627118644098</v>
      </c>
      <c r="M102">
        <v>3.1157627118644098</v>
      </c>
    </row>
    <row r="103" spans="1:13" x14ac:dyDescent="0.2">
      <c r="A103" t="s">
        <v>434</v>
      </c>
      <c r="B103" t="s">
        <v>272</v>
      </c>
      <c r="C103" t="s">
        <v>277</v>
      </c>
      <c r="D103" t="s">
        <v>523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3.323480225988714</v>
      </c>
      <c r="M103">
        <v>3.323480225988714</v>
      </c>
    </row>
    <row r="104" spans="1:13" x14ac:dyDescent="0.2">
      <c r="A104" t="s">
        <v>434</v>
      </c>
      <c r="B104" t="s">
        <v>272</v>
      </c>
      <c r="C104" t="s">
        <v>277</v>
      </c>
      <c r="D104" t="s">
        <v>523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3.8427740112994284</v>
      </c>
      <c r="M104">
        <v>3.8427740112994284</v>
      </c>
    </row>
    <row r="105" spans="1:13" x14ac:dyDescent="0.2">
      <c r="A105" t="s">
        <v>434</v>
      </c>
      <c r="B105" t="s">
        <v>272</v>
      </c>
      <c r="C105" t="s">
        <v>277</v>
      </c>
      <c r="D105" t="s">
        <v>523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4.1543502824858694</v>
      </c>
      <c r="M105">
        <v>4.1543502824858694</v>
      </c>
    </row>
    <row r="106" spans="1:13" x14ac:dyDescent="0.2">
      <c r="A106" t="s">
        <v>434</v>
      </c>
      <c r="B106" t="s">
        <v>272</v>
      </c>
      <c r="C106" t="s">
        <v>530</v>
      </c>
      <c r="D106" t="s">
        <v>278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3.0846050847457658</v>
      </c>
      <c r="M106">
        <v>3.0846050847457658</v>
      </c>
    </row>
    <row r="107" spans="1:13" x14ac:dyDescent="0.2">
      <c r="A107" t="s">
        <v>434</v>
      </c>
      <c r="B107" t="s">
        <v>272</v>
      </c>
      <c r="C107" t="s">
        <v>530</v>
      </c>
      <c r="D107" t="s">
        <v>278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3.2715508474576303</v>
      </c>
      <c r="M107">
        <v>3.2715508474576303</v>
      </c>
    </row>
    <row r="108" spans="1:13" x14ac:dyDescent="0.2">
      <c r="A108" t="s">
        <v>434</v>
      </c>
      <c r="B108" t="s">
        <v>272</v>
      </c>
      <c r="C108" t="s">
        <v>530</v>
      </c>
      <c r="D108" t="s">
        <v>278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3.7389152542372917</v>
      </c>
      <c r="M108">
        <v>3.7389152542372917</v>
      </c>
    </row>
    <row r="109" spans="1:13" x14ac:dyDescent="0.2">
      <c r="A109" t="s">
        <v>434</v>
      </c>
      <c r="B109" t="s">
        <v>272</v>
      </c>
      <c r="C109" t="s">
        <v>530</v>
      </c>
      <c r="D109" t="s">
        <v>278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4.2062796610169535</v>
      </c>
      <c r="M109">
        <v>4.2062796610169535</v>
      </c>
    </row>
    <row r="110" spans="1:13" x14ac:dyDescent="0.2">
      <c r="A110" t="s">
        <v>434</v>
      </c>
      <c r="B110" t="s">
        <v>272</v>
      </c>
      <c r="C110" t="s">
        <v>530</v>
      </c>
      <c r="D110" t="s">
        <v>518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3.4273389830508512</v>
      </c>
      <c r="M110">
        <v>3.4273389830508512</v>
      </c>
    </row>
    <row r="111" spans="1:13" x14ac:dyDescent="0.2">
      <c r="A111" t="s">
        <v>434</v>
      </c>
      <c r="B111" t="s">
        <v>272</v>
      </c>
      <c r="C111" t="s">
        <v>530</v>
      </c>
      <c r="D111" t="s">
        <v>518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3.6350564971751553</v>
      </c>
      <c r="M111">
        <v>3.6350564971751553</v>
      </c>
    </row>
    <row r="112" spans="1:13" x14ac:dyDescent="0.2">
      <c r="A112" t="s">
        <v>434</v>
      </c>
      <c r="B112" t="s">
        <v>272</v>
      </c>
      <c r="C112" t="s">
        <v>530</v>
      </c>
      <c r="D112" t="s">
        <v>518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4.1543502824858694</v>
      </c>
      <c r="M112">
        <v>4.1543502824858694</v>
      </c>
    </row>
    <row r="113" spans="1:13" x14ac:dyDescent="0.2">
      <c r="A113" t="s">
        <v>434</v>
      </c>
      <c r="B113" t="s">
        <v>272</v>
      </c>
      <c r="C113" t="s">
        <v>530</v>
      </c>
      <c r="D113" t="s">
        <v>518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4.6736440677966149</v>
      </c>
      <c r="M113">
        <v>4.6736440677966149</v>
      </c>
    </row>
    <row r="114" spans="1:13" x14ac:dyDescent="0.2">
      <c r="A114" t="s">
        <v>434</v>
      </c>
      <c r="B114" t="s">
        <v>272</v>
      </c>
      <c r="C114" t="s">
        <v>531</v>
      </c>
      <c r="D114" t="s">
        <v>278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3.0846050847457658</v>
      </c>
      <c r="M114">
        <v>3.0846050847457658</v>
      </c>
    </row>
    <row r="115" spans="1:13" x14ac:dyDescent="0.2">
      <c r="A115" t="s">
        <v>434</v>
      </c>
      <c r="B115" t="s">
        <v>272</v>
      </c>
      <c r="C115" t="s">
        <v>531</v>
      </c>
      <c r="D115" t="s">
        <v>278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3.2715508474576303</v>
      </c>
      <c r="M115">
        <v>3.2715508474576303</v>
      </c>
    </row>
    <row r="116" spans="1:13" x14ac:dyDescent="0.2">
      <c r="A116" t="s">
        <v>434</v>
      </c>
      <c r="B116" t="s">
        <v>272</v>
      </c>
      <c r="C116" t="s">
        <v>531</v>
      </c>
      <c r="D116" t="s">
        <v>278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3.7389152542372917</v>
      </c>
      <c r="M116">
        <v>3.7389152542372917</v>
      </c>
    </row>
    <row r="117" spans="1:13" x14ac:dyDescent="0.2">
      <c r="A117" t="s">
        <v>434</v>
      </c>
      <c r="B117" t="s">
        <v>272</v>
      </c>
      <c r="C117" t="s">
        <v>531</v>
      </c>
      <c r="D117" t="s">
        <v>278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4.2062796610169535</v>
      </c>
      <c r="M117">
        <v>4.2062796610169535</v>
      </c>
    </row>
    <row r="118" spans="1:13" x14ac:dyDescent="0.2">
      <c r="A118" t="s">
        <v>434</v>
      </c>
      <c r="B118" t="s">
        <v>272</v>
      </c>
      <c r="C118" t="s">
        <v>531</v>
      </c>
      <c r="D118" t="s">
        <v>519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3.4273389830508512</v>
      </c>
      <c r="M118">
        <v>3.4273389830508512</v>
      </c>
    </row>
    <row r="119" spans="1:13" x14ac:dyDescent="0.2">
      <c r="A119" t="s">
        <v>434</v>
      </c>
      <c r="B119" t="s">
        <v>272</v>
      </c>
      <c r="C119" t="s">
        <v>531</v>
      </c>
      <c r="D119" t="s">
        <v>519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3.6350564971751553</v>
      </c>
      <c r="M119">
        <v>3.6350564971751553</v>
      </c>
    </row>
    <row r="120" spans="1:13" x14ac:dyDescent="0.2">
      <c r="A120" t="s">
        <v>434</v>
      </c>
      <c r="B120" t="s">
        <v>272</v>
      </c>
      <c r="C120" t="s">
        <v>531</v>
      </c>
      <c r="D120" t="s">
        <v>519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4.1543502824858694</v>
      </c>
      <c r="M120">
        <v>4.1543502824858694</v>
      </c>
    </row>
    <row r="121" spans="1:13" x14ac:dyDescent="0.2">
      <c r="A121" t="s">
        <v>434</v>
      </c>
      <c r="B121" t="s">
        <v>272</v>
      </c>
      <c r="C121" t="s">
        <v>531</v>
      </c>
      <c r="D121" t="s">
        <v>519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4.6736440677966149</v>
      </c>
      <c r="M121">
        <v>4.6736440677966149</v>
      </c>
    </row>
    <row r="122" spans="1:13" x14ac:dyDescent="0.2">
      <c r="A122" t="s">
        <v>434</v>
      </c>
      <c r="B122" t="s">
        <v>272</v>
      </c>
      <c r="C122" t="s">
        <v>532</v>
      </c>
      <c r="D122" t="s">
        <v>278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3.0846050847457658</v>
      </c>
      <c r="M122">
        <v>3.0846050847457658</v>
      </c>
    </row>
    <row r="123" spans="1:13" x14ac:dyDescent="0.2">
      <c r="A123" t="s">
        <v>434</v>
      </c>
      <c r="B123" t="s">
        <v>272</v>
      </c>
      <c r="C123" t="s">
        <v>532</v>
      </c>
      <c r="D123" t="s">
        <v>278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3.2715508474576303</v>
      </c>
      <c r="M123">
        <v>3.2715508474576303</v>
      </c>
    </row>
    <row r="124" spans="1:13" x14ac:dyDescent="0.2">
      <c r="A124" t="s">
        <v>434</v>
      </c>
      <c r="B124" t="s">
        <v>272</v>
      </c>
      <c r="C124" t="s">
        <v>532</v>
      </c>
      <c r="D124" t="s">
        <v>278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3.7389152542372917</v>
      </c>
      <c r="M124">
        <v>3.7389152542372917</v>
      </c>
    </row>
    <row r="125" spans="1:13" x14ac:dyDescent="0.2">
      <c r="A125" t="s">
        <v>434</v>
      </c>
      <c r="B125" t="s">
        <v>272</v>
      </c>
      <c r="C125" t="s">
        <v>532</v>
      </c>
      <c r="D125" t="s">
        <v>278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4.2062796610169535</v>
      </c>
      <c r="M125">
        <v>4.2062796610169535</v>
      </c>
    </row>
    <row r="126" spans="1:13" x14ac:dyDescent="0.2">
      <c r="A126" t="s">
        <v>434</v>
      </c>
      <c r="B126" t="s">
        <v>272</v>
      </c>
      <c r="C126" t="s">
        <v>532</v>
      </c>
      <c r="D126" t="s">
        <v>520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3.4273389830508512</v>
      </c>
      <c r="M126">
        <v>3.4273389830508512</v>
      </c>
    </row>
    <row r="127" spans="1:13" x14ac:dyDescent="0.2">
      <c r="A127" t="s">
        <v>434</v>
      </c>
      <c r="B127" t="s">
        <v>272</v>
      </c>
      <c r="C127" t="s">
        <v>532</v>
      </c>
      <c r="D127" t="s">
        <v>520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3.6350564971751553</v>
      </c>
      <c r="M127">
        <v>3.6350564971751553</v>
      </c>
    </row>
    <row r="128" spans="1:13" x14ac:dyDescent="0.2">
      <c r="A128" t="s">
        <v>434</v>
      </c>
      <c r="B128" t="s">
        <v>272</v>
      </c>
      <c r="C128" t="s">
        <v>532</v>
      </c>
      <c r="D128" t="s">
        <v>520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4.1543502824858694</v>
      </c>
      <c r="M128">
        <v>4.1543502824858694</v>
      </c>
    </row>
    <row r="129" spans="1:13" x14ac:dyDescent="0.2">
      <c r="A129" t="s">
        <v>434</v>
      </c>
      <c r="B129" t="s">
        <v>272</v>
      </c>
      <c r="C129" t="s">
        <v>532</v>
      </c>
      <c r="D129" t="s">
        <v>520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4.6736440677966149</v>
      </c>
      <c r="M129">
        <v>4.6736440677966149</v>
      </c>
    </row>
    <row r="130" spans="1:13" x14ac:dyDescent="0.2">
      <c r="A130" t="s">
        <v>434</v>
      </c>
      <c r="B130" t="s">
        <v>272</v>
      </c>
      <c r="C130" t="s">
        <v>533</v>
      </c>
      <c r="D130" t="s">
        <v>278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3.0846050847457658</v>
      </c>
      <c r="M130">
        <v>3.0846050847457658</v>
      </c>
    </row>
    <row r="131" spans="1:13" x14ac:dyDescent="0.2">
      <c r="A131" t="s">
        <v>434</v>
      </c>
      <c r="B131" t="s">
        <v>272</v>
      </c>
      <c r="C131" t="s">
        <v>533</v>
      </c>
      <c r="D131" t="s">
        <v>278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3.2715508474576303</v>
      </c>
      <c r="M131">
        <v>3.2715508474576303</v>
      </c>
    </row>
    <row r="132" spans="1:13" x14ac:dyDescent="0.2">
      <c r="A132" t="s">
        <v>434</v>
      </c>
      <c r="B132" t="s">
        <v>272</v>
      </c>
      <c r="C132" t="s">
        <v>533</v>
      </c>
      <c r="D132" t="s">
        <v>278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3.7389152542372917</v>
      </c>
      <c r="M132">
        <v>3.7389152542372917</v>
      </c>
    </row>
    <row r="133" spans="1:13" x14ac:dyDescent="0.2">
      <c r="A133" t="s">
        <v>434</v>
      </c>
      <c r="B133" t="s">
        <v>272</v>
      </c>
      <c r="C133" t="s">
        <v>533</v>
      </c>
      <c r="D133" t="s">
        <v>278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4.2062796610169535</v>
      </c>
      <c r="M133">
        <v>4.2062796610169535</v>
      </c>
    </row>
    <row r="134" spans="1:13" x14ac:dyDescent="0.2">
      <c r="A134" t="s">
        <v>434</v>
      </c>
      <c r="B134" t="s">
        <v>272</v>
      </c>
      <c r="C134" t="s">
        <v>533</v>
      </c>
      <c r="D134" t="s">
        <v>521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3.4273389830508512</v>
      </c>
      <c r="M134">
        <v>3.4273389830508512</v>
      </c>
    </row>
    <row r="135" spans="1:13" x14ac:dyDescent="0.2">
      <c r="A135" t="s">
        <v>434</v>
      </c>
      <c r="B135" t="s">
        <v>272</v>
      </c>
      <c r="C135" t="s">
        <v>533</v>
      </c>
      <c r="D135" t="s">
        <v>521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3.6350564971751553</v>
      </c>
      <c r="M135">
        <v>3.6350564971751553</v>
      </c>
    </row>
    <row r="136" spans="1:13" x14ac:dyDescent="0.2">
      <c r="A136" t="s">
        <v>434</v>
      </c>
      <c r="B136" t="s">
        <v>272</v>
      </c>
      <c r="C136" t="s">
        <v>533</v>
      </c>
      <c r="D136" t="s">
        <v>521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4.1543502824858694</v>
      </c>
      <c r="M136">
        <v>4.1543502824858694</v>
      </c>
    </row>
    <row r="137" spans="1:13" x14ac:dyDescent="0.2">
      <c r="A137" t="s">
        <v>434</v>
      </c>
      <c r="B137" t="s">
        <v>272</v>
      </c>
      <c r="C137" t="s">
        <v>533</v>
      </c>
      <c r="D137" t="s">
        <v>521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4.6736440677966149</v>
      </c>
      <c r="M137">
        <v>4.6736440677966149</v>
      </c>
    </row>
    <row r="138" spans="1:13" x14ac:dyDescent="0.2">
      <c r="A138" t="s">
        <v>434</v>
      </c>
      <c r="B138" t="s">
        <v>272</v>
      </c>
      <c r="C138" t="s">
        <v>534</v>
      </c>
      <c r="D138" t="s">
        <v>278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3.0846050847457658</v>
      </c>
      <c r="M138">
        <v>3.0846050847457658</v>
      </c>
    </row>
    <row r="139" spans="1:13" x14ac:dyDescent="0.2">
      <c r="A139" t="s">
        <v>434</v>
      </c>
      <c r="B139" t="s">
        <v>272</v>
      </c>
      <c r="C139" t="s">
        <v>534</v>
      </c>
      <c r="D139" t="s">
        <v>278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3.2715508474576303</v>
      </c>
      <c r="M139">
        <v>3.2715508474576303</v>
      </c>
    </row>
    <row r="140" spans="1:13" x14ac:dyDescent="0.2">
      <c r="A140" t="s">
        <v>434</v>
      </c>
      <c r="B140" t="s">
        <v>272</v>
      </c>
      <c r="C140" t="s">
        <v>534</v>
      </c>
      <c r="D140" t="s">
        <v>278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3.7389152542372917</v>
      </c>
      <c r="M140">
        <v>3.7389152542372917</v>
      </c>
    </row>
    <row r="141" spans="1:13" x14ac:dyDescent="0.2">
      <c r="A141" t="s">
        <v>434</v>
      </c>
      <c r="B141" t="s">
        <v>272</v>
      </c>
      <c r="C141" t="s">
        <v>534</v>
      </c>
      <c r="D141" t="s">
        <v>278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4.2062796610169535</v>
      </c>
      <c r="M141">
        <v>4.2062796610169535</v>
      </c>
    </row>
    <row r="142" spans="1:13" x14ac:dyDescent="0.2">
      <c r="A142" t="s">
        <v>434</v>
      </c>
      <c r="B142" t="s">
        <v>272</v>
      </c>
      <c r="C142" t="s">
        <v>534</v>
      </c>
      <c r="D142" t="s">
        <v>522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3.4273389830508512</v>
      </c>
      <c r="M142">
        <v>3.4273389830508512</v>
      </c>
    </row>
    <row r="143" spans="1:13" x14ac:dyDescent="0.2">
      <c r="A143" t="s">
        <v>434</v>
      </c>
      <c r="B143" t="s">
        <v>272</v>
      </c>
      <c r="C143" t="s">
        <v>534</v>
      </c>
      <c r="D143" t="s">
        <v>522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3.6350564971751553</v>
      </c>
      <c r="M143">
        <v>3.6350564971751553</v>
      </c>
    </row>
    <row r="144" spans="1:13" x14ac:dyDescent="0.2">
      <c r="A144" t="s">
        <v>434</v>
      </c>
      <c r="B144" t="s">
        <v>272</v>
      </c>
      <c r="C144" t="s">
        <v>534</v>
      </c>
      <c r="D144" t="s">
        <v>522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4.1543502824858694</v>
      </c>
      <c r="M144">
        <v>4.1543502824858694</v>
      </c>
    </row>
    <row r="145" spans="1:13" x14ac:dyDescent="0.2">
      <c r="A145" t="s">
        <v>434</v>
      </c>
      <c r="B145" t="s">
        <v>272</v>
      </c>
      <c r="C145" t="s">
        <v>534</v>
      </c>
      <c r="D145" t="s">
        <v>522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4.6736440677966149</v>
      </c>
      <c r="M145">
        <v>4.6736440677966149</v>
      </c>
    </row>
    <row r="146" spans="1:13" x14ac:dyDescent="0.2">
      <c r="A146" t="s">
        <v>434</v>
      </c>
      <c r="B146" t="s">
        <v>272</v>
      </c>
      <c r="C146" t="s">
        <v>535</v>
      </c>
      <c r="D146" t="s">
        <v>278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3.0846050847457658</v>
      </c>
      <c r="M146">
        <v>3.0846050847457658</v>
      </c>
    </row>
    <row r="147" spans="1:13" x14ac:dyDescent="0.2">
      <c r="A147" t="s">
        <v>434</v>
      </c>
      <c r="B147" t="s">
        <v>272</v>
      </c>
      <c r="C147" t="s">
        <v>535</v>
      </c>
      <c r="D147" t="s">
        <v>278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3.2715508474576303</v>
      </c>
      <c r="M147">
        <v>3.2715508474576303</v>
      </c>
    </row>
    <row r="148" spans="1:13" x14ac:dyDescent="0.2">
      <c r="A148" t="s">
        <v>434</v>
      </c>
      <c r="B148" t="s">
        <v>272</v>
      </c>
      <c r="C148" t="s">
        <v>535</v>
      </c>
      <c r="D148" t="s">
        <v>278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3.7389152542372917</v>
      </c>
      <c r="M148">
        <v>3.7389152542372917</v>
      </c>
    </row>
    <row r="149" spans="1:13" x14ac:dyDescent="0.2">
      <c r="A149" t="s">
        <v>434</v>
      </c>
      <c r="B149" t="s">
        <v>272</v>
      </c>
      <c r="C149" t="s">
        <v>535</v>
      </c>
      <c r="D149" t="s">
        <v>278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4.2062796610169535</v>
      </c>
      <c r="M149">
        <v>4.2062796610169535</v>
      </c>
    </row>
    <row r="150" spans="1:13" x14ac:dyDescent="0.2">
      <c r="A150" t="s">
        <v>434</v>
      </c>
      <c r="B150" t="s">
        <v>272</v>
      </c>
      <c r="C150" t="s">
        <v>535</v>
      </c>
      <c r="D150" t="s">
        <v>523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3.4273389830508512</v>
      </c>
      <c r="M150">
        <v>3.4273389830508512</v>
      </c>
    </row>
    <row r="151" spans="1:13" x14ac:dyDescent="0.2">
      <c r="A151" t="s">
        <v>434</v>
      </c>
      <c r="B151" t="s">
        <v>272</v>
      </c>
      <c r="C151" t="s">
        <v>535</v>
      </c>
      <c r="D151" t="s">
        <v>523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3.6350564971751553</v>
      </c>
      <c r="M151">
        <v>3.6350564971751553</v>
      </c>
    </row>
    <row r="152" spans="1:13" x14ac:dyDescent="0.2">
      <c r="A152" t="s">
        <v>434</v>
      </c>
      <c r="B152" t="s">
        <v>272</v>
      </c>
      <c r="C152" t="s">
        <v>535</v>
      </c>
      <c r="D152" t="s">
        <v>523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4.1543502824858694</v>
      </c>
      <c r="M152">
        <v>4.1543502824858694</v>
      </c>
    </row>
    <row r="153" spans="1:13" x14ac:dyDescent="0.2">
      <c r="A153" t="s">
        <v>434</v>
      </c>
      <c r="B153" t="s">
        <v>272</v>
      </c>
      <c r="C153" t="s">
        <v>535</v>
      </c>
      <c r="D153" t="s">
        <v>523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4.6736440677966149</v>
      </c>
      <c r="M153">
        <v>4.6736440677966149</v>
      </c>
    </row>
    <row r="154" spans="1:13" x14ac:dyDescent="0.2">
      <c r="A154" t="s">
        <v>434</v>
      </c>
      <c r="B154" t="s">
        <v>272</v>
      </c>
      <c r="C154" t="s">
        <v>279</v>
      </c>
      <c r="D154" t="s">
        <v>280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2.7808054054054021</v>
      </c>
      <c r="M154">
        <v>2.7808054054054021</v>
      </c>
    </row>
    <row r="155" spans="1:13" x14ac:dyDescent="0.2">
      <c r="A155" t="s">
        <v>434</v>
      </c>
      <c r="B155" t="s">
        <v>272</v>
      </c>
      <c r="C155" t="s">
        <v>279</v>
      </c>
      <c r="D155" t="s">
        <v>280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2.9661924324324285</v>
      </c>
      <c r="M155">
        <v>2.9661924324324285</v>
      </c>
    </row>
    <row r="156" spans="1:13" x14ac:dyDescent="0.2">
      <c r="A156" t="s">
        <v>434</v>
      </c>
      <c r="B156" t="s">
        <v>272</v>
      </c>
      <c r="C156" t="s">
        <v>279</v>
      </c>
      <c r="D156" t="s">
        <v>280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3.4296599999999957</v>
      </c>
      <c r="M156">
        <v>3.4296599999999957</v>
      </c>
    </row>
    <row r="157" spans="1:13" x14ac:dyDescent="0.2">
      <c r="A157" t="s">
        <v>434</v>
      </c>
      <c r="B157" t="s">
        <v>272</v>
      </c>
      <c r="C157" t="s">
        <v>279</v>
      </c>
      <c r="D157" t="s">
        <v>280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3.7077405405405357</v>
      </c>
      <c r="M157">
        <v>3.7077405405405357</v>
      </c>
    </row>
    <row r="158" spans="1:13" x14ac:dyDescent="0.2">
      <c r="A158" t="s">
        <v>434</v>
      </c>
      <c r="B158" t="s">
        <v>272</v>
      </c>
      <c r="C158" t="s">
        <v>279</v>
      </c>
      <c r="D158" t="s">
        <v>537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3.0897837837837798</v>
      </c>
      <c r="M158">
        <v>3.0897837837837798</v>
      </c>
    </row>
    <row r="159" spans="1:13" x14ac:dyDescent="0.2">
      <c r="A159" t="s">
        <v>434</v>
      </c>
      <c r="B159" t="s">
        <v>272</v>
      </c>
      <c r="C159" t="s">
        <v>279</v>
      </c>
      <c r="D159" t="s">
        <v>537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3.2957693693693755</v>
      </c>
      <c r="M159">
        <v>3.2957693693693755</v>
      </c>
    </row>
    <row r="160" spans="1:13" x14ac:dyDescent="0.2">
      <c r="A160" t="s">
        <v>434</v>
      </c>
      <c r="B160" t="s">
        <v>272</v>
      </c>
      <c r="C160" t="s">
        <v>279</v>
      </c>
      <c r="D160" t="s">
        <v>537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3.8107333333333182</v>
      </c>
      <c r="M160">
        <v>3.8107333333333182</v>
      </c>
    </row>
    <row r="161" spans="1:13" x14ac:dyDescent="0.2">
      <c r="A161" t="s">
        <v>434</v>
      </c>
      <c r="B161" t="s">
        <v>272</v>
      </c>
      <c r="C161" t="s">
        <v>279</v>
      </c>
      <c r="D161" t="s">
        <v>537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4.1197117117116955</v>
      </c>
      <c r="M161">
        <v>4.1197117117116955</v>
      </c>
    </row>
    <row r="162" spans="1:13" x14ac:dyDescent="0.2">
      <c r="A162" t="s">
        <v>434</v>
      </c>
      <c r="B162" t="s">
        <v>272</v>
      </c>
      <c r="C162" t="s">
        <v>279</v>
      </c>
      <c r="D162" t="s">
        <v>539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3.0897837837837798</v>
      </c>
      <c r="M162">
        <v>3.0897837837837798</v>
      </c>
    </row>
    <row r="163" spans="1:13" x14ac:dyDescent="0.2">
      <c r="A163" t="s">
        <v>434</v>
      </c>
      <c r="B163" t="s">
        <v>272</v>
      </c>
      <c r="C163" t="s">
        <v>279</v>
      </c>
      <c r="D163" t="s">
        <v>539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3.2957693693693755</v>
      </c>
      <c r="M163">
        <v>3.2957693693693755</v>
      </c>
    </row>
    <row r="164" spans="1:13" x14ac:dyDescent="0.2">
      <c r="A164" t="s">
        <v>434</v>
      </c>
      <c r="B164" t="s">
        <v>272</v>
      </c>
      <c r="C164" t="s">
        <v>279</v>
      </c>
      <c r="D164" t="s">
        <v>539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3.8107333333333182</v>
      </c>
      <c r="M164">
        <v>3.8107333333333182</v>
      </c>
    </row>
    <row r="165" spans="1:13" x14ac:dyDescent="0.2">
      <c r="A165" t="s">
        <v>434</v>
      </c>
      <c r="B165" t="s">
        <v>272</v>
      </c>
      <c r="C165" t="s">
        <v>279</v>
      </c>
      <c r="D165" t="s">
        <v>539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4.1197117117116955</v>
      </c>
      <c r="M165">
        <v>4.1197117117116955</v>
      </c>
    </row>
    <row r="166" spans="1:13" x14ac:dyDescent="0.2">
      <c r="A166" t="s">
        <v>434</v>
      </c>
      <c r="B166" t="s">
        <v>272</v>
      </c>
      <c r="C166" t="s">
        <v>279</v>
      </c>
      <c r="D166" t="s">
        <v>541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3.0897837837837798</v>
      </c>
      <c r="M166">
        <v>3.0897837837837798</v>
      </c>
    </row>
    <row r="167" spans="1:13" x14ac:dyDescent="0.2">
      <c r="A167" t="s">
        <v>434</v>
      </c>
      <c r="B167" t="s">
        <v>272</v>
      </c>
      <c r="C167" t="s">
        <v>279</v>
      </c>
      <c r="D167" t="s">
        <v>541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3.2957693693693755</v>
      </c>
      <c r="M167">
        <v>3.2957693693693755</v>
      </c>
    </row>
    <row r="168" spans="1:13" x14ac:dyDescent="0.2">
      <c r="A168" t="s">
        <v>434</v>
      </c>
      <c r="B168" t="s">
        <v>272</v>
      </c>
      <c r="C168" t="s">
        <v>279</v>
      </c>
      <c r="D168" t="s">
        <v>541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3.8107333333333182</v>
      </c>
      <c r="M168">
        <v>3.8107333333333182</v>
      </c>
    </row>
    <row r="169" spans="1:13" x14ac:dyDescent="0.2">
      <c r="A169" t="s">
        <v>434</v>
      </c>
      <c r="B169" t="s">
        <v>272</v>
      </c>
      <c r="C169" t="s">
        <v>279</v>
      </c>
      <c r="D169" t="s">
        <v>541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4.1197117117116955</v>
      </c>
      <c r="M169">
        <v>4.1197117117116955</v>
      </c>
    </row>
    <row r="170" spans="1:13" x14ac:dyDescent="0.2">
      <c r="A170" t="s">
        <v>434</v>
      </c>
      <c r="B170" t="s">
        <v>272</v>
      </c>
      <c r="C170" t="s">
        <v>279</v>
      </c>
      <c r="D170" t="s">
        <v>543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3.0897837837837798</v>
      </c>
      <c r="M170">
        <v>3.0897837837837798</v>
      </c>
    </row>
    <row r="171" spans="1:13" x14ac:dyDescent="0.2">
      <c r="A171" t="s">
        <v>434</v>
      </c>
      <c r="B171" t="s">
        <v>272</v>
      </c>
      <c r="C171" t="s">
        <v>279</v>
      </c>
      <c r="D171" t="s">
        <v>543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3.2957693693693755</v>
      </c>
      <c r="M171">
        <v>3.2957693693693755</v>
      </c>
    </row>
    <row r="172" spans="1:13" x14ac:dyDescent="0.2">
      <c r="A172" t="s">
        <v>434</v>
      </c>
      <c r="B172" t="s">
        <v>272</v>
      </c>
      <c r="C172" t="s">
        <v>279</v>
      </c>
      <c r="D172" t="s">
        <v>543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3.8107333333333182</v>
      </c>
      <c r="M172">
        <v>3.8107333333333182</v>
      </c>
    </row>
    <row r="173" spans="1:13" x14ac:dyDescent="0.2">
      <c r="A173" t="s">
        <v>434</v>
      </c>
      <c r="B173" t="s">
        <v>272</v>
      </c>
      <c r="C173" t="s">
        <v>279</v>
      </c>
      <c r="D173" t="s">
        <v>543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4.1197117117116955</v>
      </c>
      <c r="M173">
        <v>4.1197117117116955</v>
      </c>
    </row>
    <row r="174" spans="1:13" x14ac:dyDescent="0.2">
      <c r="A174" t="s">
        <v>434</v>
      </c>
      <c r="B174" t="s">
        <v>272</v>
      </c>
      <c r="C174" t="s">
        <v>279</v>
      </c>
      <c r="D174" t="s">
        <v>545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3.0897837837837798</v>
      </c>
      <c r="M174">
        <v>3.0897837837837798</v>
      </c>
    </row>
    <row r="175" spans="1:13" x14ac:dyDescent="0.2">
      <c r="A175" t="s">
        <v>434</v>
      </c>
      <c r="B175" t="s">
        <v>272</v>
      </c>
      <c r="C175" t="s">
        <v>279</v>
      </c>
      <c r="D175" t="s">
        <v>545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3.2957693693693755</v>
      </c>
      <c r="M175">
        <v>3.2957693693693755</v>
      </c>
    </row>
    <row r="176" spans="1:13" x14ac:dyDescent="0.2">
      <c r="A176" t="s">
        <v>434</v>
      </c>
      <c r="B176" t="s">
        <v>272</v>
      </c>
      <c r="C176" t="s">
        <v>279</v>
      </c>
      <c r="D176" t="s">
        <v>545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3.8107333333333182</v>
      </c>
      <c r="M176">
        <v>3.8107333333333182</v>
      </c>
    </row>
    <row r="177" spans="1:13" x14ac:dyDescent="0.2">
      <c r="A177" t="s">
        <v>434</v>
      </c>
      <c r="B177" t="s">
        <v>272</v>
      </c>
      <c r="C177" t="s">
        <v>279</v>
      </c>
      <c r="D177" t="s">
        <v>545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4.1197117117116955</v>
      </c>
      <c r="M177">
        <v>4.1197117117116955</v>
      </c>
    </row>
    <row r="178" spans="1:13" x14ac:dyDescent="0.2">
      <c r="A178" t="s">
        <v>434</v>
      </c>
      <c r="B178" t="s">
        <v>272</v>
      </c>
      <c r="C178" t="s">
        <v>279</v>
      </c>
      <c r="D178" t="s">
        <v>547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3.0897837837837798</v>
      </c>
      <c r="M178">
        <v>3.0897837837837798</v>
      </c>
    </row>
    <row r="179" spans="1:13" x14ac:dyDescent="0.2">
      <c r="A179" t="s">
        <v>434</v>
      </c>
      <c r="B179" t="s">
        <v>272</v>
      </c>
      <c r="C179" t="s">
        <v>279</v>
      </c>
      <c r="D179" t="s">
        <v>547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3.2957693693693755</v>
      </c>
      <c r="M179">
        <v>3.2957693693693755</v>
      </c>
    </row>
    <row r="180" spans="1:13" x14ac:dyDescent="0.2">
      <c r="A180" t="s">
        <v>434</v>
      </c>
      <c r="B180" t="s">
        <v>272</v>
      </c>
      <c r="C180" t="s">
        <v>279</v>
      </c>
      <c r="D180" t="s">
        <v>547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3.8107333333333182</v>
      </c>
      <c r="M180">
        <v>3.8107333333333182</v>
      </c>
    </row>
    <row r="181" spans="1:13" x14ac:dyDescent="0.2">
      <c r="A181" t="s">
        <v>434</v>
      </c>
      <c r="B181" t="s">
        <v>272</v>
      </c>
      <c r="C181" t="s">
        <v>279</v>
      </c>
      <c r="D181" t="s">
        <v>547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4.1197117117116955</v>
      </c>
      <c r="M181">
        <v>4.1197117117116955</v>
      </c>
    </row>
    <row r="182" spans="1:13" x14ac:dyDescent="0.2">
      <c r="A182" t="s">
        <v>434</v>
      </c>
      <c r="B182" t="s">
        <v>272</v>
      </c>
      <c r="C182" t="s">
        <v>566</v>
      </c>
      <c r="D182" t="s">
        <v>280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3.0588859459459421</v>
      </c>
      <c r="M182">
        <v>3.0588859459459421</v>
      </c>
    </row>
    <row r="183" spans="1:13" x14ac:dyDescent="0.2">
      <c r="A183" t="s">
        <v>434</v>
      </c>
      <c r="B183" t="s">
        <v>272</v>
      </c>
      <c r="C183" t="s">
        <v>566</v>
      </c>
      <c r="D183" t="s">
        <v>280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3.2442729729729689</v>
      </c>
      <c r="M183">
        <v>3.2442729729729689</v>
      </c>
    </row>
    <row r="184" spans="1:13" x14ac:dyDescent="0.2">
      <c r="A184" t="s">
        <v>434</v>
      </c>
      <c r="B184" t="s">
        <v>272</v>
      </c>
      <c r="C184" t="s">
        <v>566</v>
      </c>
      <c r="D184" t="s">
        <v>280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3.7077405405405357</v>
      </c>
      <c r="M184">
        <v>3.7077405405405357</v>
      </c>
    </row>
    <row r="185" spans="1:13" x14ac:dyDescent="0.2">
      <c r="A185" t="s">
        <v>434</v>
      </c>
      <c r="B185" t="s">
        <v>272</v>
      </c>
      <c r="C185" t="s">
        <v>566</v>
      </c>
      <c r="D185" t="s">
        <v>280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4.1712081081081029</v>
      </c>
      <c r="M185">
        <v>4.1712081081081029</v>
      </c>
    </row>
    <row r="186" spans="1:13" x14ac:dyDescent="0.2">
      <c r="A186" t="s">
        <v>434</v>
      </c>
      <c r="B186" t="s">
        <v>272</v>
      </c>
      <c r="C186" t="s">
        <v>566</v>
      </c>
      <c r="D186" t="s">
        <v>537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3.398762162162158</v>
      </c>
      <c r="M186">
        <v>3.398762162162158</v>
      </c>
    </row>
    <row r="187" spans="1:13" x14ac:dyDescent="0.2">
      <c r="A187" t="s">
        <v>434</v>
      </c>
      <c r="B187" t="s">
        <v>272</v>
      </c>
      <c r="C187" t="s">
        <v>566</v>
      </c>
      <c r="D187" t="s">
        <v>537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3.6047477477477536</v>
      </c>
      <c r="M187">
        <v>3.6047477477477536</v>
      </c>
    </row>
    <row r="188" spans="1:13" x14ac:dyDescent="0.2">
      <c r="A188" t="s">
        <v>434</v>
      </c>
      <c r="B188" t="s">
        <v>272</v>
      </c>
      <c r="C188" t="s">
        <v>566</v>
      </c>
      <c r="D188" t="s">
        <v>537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4.1197117117116955</v>
      </c>
      <c r="M188">
        <v>4.1197117117116955</v>
      </c>
    </row>
    <row r="189" spans="1:13" x14ac:dyDescent="0.2">
      <c r="A189" t="s">
        <v>434</v>
      </c>
      <c r="B189" t="s">
        <v>272</v>
      </c>
      <c r="C189" t="s">
        <v>566</v>
      </c>
      <c r="D189" t="s">
        <v>537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4.6346756756756697</v>
      </c>
      <c r="M189">
        <v>4.6346756756756697</v>
      </c>
    </row>
    <row r="190" spans="1:13" x14ac:dyDescent="0.2">
      <c r="A190" t="s">
        <v>434</v>
      </c>
      <c r="B190" t="s">
        <v>272</v>
      </c>
      <c r="C190" t="s">
        <v>567</v>
      </c>
      <c r="D190" t="s">
        <v>280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3.0588859459459421</v>
      </c>
      <c r="M190">
        <v>3.0588859459459421</v>
      </c>
    </row>
    <row r="191" spans="1:13" x14ac:dyDescent="0.2">
      <c r="A191" t="s">
        <v>434</v>
      </c>
      <c r="B191" t="s">
        <v>272</v>
      </c>
      <c r="C191" t="s">
        <v>567</v>
      </c>
      <c r="D191" t="s">
        <v>280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3.2442729729729689</v>
      </c>
      <c r="M191">
        <v>3.2442729729729689</v>
      </c>
    </row>
    <row r="192" spans="1:13" x14ac:dyDescent="0.2">
      <c r="A192" t="s">
        <v>434</v>
      </c>
      <c r="B192" t="s">
        <v>272</v>
      </c>
      <c r="C192" t="s">
        <v>567</v>
      </c>
      <c r="D192" t="s">
        <v>280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3.7077405405405357</v>
      </c>
      <c r="M192">
        <v>3.7077405405405357</v>
      </c>
    </row>
    <row r="193" spans="1:13" x14ac:dyDescent="0.2">
      <c r="A193" t="s">
        <v>434</v>
      </c>
      <c r="B193" t="s">
        <v>272</v>
      </c>
      <c r="C193" t="s">
        <v>567</v>
      </c>
      <c r="D193" t="s">
        <v>280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4.1712081081081029</v>
      </c>
      <c r="M193">
        <v>4.1712081081081029</v>
      </c>
    </row>
    <row r="194" spans="1:13" x14ac:dyDescent="0.2">
      <c r="A194" t="s">
        <v>434</v>
      </c>
      <c r="B194" t="s">
        <v>272</v>
      </c>
      <c r="C194" t="s">
        <v>567</v>
      </c>
      <c r="D194" t="s">
        <v>539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3.398762162162158</v>
      </c>
      <c r="M194">
        <v>3.398762162162158</v>
      </c>
    </row>
    <row r="195" spans="1:13" x14ac:dyDescent="0.2">
      <c r="A195" t="s">
        <v>434</v>
      </c>
      <c r="B195" t="s">
        <v>272</v>
      </c>
      <c r="C195" t="s">
        <v>567</v>
      </c>
      <c r="D195" t="s">
        <v>539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3.6047477477477536</v>
      </c>
      <c r="M195">
        <v>3.6047477477477536</v>
      </c>
    </row>
    <row r="196" spans="1:13" x14ac:dyDescent="0.2">
      <c r="A196" t="s">
        <v>434</v>
      </c>
      <c r="B196" t="s">
        <v>272</v>
      </c>
      <c r="C196" t="s">
        <v>567</v>
      </c>
      <c r="D196" t="s">
        <v>539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4.1197117117116955</v>
      </c>
      <c r="M196">
        <v>4.1197117117116955</v>
      </c>
    </row>
    <row r="197" spans="1:13" x14ac:dyDescent="0.2">
      <c r="A197" t="s">
        <v>434</v>
      </c>
      <c r="B197" t="s">
        <v>272</v>
      </c>
      <c r="C197" t="s">
        <v>567</v>
      </c>
      <c r="D197" t="s">
        <v>539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4.6346756756756697</v>
      </c>
      <c r="M197">
        <v>4.6346756756756697</v>
      </c>
    </row>
    <row r="198" spans="1:13" x14ac:dyDescent="0.2">
      <c r="A198" t="s">
        <v>434</v>
      </c>
      <c r="B198" t="s">
        <v>272</v>
      </c>
      <c r="C198" t="s">
        <v>568</v>
      </c>
      <c r="D198" t="s">
        <v>280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3.0588859459459421</v>
      </c>
      <c r="M198">
        <v>3.0588859459459421</v>
      </c>
    </row>
    <row r="199" spans="1:13" x14ac:dyDescent="0.2">
      <c r="A199" t="s">
        <v>434</v>
      </c>
      <c r="B199" t="s">
        <v>272</v>
      </c>
      <c r="C199" t="s">
        <v>568</v>
      </c>
      <c r="D199" t="s">
        <v>280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3.2442729729729689</v>
      </c>
      <c r="M199">
        <v>3.2442729729729689</v>
      </c>
    </row>
    <row r="200" spans="1:13" x14ac:dyDescent="0.2">
      <c r="A200" t="s">
        <v>434</v>
      </c>
      <c r="B200" t="s">
        <v>272</v>
      </c>
      <c r="C200" t="s">
        <v>568</v>
      </c>
      <c r="D200" t="s">
        <v>280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3.7077405405405357</v>
      </c>
      <c r="M200">
        <v>3.7077405405405357</v>
      </c>
    </row>
    <row r="201" spans="1:13" x14ac:dyDescent="0.2">
      <c r="A201" t="s">
        <v>434</v>
      </c>
      <c r="B201" t="s">
        <v>272</v>
      </c>
      <c r="C201" t="s">
        <v>568</v>
      </c>
      <c r="D201" t="s">
        <v>280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4.1712081081081029</v>
      </c>
      <c r="M201">
        <v>4.1712081081081029</v>
      </c>
    </row>
    <row r="202" spans="1:13" x14ac:dyDescent="0.2">
      <c r="A202" t="s">
        <v>434</v>
      </c>
      <c r="B202" t="s">
        <v>272</v>
      </c>
      <c r="C202" t="s">
        <v>568</v>
      </c>
      <c r="D202" t="s">
        <v>541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3.398762162162158</v>
      </c>
      <c r="M202">
        <v>3.398762162162158</v>
      </c>
    </row>
    <row r="203" spans="1:13" x14ac:dyDescent="0.2">
      <c r="A203" t="s">
        <v>434</v>
      </c>
      <c r="B203" t="s">
        <v>272</v>
      </c>
      <c r="C203" t="s">
        <v>568</v>
      </c>
      <c r="D203" t="s">
        <v>541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3.6047477477477536</v>
      </c>
      <c r="M203">
        <v>3.6047477477477536</v>
      </c>
    </row>
    <row r="204" spans="1:13" x14ac:dyDescent="0.2">
      <c r="A204" t="s">
        <v>434</v>
      </c>
      <c r="B204" t="s">
        <v>272</v>
      </c>
      <c r="C204" t="s">
        <v>568</v>
      </c>
      <c r="D204" t="s">
        <v>541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4.1197117117116955</v>
      </c>
      <c r="M204">
        <v>4.1197117117116955</v>
      </c>
    </row>
    <row r="205" spans="1:13" x14ac:dyDescent="0.2">
      <c r="A205" t="s">
        <v>434</v>
      </c>
      <c r="B205" t="s">
        <v>272</v>
      </c>
      <c r="C205" t="s">
        <v>568</v>
      </c>
      <c r="D205" t="s">
        <v>541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4.6346756756756697</v>
      </c>
      <c r="M205">
        <v>4.6346756756756697</v>
      </c>
    </row>
    <row r="206" spans="1:13" x14ac:dyDescent="0.2">
      <c r="A206" t="s">
        <v>434</v>
      </c>
      <c r="B206" t="s">
        <v>272</v>
      </c>
      <c r="C206" t="s">
        <v>569</v>
      </c>
      <c r="D206" t="s">
        <v>280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3.0588859459459421</v>
      </c>
      <c r="M206">
        <v>3.0588859459459421</v>
      </c>
    </row>
    <row r="207" spans="1:13" x14ac:dyDescent="0.2">
      <c r="A207" t="s">
        <v>434</v>
      </c>
      <c r="B207" t="s">
        <v>272</v>
      </c>
      <c r="C207" t="s">
        <v>569</v>
      </c>
      <c r="D207" t="s">
        <v>280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3.2442729729729689</v>
      </c>
      <c r="M207">
        <v>3.2442729729729689</v>
      </c>
    </row>
    <row r="208" spans="1:13" x14ac:dyDescent="0.2">
      <c r="A208" t="s">
        <v>434</v>
      </c>
      <c r="B208" t="s">
        <v>272</v>
      </c>
      <c r="C208" t="s">
        <v>569</v>
      </c>
      <c r="D208" t="s">
        <v>280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3.7077405405405357</v>
      </c>
      <c r="M208">
        <v>3.7077405405405357</v>
      </c>
    </row>
    <row r="209" spans="1:13" x14ac:dyDescent="0.2">
      <c r="A209" t="s">
        <v>434</v>
      </c>
      <c r="B209" t="s">
        <v>272</v>
      </c>
      <c r="C209" t="s">
        <v>569</v>
      </c>
      <c r="D209" t="s">
        <v>280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4.1712081081081029</v>
      </c>
      <c r="M209">
        <v>4.1712081081081029</v>
      </c>
    </row>
    <row r="210" spans="1:13" x14ac:dyDescent="0.2">
      <c r="A210" t="s">
        <v>434</v>
      </c>
      <c r="B210" t="s">
        <v>272</v>
      </c>
      <c r="C210" t="s">
        <v>569</v>
      </c>
      <c r="D210" t="s">
        <v>543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3.398762162162158</v>
      </c>
      <c r="M210">
        <v>3.398762162162158</v>
      </c>
    </row>
    <row r="211" spans="1:13" x14ac:dyDescent="0.2">
      <c r="A211" t="s">
        <v>434</v>
      </c>
      <c r="B211" t="s">
        <v>272</v>
      </c>
      <c r="C211" t="s">
        <v>569</v>
      </c>
      <c r="D211" t="s">
        <v>543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3.6047477477477536</v>
      </c>
      <c r="M211">
        <v>3.6047477477477536</v>
      </c>
    </row>
    <row r="212" spans="1:13" x14ac:dyDescent="0.2">
      <c r="A212" t="s">
        <v>434</v>
      </c>
      <c r="B212" t="s">
        <v>272</v>
      </c>
      <c r="C212" t="s">
        <v>569</v>
      </c>
      <c r="D212" t="s">
        <v>543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4.1197117117116955</v>
      </c>
      <c r="M212">
        <v>4.1197117117116955</v>
      </c>
    </row>
    <row r="213" spans="1:13" x14ac:dyDescent="0.2">
      <c r="A213" t="s">
        <v>434</v>
      </c>
      <c r="B213" t="s">
        <v>272</v>
      </c>
      <c r="C213" t="s">
        <v>569</v>
      </c>
      <c r="D213" t="s">
        <v>543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4.6346756756756697</v>
      </c>
      <c r="M213">
        <v>4.6346756756756697</v>
      </c>
    </row>
    <row r="214" spans="1:13" x14ac:dyDescent="0.2">
      <c r="A214" t="s">
        <v>434</v>
      </c>
      <c r="B214" t="s">
        <v>272</v>
      </c>
      <c r="C214" t="s">
        <v>570</v>
      </c>
      <c r="D214" t="s">
        <v>280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3.0588859459459421</v>
      </c>
      <c r="M214">
        <v>3.0588859459459421</v>
      </c>
    </row>
    <row r="215" spans="1:13" x14ac:dyDescent="0.2">
      <c r="A215" t="s">
        <v>434</v>
      </c>
      <c r="B215" t="s">
        <v>272</v>
      </c>
      <c r="C215" t="s">
        <v>570</v>
      </c>
      <c r="D215" t="s">
        <v>280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3.2442729729729689</v>
      </c>
      <c r="M215">
        <v>3.2442729729729689</v>
      </c>
    </row>
    <row r="216" spans="1:13" x14ac:dyDescent="0.2">
      <c r="A216" t="s">
        <v>434</v>
      </c>
      <c r="B216" t="s">
        <v>272</v>
      </c>
      <c r="C216" t="s">
        <v>570</v>
      </c>
      <c r="D216" t="s">
        <v>280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3.7077405405405357</v>
      </c>
      <c r="M216">
        <v>3.7077405405405357</v>
      </c>
    </row>
    <row r="217" spans="1:13" x14ac:dyDescent="0.2">
      <c r="A217" t="s">
        <v>434</v>
      </c>
      <c r="B217" t="s">
        <v>272</v>
      </c>
      <c r="C217" t="s">
        <v>570</v>
      </c>
      <c r="D217" t="s">
        <v>280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4.1712081081081029</v>
      </c>
      <c r="M217">
        <v>4.1712081081081029</v>
      </c>
    </row>
    <row r="218" spans="1:13" x14ac:dyDescent="0.2">
      <c r="A218" t="s">
        <v>434</v>
      </c>
      <c r="B218" t="s">
        <v>272</v>
      </c>
      <c r="C218" t="s">
        <v>570</v>
      </c>
      <c r="D218" t="s">
        <v>545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3.398762162162158</v>
      </c>
      <c r="M218">
        <v>3.398762162162158</v>
      </c>
    </row>
    <row r="219" spans="1:13" x14ac:dyDescent="0.2">
      <c r="A219" t="s">
        <v>434</v>
      </c>
      <c r="B219" t="s">
        <v>272</v>
      </c>
      <c r="C219" t="s">
        <v>570</v>
      </c>
      <c r="D219" t="s">
        <v>545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3.6047477477477536</v>
      </c>
      <c r="M219">
        <v>3.6047477477477536</v>
      </c>
    </row>
    <row r="220" spans="1:13" x14ac:dyDescent="0.2">
      <c r="A220" t="s">
        <v>434</v>
      </c>
      <c r="B220" t="s">
        <v>272</v>
      </c>
      <c r="C220" t="s">
        <v>570</v>
      </c>
      <c r="D220" t="s">
        <v>545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4.1197117117116955</v>
      </c>
      <c r="M220">
        <v>4.1197117117116955</v>
      </c>
    </row>
    <row r="221" spans="1:13" x14ac:dyDescent="0.2">
      <c r="A221" t="s">
        <v>434</v>
      </c>
      <c r="B221" t="s">
        <v>272</v>
      </c>
      <c r="C221" t="s">
        <v>570</v>
      </c>
      <c r="D221" t="s">
        <v>545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4.6346756756756697</v>
      </c>
      <c r="M221">
        <v>4.6346756756756697</v>
      </c>
    </row>
    <row r="222" spans="1:13" x14ac:dyDescent="0.2">
      <c r="A222" t="s">
        <v>434</v>
      </c>
      <c r="B222" t="s">
        <v>272</v>
      </c>
      <c r="C222" t="s">
        <v>571</v>
      </c>
      <c r="D222" t="s">
        <v>280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3.0588859459459421</v>
      </c>
      <c r="M222">
        <v>3.0588859459459421</v>
      </c>
    </row>
    <row r="223" spans="1:13" x14ac:dyDescent="0.2">
      <c r="A223" t="s">
        <v>434</v>
      </c>
      <c r="B223" t="s">
        <v>272</v>
      </c>
      <c r="C223" t="s">
        <v>571</v>
      </c>
      <c r="D223" t="s">
        <v>280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3.2442729729729689</v>
      </c>
      <c r="M223">
        <v>3.2442729729729689</v>
      </c>
    </row>
    <row r="224" spans="1:13" x14ac:dyDescent="0.2">
      <c r="A224" t="s">
        <v>434</v>
      </c>
      <c r="B224" t="s">
        <v>272</v>
      </c>
      <c r="C224" t="s">
        <v>571</v>
      </c>
      <c r="D224" t="s">
        <v>280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3.7077405405405357</v>
      </c>
      <c r="M224">
        <v>3.7077405405405357</v>
      </c>
    </row>
    <row r="225" spans="1:13" x14ac:dyDescent="0.2">
      <c r="A225" t="s">
        <v>434</v>
      </c>
      <c r="B225" t="s">
        <v>272</v>
      </c>
      <c r="C225" t="s">
        <v>571</v>
      </c>
      <c r="D225" t="s">
        <v>280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4.1712081081081029</v>
      </c>
      <c r="M225">
        <v>4.1712081081081029</v>
      </c>
    </row>
    <row r="226" spans="1:13" x14ac:dyDescent="0.2">
      <c r="A226" t="s">
        <v>434</v>
      </c>
      <c r="B226" t="s">
        <v>272</v>
      </c>
      <c r="C226" t="s">
        <v>571</v>
      </c>
      <c r="D226" t="s">
        <v>547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3.398762162162158</v>
      </c>
      <c r="M226">
        <v>3.398762162162158</v>
      </c>
    </row>
    <row r="227" spans="1:13" x14ac:dyDescent="0.2">
      <c r="A227" t="s">
        <v>434</v>
      </c>
      <c r="B227" t="s">
        <v>272</v>
      </c>
      <c r="C227" t="s">
        <v>571</v>
      </c>
      <c r="D227" t="s">
        <v>547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3.6047477477477536</v>
      </c>
      <c r="M227">
        <v>3.6047477477477536</v>
      </c>
    </row>
    <row r="228" spans="1:13" x14ac:dyDescent="0.2">
      <c r="A228" t="s">
        <v>434</v>
      </c>
      <c r="B228" t="s">
        <v>272</v>
      </c>
      <c r="C228" t="s">
        <v>571</v>
      </c>
      <c r="D228" t="s">
        <v>547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4.1197117117116955</v>
      </c>
      <c r="M228">
        <v>4.1197117117116955</v>
      </c>
    </row>
    <row r="229" spans="1:13" x14ac:dyDescent="0.2">
      <c r="A229" t="s">
        <v>434</v>
      </c>
      <c r="B229" t="s">
        <v>272</v>
      </c>
      <c r="C229" t="s">
        <v>571</v>
      </c>
      <c r="D229" t="s">
        <v>547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4.6346756756756697</v>
      </c>
      <c r="M229">
        <v>4.6346756756756697</v>
      </c>
    </row>
    <row r="230" spans="1:13" x14ac:dyDescent="0.2">
      <c r="A230" t="s">
        <v>434</v>
      </c>
      <c r="B230" t="s">
        <v>272</v>
      </c>
      <c r="C230" t="s">
        <v>281</v>
      </c>
      <c r="D230" t="s">
        <v>476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3.07019607843137</v>
      </c>
      <c r="M230">
        <v>3.07019607843137</v>
      </c>
    </row>
    <row r="231" spans="1:13" x14ac:dyDescent="0.2">
      <c r="A231" t="s">
        <v>434</v>
      </c>
      <c r="B231" t="s">
        <v>272</v>
      </c>
      <c r="C231" t="s">
        <v>281</v>
      </c>
      <c r="D231" t="s">
        <v>476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3.2748758169934713</v>
      </c>
      <c r="M231">
        <v>3.2748758169934713</v>
      </c>
    </row>
    <row r="232" spans="1:13" x14ac:dyDescent="0.2">
      <c r="A232" t="s">
        <v>434</v>
      </c>
      <c r="B232" t="s">
        <v>272</v>
      </c>
      <c r="C232" t="s">
        <v>281</v>
      </c>
      <c r="D232" t="s">
        <v>476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3.7865751633986795</v>
      </c>
      <c r="M232">
        <v>3.7865751633986795</v>
      </c>
    </row>
    <row r="233" spans="1:13" x14ac:dyDescent="0.2">
      <c r="A233" t="s">
        <v>434</v>
      </c>
      <c r="B233" t="s">
        <v>272</v>
      </c>
      <c r="C233" t="s">
        <v>281</v>
      </c>
      <c r="D233" t="s">
        <v>476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4.0935947712418166</v>
      </c>
      <c r="M233">
        <v>4.0935947712418166</v>
      </c>
    </row>
    <row r="234" spans="1:13" x14ac:dyDescent="0.2">
      <c r="A234" t="s">
        <v>434</v>
      </c>
      <c r="B234" t="s">
        <v>272</v>
      </c>
      <c r="C234" t="s">
        <v>281</v>
      </c>
      <c r="D234" t="s">
        <v>478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3.07019607843137</v>
      </c>
      <c r="M234">
        <v>3.07019607843137</v>
      </c>
    </row>
    <row r="235" spans="1:13" x14ac:dyDescent="0.2">
      <c r="A235" t="s">
        <v>434</v>
      </c>
      <c r="B235" t="s">
        <v>272</v>
      </c>
      <c r="C235" t="s">
        <v>281</v>
      </c>
      <c r="D235" t="s">
        <v>478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3.2748758169934713</v>
      </c>
      <c r="M235">
        <v>3.2748758169934713</v>
      </c>
    </row>
    <row r="236" spans="1:13" x14ac:dyDescent="0.2">
      <c r="A236" t="s">
        <v>434</v>
      </c>
      <c r="B236" t="s">
        <v>272</v>
      </c>
      <c r="C236" t="s">
        <v>281</v>
      </c>
      <c r="D236" t="s">
        <v>478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3.7865751633986795</v>
      </c>
      <c r="M236">
        <v>3.7865751633986795</v>
      </c>
    </row>
    <row r="237" spans="1:13" x14ac:dyDescent="0.2">
      <c r="A237" t="s">
        <v>434</v>
      </c>
      <c r="B237" t="s">
        <v>272</v>
      </c>
      <c r="C237" t="s">
        <v>281</v>
      </c>
      <c r="D237" t="s">
        <v>478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4.0935947712418166</v>
      </c>
      <c r="M237">
        <v>4.0935947712418166</v>
      </c>
    </row>
    <row r="238" spans="1:13" x14ac:dyDescent="0.2">
      <c r="A238" t="s">
        <v>434</v>
      </c>
      <c r="B238" t="s">
        <v>272</v>
      </c>
      <c r="C238" t="s">
        <v>281</v>
      </c>
      <c r="D238" t="s">
        <v>479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3.07019607843137</v>
      </c>
      <c r="M238">
        <v>3.07019607843137</v>
      </c>
    </row>
    <row r="239" spans="1:13" x14ac:dyDescent="0.2">
      <c r="A239" t="s">
        <v>434</v>
      </c>
      <c r="B239" t="s">
        <v>272</v>
      </c>
      <c r="C239" t="s">
        <v>281</v>
      </c>
      <c r="D239" t="s">
        <v>479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3.2748758169934713</v>
      </c>
      <c r="M239">
        <v>3.2748758169934713</v>
      </c>
    </row>
    <row r="240" spans="1:13" x14ac:dyDescent="0.2">
      <c r="A240" t="s">
        <v>434</v>
      </c>
      <c r="B240" t="s">
        <v>272</v>
      </c>
      <c r="C240" t="s">
        <v>281</v>
      </c>
      <c r="D240" t="s">
        <v>479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3.7865751633986795</v>
      </c>
      <c r="M240">
        <v>3.7865751633986795</v>
      </c>
    </row>
    <row r="241" spans="1:13" x14ac:dyDescent="0.2">
      <c r="A241" t="s">
        <v>434</v>
      </c>
      <c r="B241" t="s">
        <v>272</v>
      </c>
      <c r="C241" t="s">
        <v>281</v>
      </c>
      <c r="D241" t="s">
        <v>479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4.0935947712418166</v>
      </c>
      <c r="M241">
        <v>4.0935947712418166</v>
      </c>
    </row>
    <row r="242" spans="1:13" x14ac:dyDescent="0.2">
      <c r="A242" t="s">
        <v>434</v>
      </c>
      <c r="B242" t="s">
        <v>272</v>
      </c>
      <c r="C242" t="s">
        <v>281</v>
      </c>
      <c r="D242" t="s">
        <v>480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3.07019607843137</v>
      </c>
      <c r="M242">
        <v>3.07019607843137</v>
      </c>
    </row>
    <row r="243" spans="1:13" x14ac:dyDescent="0.2">
      <c r="A243" t="s">
        <v>434</v>
      </c>
      <c r="B243" t="s">
        <v>272</v>
      </c>
      <c r="C243" t="s">
        <v>281</v>
      </c>
      <c r="D243" t="s">
        <v>480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3.2748758169934713</v>
      </c>
      <c r="M243">
        <v>3.2748758169934713</v>
      </c>
    </row>
    <row r="244" spans="1:13" x14ac:dyDescent="0.2">
      <c r="A244" t="s">
        <v>434</v>
      </c>
      <c r="B244" t="s">
        <v>272</v>
      </c>
      <c r="C244" t="s">
        <v>281</v>
      </c>
      <c r="D244" t="s">
        <v>480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3.7865751633986795</v>
      </c>
      <c r="M244">
        <v>3.7865751633986795</v>
      </c>
    </row>
    <row r="245" spans="1:13" x14ac:dyDescent="0.2">
      <c r="A245" t="s">
        <v>434</v>
      </c>
      <c r="B245" t="s">
        <v>272</v>
      </c>
      <c r="C245" t="s">
        <v>281</v>
      </c>
      <c r="D245" t="s">
        <v>480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4.0935947712418166</v>
      </c>
      <c r="M245">
        <v>4.0935947712418166</v>
      </c>
    </row>
    <row r="246" spans="1:13" x14ac:dyDescent="0.2">
      <c r="A246" t="s">
        <v>434</v>
      </c>
      <c r="B246" t="s">
        <v>272</v>
      </c>
      <c r="C246" t="s">
        <v>281</v>
      </c>
      <c r="D246" t="s">
        <v>481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3.07019607843137</v>
      </c>
      <c r="M246">
        <v>3.07019607843137</v>
      </c>
    </row>
    <row r="247" spans="1:13" x14ac:dyDescent="0.2">
      <c r="A247" t="s">
        <v>434</v>
      </c>
      <c r="B247" t="s">
        <v>272</v>
      </c>
      <c r="C247" t="s">
        <v>281</v>
      </c>
      <c r="D247" t="s">
        <v>481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3.2748758169934713</v>
      </c>
      <c r="M247">
        <v>3.2748758169934713</v>
      </c>
    </row>
    <row r="248" spans="1:13" x14ac:dyDescent="0.2">
      <c r="A248" t="s">
        <v>434</v>
      </c>
      <c r="B248" t="s">
        <v>272</v>
      </c>
      <c r="C248" t="s">
        <v>281</v>
      </c>
      <c r="D248" t="s">
        <v>481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3.7865751633986795</v>
      </c>
      <c r="M248">
        <v>3.7865751633986795</v>
      </c>
    </row>
    <row r="249" spans="1:13" x14ac:dyDescent="0.2">
      <c r="A249" t="s">
        <v>434</v>
      </c>
      <c r="B249" t="s">
        <v>272</v>
      </c>
      <c r="C249" t="s">
        <v>281</v>
      </c>
      <c r="D249" t="s">
        <v>481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4.0935947712418166</v>
      </c>
      <c r="M249">
        <v>4.0935947712418166</v>
      </c>
    </row>
    <row r="250" spans="1:13" x14ac:dyDescent="0.2">
      <c r="A250" t="s">
        <v>434</v>
      </c>
      <c r="B250" t="s">
        <v>272</v>
      </c>
      <c r="C250" t="s">
        <v>281</v>
      </c>
      <c r="D250" t="s">
        <v>477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3.07019607843137</v>
      </c>
      <c r="M250">
        <v>3.07019607843137</v>
      </c>
    </row>
    <row r="251" spans="1:13" x14ac:dyDescent="0.2">
      <c r="A251" t="s">
        <v>434</v>
      </c>
      <c r="B251" t="s">
        <v>272</v>
      </c>
      <c r="C251" t="s">
        <v>281</v>
      </c>
      <c r="D251" t="s">
        <v>477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3.2748758169934713</v>
      </c>
      <c r="M251">
        <v>3.2748758169934713</v>
      </c>
    </row>
    <row r="252" spans="1:13" x14ac:dyDescent="0.2">
      <c r="A252" t="s">
        <v>434</v>
      </c>
      <c r="B252" t="s">
        <v>272</v>
      </c>
      <c r="C252" t="s">
        <v>281</v>
      </c>
      <c r="D252" t="s">
        <v>477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3.7865751633986795</v>
      </c>
      <c r="M252">
        <v>3.7865751633986795</v>
      </c>
    </row>
    <row r="253" spans="1:13" x14ac:dyDescent="0.2">
      <c r="A253" t="s">
        <v>434</v>
      </c>
      <c r="B253" t="s">
        <v>272</v>
      </c>
      <c r="C253" t="s">
        <v>281</v>
      </c>
      <c r="D253" t="s">
        <v>477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4.0935947712418166</v>
      </c>
      <c r="M253">
        <v>4.0935947712418166</v>
      </c>
    </row>
    <row r="254" spans="1:13" x14ac:dyDescent="0.2">
      <c r="A254" t="s">
        <v>434</v>
      </c>
      <c r="B254" t="s">
        <v>272</v>
      </c>
      <c r="C254" t="s">
        <v>470</v>
      </c>
      <c r="D254" t="s">
        <v>476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3.07019607843137</v>
      </c>
      <c r="M254">
        <v>3.07019607843137</v>
      </c>
    </row>
    <row r="255" spans="1:13" x14ac:dyDescent="0.2">
      <c r="A255" t="s">
        <v>434</v>
      </c>
      <c r="B255" t="s">
        <v>272</v>
      </c>
      <c r="C255" t="s">
        <v>470</v>
      </c>
      <c r="D255" t="s">
        <v>476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3.3772156862745071</v>
      </c>
      <c r="M255">
        <v>3.3772156862745071</v>
      </c>
    </row>
    <row r="256" spans="1:13" x14ac:dyDescent="0.2">
      <c r="A256" t="s">
        <v>434</v>
      </c>
      <c r="B256" t="s">
        <v>272</v>
      </c>
      <c r="C256" t="s">
        <v>470</v>
      </c>
      <c r="D256" t="s">
        <v>476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3.7865751633986795</v>
      </c>
      <c r="M256">
        <v>3.7865751633986795</v>
      </c>
    </row>
    <row r="257" spans="1:13" x14ac:dyDescent="0.2">
      <c r="A257" t="s">
        <v>434</v>
      </c>
      <c r="B257" t="s">
        <v>272</v>
      </c>
      <c r="C257" t="s">
        <v>470</v>
      </c>
      <c r="D257" t="s">
        <v>476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4.0935947712418166</v>
      </c>
      <c r="M257">
        <v>4.0935947712418166</v>
      </c>
    </row>
    <row r="258" spans="1:13" x14ac:dyDescent="0.2">
      <c r="A258" t="s">
        <v>434</v>
      </c>
      <c r="B258" t="s">
        <v>272</v>
      </c>
      <c r="C258" t="s">
        <v>471</v>
      </c>
      <c r="D258" t="s">
        <v>478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2.9211117823706023</v>
      </c>
      <c r="M258">
        <v>2.9211117823706023</v>
      </c>
    </row>
    <row r="259" spans="1:13" x14ac:dyDescent="0.2">
      <c r="A259" t="s">
        <v>434</v>
      </c>
      <c r="B259" t="s">
        <v>272</v>
      </c>
      <c r="C259" t="s">
        <v>471</v>
      </c>
      <c r="D259" t="s">
        <v>478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3.213222960607677</v>
      </c>
      <c r="M259">
        <v>3.213222960607677</v>
      </c>
    </row>
    <row r="260" spans="1:13" x14ac:dyDescent="0.2">
      <c r="A260" t="s">
        <v>434</v>
      </c>
      <c r="B260" t="s">
        <v>272</v>
      </c>
      <c r="C260" t="s">
        <v>471</v>
      </c>
      <c r="D260" t="s">
        <v>478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3.6027045315903976</v>
      </c>
      <c r="M260">
        <v>3.6027045315903976</v>
      </c>
    </row>
    <row r="261" spans="1:13" x14ac:dyDescent="0.2">
      <c r="A261" t="s">
        <v>434</v>
      </c>
      <c r="B261" t="s">
        <v>272</v>
      </c>
      <c r="C261" t="s">
        <v>471</v>
      </c>
      <c r="D261" t="s">
        <v>478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3.8948157098274754</v>
      </c>
      <c r="M261">
        <v>3.8948157098274754</v>
      </c>
    </row>
    <row r="262" spans="1:13" x14ac:dyDescent="0.2">
      <c r="A262" t="s">
        <v>434</v>
      </c>
      <c r="B262" t="s">
        <v>272</v>
      </c>
      <c r="C262" t="s">
        <v>472</v>
      </c>
      <c r="D262" t="s">
        <v>479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2.7720274863098373</v>
      </c>
      <c r="M262">
        <v>2.7720274863098373</v>
      </c>
    </row>
    <row r="263" spans="1:13" x14ac:dyDescent="0.2">
      <c r="A263" t="s">
        <v>434</v>
      </c>
      <c r="B263" t="s">
        <v>272</v>
      </c>
      <c r="C263" t="s">
        <v>472</v>
      </c>
      <c r="D263" t="s">
        <v>479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3.0492302349408202</v>
      </c>
      <c r="M263">
        <v>3.0492302349408202</v>
      </c>
    </row>
    <row r="264" spans="1:13" x14ac:dyDescent="0.2">
      <c r="A264" t="s">
        <v>434</v>
      </c>
      <c r="B264" t="s">
        <v>272</v>
      </c>
      <c r="C264" t="s">
        <v>472</v>
      </c>
      <c r="D264" t="s">
        <v>479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3.4188338997821459</v>
      </c>
      <c r="M264">
        <v>3.4188338997821459</v>
      </c>
    </row>
    <row r="265" spans="1:13" x14ac:dyDescent="0.2">
      <c r="A265" t="s">
        <v>434</v>
      </c>
      <c r="B265" t="s">
        <v>272</v>
      </c>
      <c r="C265" t="s">
        <v>472</v>
      </c>
      <c r="D265" t="s">
        <v>479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3.696036648413104</v>
      </c>
      <c r="M265">
        <v>3.696036648413104</v>
      </c>
    </row>
    <row r="266" spans="1:13" x14ac:dyDescent="0.2">
      <c r="A266" t="s">
        <v>434</v>
      </c>
      <c r="B266" t="s">
        <v>272</v>
      </c>
      <c r="C266" t="s">
        <v>473</v>
      </c>
      <c r="D266" t="s">
        <v>480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2.6184254843078354</v>
      </c>
      <c r="M266">
        <v>2.6184254843078354</v>
      </c>
    </row>
    <row r="267" spans="1:13" x14ac:dyDescent="0.2">
      <c r="A267" t="s">
        <v>434</v>
      </c>
      <c r="B267" t="s">
        <v>272</v>
      </c>
      <c r="C267" t="s">
        <v>473</v>
      </c>
      <c r="D267" t="s">
        <v>480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2.8802680327386181</v>
      </c>
      <c r="M267">
        <v>2.8802680327386181</v>
      </c>
    </row>
    <row r="268" spans="1:13" x14ac:dyDescent="0.2">
      <c r="A268" t="s">
        <v>434</v>
      </c>
      <c r="B268" t="s">
        <v>272</v>
      </c>
      <c r="C268" t="s">
        <v>473</v>
      </c>
      <c r="D268" t="s">
        <v>480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3.2293914306463245</v>
      </c>
      <c r="M268">
        <v>3.2293914306463245</v>
      </c>
    </row>
    <row r="269" spans="1:13" x14ac:dyDescent="0.2">
      <c r="A269" t="s">
        <v>434</v>
      </c>
      <c r="B269" t="s">
        <v>272</v>
      </c>
      <c r="C269" t="s">
        <v>473</v>
      </c>
      <c r="D269" t="s">
        <v>480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3.4912339790771219</v>
      </c>
      <c r="M269">
        <v>3.4912339790771219</v>
      </c>
    </row>
    <row r="270" spans="1:13" x14ac:dyDescent="0.2">
      <c r="A270" t="s">
        <v>434</v>
      </c>
      <c r="B270" t="s">
        <v>272</v>
      </c>
      <c r="C270" t="s">
        <v>474</v>
      </c>
      <c r="D270" t="s">
        <v>481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2.3925401872460665</v>
      </c>
      <c r="M270">
        <v>2.3925401872460665</v>
      </c>
    </row>
    <row r="271" spans="1:13" x14ac:dyDescent="0.2">
      <c r="A271" t="s">
        <v>434</v>
      </c>
      <c r="B271" t="s">
        <v>272</v>
      </c>
      <c r="C271" t="s">
        <v>474</v>
      </c>
      <c r="D271" t="s">
        <v>481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2.6317942059706736</v>
      </c>
      <c r="M271">
        <v>2.6317942059706736</v>
      </c>
    </row>
    <row r="272" spans="1:13" x14ac:dyDescent="0.2">
      <c r="A272" t="s">
        <v>434</v>
      </c>
      <c r="B272" t="s">
        <v>272</v>
      </c>
      <c r="C272" t="s">
        <v>474</v>
      </c>
      <c r="D272" t="s">
        <v>481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2.9507995642701497</v>
      </c>
      <c r="M272">
        <v>2.9507995642701497</v>
      </c>
    </row>
    <row r="273" spans="1:13" x14ac:dyDescent="0.2">
      <c r="A273" t="s">
        <v>434</v>
      </c>
      <c r="B273" t="s">
        <v>272</v>
      </c>
      <c r="C273" t="s">
        <v>474</v>
      </c>
      <c r="D273" t="s">
        <v>481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3.1900535829947598</v>
      </c>
      <c r="M273">
        <v>3.1900535829947598</v>
      </c>
    </row>
    <row r="274" spans="1:13" x14ac:dyDescent="0.2">
      <c r="A274" t="s">
        <v>434</v>
      </c>
      <c r="B274" t="s">
        <v>272</v>
      </c>
      <c r="C274" t="s">
        <v>475</v>
      </c>
      <c r="D274" t="s">
        <v>477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2.1666548901843012</v>
      </c>
      <c r="M274">
        <v>2.1666548901843012</v>
      </c>
    </row>
    <row r="275" spans="1:13" x14ac:dyDescent="0.2">
      <c r="A275" t="s">
        <v>434</v>
      </c>
      <c r="B275" t="s">
        <v>272</v>
      </c>
      <c r="C275" t="s">
        <v>475</v>
      </c>
      <c r="D275" t="s">
        <v>477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2.3833203792027295</v>
      </c>
      <c r="M275">
        <v>2.3833203792027295</v>
      </c>
    </row>
    <row r="276" spans="1:13" x14ac:dyDescent="0.2">
      <c r="A276" t="s">
        <v>434</v>
      </c>
      <c r="B276" t="s">
        <v>272</v>
      </c>
      <c r="C276" t="s">
        <v>475</v>
      </c>
      <c r="D276" t="s">
        <v>477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2.6722076978939691</v>
      </c>
      <c r="M276">
        <v>2.6722076978939691</v>
      </c>
    </row>
    <row r="277" spans="1:13" x14ac:dyDescent="0.2">
      <c r="A277" t="s">
        <v>434</v>
      </c>
      <c r="B277" t="s">
        <v>272</v>
      </c>
      <c r="C277" t="s">
        <v>475</v>
      </c>
      <c r="D277" t="s">
        <v>477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2.8888731869124005</v>
      </c>
      <c r="M277">
        <v>2.8888731869124005</v>
      </c>
    </row>
    <row r="278" spans="1:13" x14ac:dyDescent="0.2">
      <c r="A278" t="s">
        <v>434</v>
      </c>
      <c r="B278" t="s">
        <v>272</v>
      </c>
      <c r="C278" t="s">
        <v>488</v>
      </c>
      <c r="D278" t="s">
        <v>476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3.3772156862745071</v>
      </c>
      <c r="M278">
        <v>3.3772156862745071</v>
      </c>
    </row>
    <row r="279" spans="1:13" x14ac:dyDescent="0.2">
      <c r="A279" t="s">
        <v>434</v>
      </c>
      <c r="B279" t="s">
        <v>272</v>
      </c>
      <c r="C279" t="s">
        <v>488</v>
      </c>
      <c r="D279" t="s">
        <v>476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3.5818954248366088</v>
      </c>
      <c r="M279">
        <v>3.5818954248366088</v>
      </c>
    </row>
    <row r="280" spans="1:13" x14ac:dyDescent="0.2">
      <c r="A280" t="s">
        <v>434</v>
      </c>
      <c r="B280" t="s">
        <v>272</v>
      </c>
      <c r="C280" t="s">
        <v>488</v>
      </c>
      <c r="D280" t="s">
        <v>476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4.0935947712418166</v>
      </c>
      <c r="M280">
        <v>4.0935947712418166</v>
      </c>
    </row>
    <row r="281" spans="1:13" x14ac:dyDescent="0.2">
      <c r="A281" t="s">
        <v>434</v>
      </c>
      <c r="B281" t="s">
        <v>272</v>
      </c>
      <c r="C281" t="s">
        <v>488</v>
      </c>
      <c r="D281" t="s">
        <v>476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4.6052941176470554</v>
      </c>
      <c r="M281">
        <v>4.6052941176470554</v>
      </c>
    </row>
    <row r="282" spans="1:13" x14ac:dyDescent="0.2">
      <c r="A282" t="s">
        <v>434</v>
      </c>
      <c r="B282" t="s">
        <v>272</v>
      </c>
      <c r="C282" t="s">
        <v>489</v>
      </c>
      <c r="D282" t="s">
        <v>478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3.3772156862745071</v>
      </c>
      <c r="M282">
        <v>3.3772156862745071</v>
      </c>
    </row>
    <row r="283" spans="1:13" x14ac:dyDescent="0.2">
      <c r="A283" t="s">
        <v>434</v>
      </c>
      <c r="B283" t="s">
        <v>272</v>
      </c>
      <c r="C283" t="s">
        <v>489</v>
      </c>
      <c r="D283" t="s">
        <v>478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3.5818954248366088</v>
      </c>
      <c r="M283">
        <v>3.5818954248366088</v>
      </c>
    </row>
    <row r="284" spans="1:13" x14ac:dyDescent="0.2">
      <c r="A284" t="s">
        <v>434</v>
      </c>
      <c r="B284" t="s">
        <v>272</v>
      </c>
      <c r="C284" t="s">
        <v>489</v>
      </c>
      <c r="D284" t="s">
        <v>478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4.0935947712418166</v>
      </c>
      <c r="M284">
        <v>4.0935947712418166</v>
      </c>
    </row>
    <row r="285" spans="1:13" x14ac:dyDescent="0.2">
      <c r="A285" t="s">
        <v>434</v>
      </c>
      <c r="B285" t="s">
        <v>272</v>
      </c>
      <c r="C285" t="s">
        <v>489</v>
      </c>
      <c r="D285" t="s">
        <v>478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4.6052941176470554</v>
      </c>
      <c r="M285">
        <v>4.6052941176470554</v>
      </c>
    </row>
    <row r="286" spans="1:13" x14ac:dyDescent="0.2">
      <c r="A286" t="s">
        <v>434</v>
      </c>
      <c r="B286" t="s">
        <v>272</v>
      </c>
      <c r="C286" t="s">
        <v>490</v>
      </c>
      <c r="D286" t="s">
        <v>479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3.3772156862745071</v>
      </c>
      <c r="M286">
        <v>3.3772156862745071</v>
      </c>
    </row>
    <row r="287" spans="1:13" x14ac:dyDescent="0.2">
      <c r="A287" t="s">
        <v>434</v>
      </c>
      <c r="B287" t="s">
        <v>272</v>
      </c>
      <c r="C287" t="s">
        <v>490</v>
      </c>
      <c r="D287" t="s">
        <v>479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3.5818954248366088</v>
      </c>
      <c r="M287">
        <v>3.5818954248366088</v>
      </c>
    </row>
    <row r="288" spans="1:13" x14ac:dyDescent="0.2">
      <c r="A288" t="s">
        <v>434</v>
      </c>
      <c r="B288" t="s">
        <v>272</v>
      </c>
      <c r="C288" t="s">
        <v>490</v>
      </c>
      <c r="D288" t="s">
        <v>479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4.0935947712418166</v>
      </c>
      <c r="M288">
        <v>4.0935947712418166</v>
      </c>
    </row>
    <row r="289" spans="1:13" x14ac:dyDescent="0.2">
      <c r="A289" t="s">
        <v>434</v>
      </c>
      <c r="B289" t="s">
        <v>272</v>
      </c>
      <c r="C289" t="s">
        <v>490</v>
      </c>
      <c r="D289" t="s">
        <v>479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4.6052941176470554</v>
      </c>
      <c r="M289">
        <v>4.6052941176470554</v>
      </c>
    </row>
    <row r="290" spans="1:13" x14ac:dyDescent="0.2">
      <c r="A290" t="s">
        <v>434</v>
      </c>
      <c r="B290" t="s">
        <v>272</v>
      </c>
      <c r="C290" t="s">
        <v>491</v>
      </c>
      <c r="D290" t="s">
        <v>480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2.6184254843078354</v>
      </c>
      <c r="M290">
        <v>2.6184254843078354</v>
      </c>
    </row>
    <row r="291" spans="1:13" x14ac:dyDescent="0.2">
      <c r="A291" t="s">
        <v>434</v>
      </c>
      <c r="B291" t="s">
        <v>272</v>
      </c>
      <c r="C291" t="s">
        <v>491</v>
      </c>
      <c r="D291" t="s">
        <v>480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2.8802680327386181</v>
      </c>
      <c r="M291">
        <v>2.8802680327386181</v>
      </c>
    </row>
    <row r="292" spans="1:13" x14ac:dyDescent="0.2">
      <c r="A292" t="s">
        <v>434</v>
      </c>
      <c r="B292" t="s">
        <v>272</v>
      </c>
      <c r="C292" t="s">
        <v>491</v>
      </c>
      <c r="D292" t="s">
        <v>480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3.2293914306463245</v>
      </c>
      <c r="M292">
        <v>3.2293914306463245</v>
      </c>
    </row>
    <row r="293" spans="1:13" x14ac:dyDescent="0.2">
      <c r="A293" t="s">
        <v>434</v>
      </c>
      <c r="B293" t="s">
        <v>272</v>
      </c>
      <c r="C293" t="s">
        <v>491</v>
      </c>
      <c r="D293" t="s">
        <v>480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3.4912339790771219</v>
      </c>
      <c r="M293">
        <v>3.4912339790771219</v>
      </c>
    </row>
    <row r="294" spans="1:13" x14ac:dyDescent="0.2">
      <c r="A294" t="s">
        <v>434</v>
      </c>
      <c r="B294" t="s">
        <v>272</v>
      </c>
      <c r="C294" t="s">
        <v>492</v>
      </c>
      <c r="D294" t="s">
        <v>481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2.3925401872460665</v>
      </c>
      <c r="M294">
        <v>2.3925401872460665</v>
      </c>
    </row>
    <row r="295" spans="1:13" x14ac:dyDescent="0.2">
      <c r="A295" t="s">
        <v>434</v>
      </c>
      <c r="B295" t="s">
        <v>272</v>
      </c>
      <c r="C295" t="s">
        <v>492</v>
      </c>
      <c r="D295" t="s">
        <v>481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2.6317942059706736</v>
      </c>
      <c r="M295">
        <v>2.6317942059706736</v>
      </c>
    </row>
    <row r="296" spans="1:13" x14ac:dyDescent="0.2">
      <c r="A296" t="s">
        <v>434</v>
      </c>
      <c r="B296" t="s">
        <v>272</v>
      </c>
      <c r="C296" t="s">
        <v>492</v>
      </c>
      <c r="D296" t="s">
        <v>481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2.9507995642701497</v>
      </c>
      <c r="M296">
        <v>2.9507995642701497</v>
      </c>
    </row>
    <row r="297" spans="1:13" x14ac:dyDescent="0.2">
      <c r="A297" t="s">
        <v>434</v>
      </c>
      <c r="B297" t="s">
        <v>272</v>
      </c>
      <c r="C297" t="s">
        <v>492</v>
      </c>
      <c r="D297" t="s">
        <v>481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3.1900535829947598</v>
      </c>
      <c r="M297">
        <v>3.1900535829947598</v>
      </c>
    </row>
    <row r="298" spans="1:13" x14ac:dyDescent="0.2">
      <c r="A298" t="s">
        <v>434</v>
      </c>
      <c r="B298" t="s">
        <v>272</v>
      </c>
      <c r="C298" t="s">
        <v>493</v>
      </c>
      <c r="D298" t="s">
        <v>477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2.1666548901843012</v>
      </c>
      <c r="M298">
        <v>2.1666548901843012</v>
      </c>
    </row>
    <row r="299" spans="1:13" x14ac:dyDescent="0.2">
      <c r="A299" t="s">
        <v>434</v>
      </c>
      <c r="B299" t="s">
        <v>272</v>
      </c>
      <c r="C299" t="s">
        <v>493</v>
      </c>
      <c r="D299" t="s">
        <v>477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2.3833203792027295</v>
      </c>
      <c r="M299">
        <v>2.3833203792027295</v>
      </c>
    </row>
    <row r="300" spans="1:13" x14ac:dyDescent="0.2">
      <c r="A300" t="s">
        <v>434</v>
      </c>
      <c r="B300" t="s">
        <v>272</v>
      </c>
      <c r="C300" t="s">
        <v>493</v>
      </c>
      <c r="D300" t="s">
        <v>477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2.6722076978939691</v>
      </c>
      <c r="M300">
        <v>2.6722076978939691</v>
      </c>
    </row>
    <row r="301" spans="1:13" x14ac:dyDescent="0.2">
      <c r="A301" t="s">
        <v>434</v>
      </c>
      <c r="B301" t="s">
        <v>272</v>
      </c>
      <c r="C301" t="s">
        <v>493</v>
      </c>
      <c r="D301" t="s">
        <v>477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2.8888731869124005</v>
      </c>
      <c r="M301">
        <v>2.8888731869124005</v>
      </c>
    </row>
    <row r="302" spans="1:13" x14ac:dyDescent="0.2">
      <c r="A302" t="s">
        <v>434</v>
      </c>
      <c r="B302" t="s">
        <v>272</v>
      </c>
      <c r="C302" t="s">
        <v>282</v>
      </c>
      <c r="D302" t="s">
        <v>518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3.1157627118644098</v>
      </c>
      <c r="M302">
        <v>3.1157627118644098</v>
      </c>
    </row>
    <row r="303" spans="1:13" x14ac:dyDescent="0.2">
      <c r="A303" t="s">
        <v>434</v>
      </c>
      <c r="B303" t="s">
        <v>272</v>
      </c>
      <c r="C303" t="s">
        <v>282</v>
      </c>
      <c r="D303" t="s">
        <v>518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3.323480225988714</v>
      </c>
      <c r="M303">
        <v>3.323480225988714</v>
      </c>
    </row>
    <row r="304" spans="1:13" x14ac:dyDescent="0.2">
      <c r="A304" t="s">
        <v>434</v>
      </c>
      <c r="B304" t="s">
        <v>272</v>
      </c>
      <c r="C304" t="s">
        <v>282</v>
      </c>
      <c r="D304" t="s">
        <v>518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3.8427740112994284</v>
      </c>
      <c r="M304">
        <v>3.8427740112994284</v>
      </c>
    </row>
    <row r="305" spans="1:13" x14ac:dyDescent="0.2">
      <c r="A305" t="s">
        <v>434</v>
      </c>
      <c r="B305" t="s">
        <v>272</v>
      </c>
      <c r="C305" t="s">
        <v>282</v>
      </c>
      <c r="D305" t="s">
        <v>518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4.1543502824858694</v>
      </c>
      <c r="M305">
        <v>4.1543502824858694</v>
      </c>
    </row>
    <row r="306" spans="1:13" x14ac:dyDescent="0.2">
      <c r="A306" t="s">
        <v>434</v>
      </c>
      <c r="B306" t="s">
        <v>272</v>
      </c>
      <c r="C306" t="s">
        <v>282</v>
      </c>
      <c r="D306" t="s">
        <v>519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3.1157627118644098</v>
      </c>
      <c r="M306">
        <v>3.1157627118644098</v>
      </c>
    </row>
    <row r="307" spans="1:13" x14ac:dyDescent="0.2">
      <c r="A307" t="s">
        <v>434</v>
      </c>
      <c r="B307" t="s">
        <v>272</v>
      </c>
      <c r="C307" t="s">
        <v>282</v>
      </c>
      <c r="D307" t="s">
        <v>519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3.323480225988714</v>
      </c>
      <c r="M307">
        <v>3.323480225988714</v>
      </c>
    </row>
    <row r="308" spans="1:13" x14ac:dyDescent="0.2">
      <c r="A308" t="s">
        <v>434</v>
      </c>
      <c r="B308" t="s">
        <v>272</v>
      </c>
      <c r="C308" t="s">
        <v>282</v>
      </c>
      <c r="D308" t="s">
        <v>519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3.8427740112994284</v>
      </c>
      <c r="M308">
        <v>3.8427740112994284</v>
      </c>
    </row>
    <row r="309" spans="1:13" x14ac:dyDescent="0.2">
      <c r="A309" t="s">
        <v>434</v>
      </c>
      <c r="B309" t="s">
        <v>272</v>
      </c>
      <c r="C309" t="s">
        <v>282</v>
      </c>
      <c r="D309" t="s">
        <v>519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4.1543502824858694</v>
      </c>
      <c r="M309">
        <v>4.1543502824858694</v>
      </c>
    </row>
    <row r="310" spans="1:13" x14ac:dyDescent="0.2">
      <c r="A310" t="s">
        <v>434</v>
      </c>
      <c r="B310" t="s">
        <v>272</v>
      </c>
      <c r="C310" t="s">
        <v>282</v>
      </c>
      <c r="D310" t="s">
        <v>520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3.1157627118644098</v>
      </c>
      <c r="M310">
        <v>3.1157627118644098</v>
      </c>
    </row>
    <row r="311" spans="1:13" x14ac:dyDescent="0.2">
      <c r="A311" t="s">
        <v>434</v>
      </c>
      <c r="B311" t="s">
        <v>272</v>
      </c>
      <c r="C311" t="s">
        <v>282</v>
      </c>
      <c r="D311" t="s">
        <v>520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3.323480225988714</v>
      </c>
      <c r="M311">
        <v>3.323480225988714</v>
      </c>
    </row>
    <row r="312" spans="1:13" x14ac:dyDescent="0.2">
      <c r="A312" t="s">
        <v>434</v>
      </c>
      <c r="B312" t="s">
        <v>272</v>
      </c>
      <c r="C312" t="s">
        <v>282</v>
      </c>
      <c r="D312" t="s">
        <v>520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3.8427740112994284</v>
      </c>
      <c r="M312">
        <v>3.8427740112994284</v>
      </c>
    </row>
    <row r="313" spans="1:13" x14ac:dyDescent="0.2">
      <c r="A313" t="s">
        <v>434</v>
      </c>
      <c r="B313" t="s">
        <v>272</v>
      </c>
      <c r="C313" t="s">
        <v>282</v>
      </c>
      <c r="D313" t="s">
        <v>520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4.1543502824858694</v>
      </c>
      <c r="M313">
        <v>4.1543502824858694</v>
      </c>
    </row>
    <row r="314" spans="1:13" x14ac:dyDescent="0.2">
      <c r="A314" t="s">
        <v>434</v>
      </c>
      <c r="B314" t="s">
        <v>272</v>
      </c>
      <c r="C314" t="s">
        <v>282</v>
      </c>
      <c r="D314" t="s">
        <v>521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3.1157627118644098</v>
      </c>
      <c r="M314">
        <v>3.1157627118644098</v>
      </c>
    </row>
    <row r="315" spans="1:13" x14ac:dyDescent="0.2">
      <c r="A315" t="s">
        <v>434</v>
      </c>
      <c r="B315" t="s">
        <v>272</v>
      </c>
      <c r="C315" t="s">
        <v>282</v>
      </c>
      <c r="D315" t="s">
        <v>521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3.323480225988714</v>
      </c>
      <c r="M315">
        <v>3.323480225988714</v>
      </c>
    </row>
    <row r="316" spans="1:13" x14ac:dyDescent="0.2">
      <c r="A316" t="s">
        <v>434</v>
      </c>
      <c r="B316" t="s">
        <v>272</v>
      </c>
      <c r="C316" t="s">
        <v>282</v>
      </c>
      <c r="D316" t="s">
        <v>521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3.8427740112994284</v>
      </c>
      <c r="M316">
        <v>3.8427740112994284</v>
      </c>
    </row>
    <row r="317" spans="1:13" x14ac:dyDescent="0.2">
      <c r="A317" t="s">
        <v>434</v>
      </c>
      <c r="B317" t="s">
        <v>272</v>
      </c>
      <c r="C317" t="s">
        <v>282</v>
      </c>
      <c r="D317" t="s">
        <v>521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4.1543502824858694</v>
      </c>
      <c r="M317">
        <v>4.1543502824858694</v>
      </c>
    </row>
    <row r="318" spans="1:13" x14ac:dyDescent="0.2">
      <c r="A318" t="s">
        <v>434</v>
      </c>
      <c r="B318" t="s">
        <v>272</v>
      </c>
      <c r="C318" t="s">
        <v>282</v>
      </c>
      <c r="D318" t="s">
        <v>522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3.1157627118644098</v>
      </c>
      <c r="M318">
        <v>3.1157627118644098</v>
      </c>
    </row>
    <row r="319" spans="1:13" x14ac:dyDescent="0.2">
      <c r="A319" t="s">
        <v>434</v>
      </c>
      <c r="B319" t="s">
        <v>272</v>
      </c>
      <c r="C319" t="s">
        <v>282</v>
      </c>
      <c r="D319" t="s">
        <v>522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3.323480225988714</v>
      </c>
      <c r="M319">
        <v>3.323480225988714</v>
      </c>
    </row>
    <row r="320" spans="1:13" x14ac:dyDescent="0.2">
      <c r="A320" t="s">
        <v>434</v>
      </c>
      <c r="B320" t="s">
        <v>272</v>
      </c>
      <c r="C320" t="s">
        <v>282</v>
      </c>
      <c r="D320" t="s">
        <v>522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3.8427740112994284</v>
      </c>
      <c r="M320">
        <v>3.8427740112994284</v>
      </c>
    </row>
    <row r="321" spans="1:13" x14ac:dyDescent="0.2">
      <c r="A321" t="s">
        <v>434</v>
      </c>
      <c r="B321" t="s">
        <v>272</v>
      </c>
      <c r="C321" t="s">
        <v>282</v>
      </c>
      <c r="D321" t="s">
        <v>522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4.1543502824858694</v>
      </c>
      <c r="M321">
        <v>4.1543502824858694</v>
      </c>
    </row>
    <row r="322" spans="1:13" x14ac:dyDescent="0.2">
      <c r="A322" t="s">
        <v>434</v>
      </c>
      <c r="B322" t="s">
        <v>272</v>
      </c>
      <c r="C322" t="s">
        <v>282</v>
      </c>
      <c r="D322" t="s">
        <v>523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3.1157627118644098</v>
      </c>
      <c r="M322">
        <v>3.1157627118644098</v>
      </c>
    </row>
    <row r="323" spans="1:13" x14ac:dyDescent="0.2">
      <c r="A323" t="s">
        <v>434</v>
      </c>
      <c r="B323" t="s">
        <v>272</v>
      </c>
      <c r="C323" t="s">
        <v>282</v>
      </c>
      <c r="D323" t="s">
        <v>523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3.323480225988714</v>
      </c>
      <c r="M323">
        <v>3.323480225988714</v>
      </c>
    </row>
    <row r="324" spans="1:13" x14ac:dyDescent="0.2">
      <c r="A324" t="s">
        <v>434</v>
      </c>
      <c r="B324" t="s">
        <v>272</v>
      </c>
      <c r="C324" t="s">
        <v>282</v>
      </c>
      <c r="D324" t="s">
        <v>523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3.8427740112994284</v>
      </c>
      <c r="M324">
        <v>3.8427740112994284</v>
      </c>
    </row>
    <row r="325" spans="1:13" x14ac:dyDescent="0.2">
      <c r="A325" t="s">
        <v>434</v>
      </c>
      <c r="B325" t="s">
        <v>272</v>
      </c>
      <c r="C325" t="s">
        <v>282</v>
      </c>
      <c r="D325" t="s">
        <v>523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4.1543502824858694</v>
      </c>
      <c r="M325">
        <v>4.1543502824858694</v>
      </c>
    </row>
    <row r="326" spans="1:13" x14ac:dyDescent="0.2">
      <c r="A326" t="s">
        <v>434</v>
      </c>
      <c r="B326" t="s">
        <v>272</v>
      </c>
      <c r="C326" t="s">
        <v>500</v>
      </c>
      <c r="D326" t="s">
        <v>518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3.1157627118644098</v>
      </c>
      <c r="M326">
        <v>3.1157627118644098</v>
      </c>
    </row>
    <row r="327" spans="1:13" x14ac:dyDescent="0.2">
      <c r="A327" t="s">
        <v>434</v>
      </c>
      <c r="B327" t="s">
        <v>272</v>
      </c>
      <c r="C327" t="s">
        <v>500</v>
      </c>
      <c r="D327" t="s">
        <v>518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3.4273389830508512</v>
      </c>
      <c r="M327">
        <v>3.4273389830508512</v>
      </c>
    </row>
    <row r="328" spans="1:13" x14ac:dyDescent="0.2">
      <c r="A328" t="s">
        <v>434</v>
      </c>
      <c r="B328" t="s">
        <v>272</v>
      </c>
      <c r="C328" t="s">
        <v>500</v>
      </c>
      <c r="D328" t="s">
        <v>518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3.8427740112994284</v>
      </c>
      <c r="M328">
        <v>3.8427740112994284</v>
      </c>
    </row>
    <row r="329" spans="1:13" x14ac:dyDescent="0.2">
      <c r="A329" t="s">
        <v>434</v>
      </c>
      <c r="B329" t="s">
        <v>272</v>
      </c>
      <c r="C329" t="s">
        <v>500</v>
      </c>
      <c r="D329" t="s">
        <v>518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4.1543502824858694</v>
      </c>
      <c r="M329">
        <v>4.1543502824858694</v>
      </c>
    </row>
    <row r="330" spans="1:13" x14ac:dyDescent="0.2">
      <c r="A330" t="s">
        <v>434</v>
      </c>
      <c r="B330" t="s">
        <v>272</v>
      </c>
      <c r="C330" t="s">
        <v>501</v>
      </c>
      <c r="D330" t="s">
        <v>519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3.1157627118644098</v>
      </c>
      <c r="M330">
        <v>3.1157627118644098</v>
      </c>
    </row>
    <row r="331" spans="1:13" x14ac:dyDescent="0.2">
      <c r="A331" t="s">
        <v>434</v>
      </c>
      <c r="B331" t="s">
        <v>272</v>
      </c>
      <c r="C331" t="s">
        <v>501</v>
      </c>
      <c r="D331" t="s">
        <v>519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3.4273389830508512</v>
      </c>
      <c r="M331">
        <v>3.4273389830508512</v>
      </c>
    </row>
    <row r="332" spans="1:13" x14ac:dyDescent="0.2">
      <c r="A332" t="s">
        <v>434</v>
      </c>
      <c r="B332" t="s">
        <v>272</v>
      </c>
      <c r="C332" t="s">
        <v>501</v>
      </c>
      <c r="D332" t="s">
        <v>519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3.8427740112994284</v>
      </c>
      <c r="M332">
        <v>3.8427740112994284</v>
      </c>
    </row>
    <row r="333" spans="1:13" x14ac:dyDescent="0.2">
      <c r="A333" t="s">
        <v>434</v>
      </c>
      <c r="B333" t="s">
        <v>272</v>
      </c>
      <c r="C333" t="s">
        <v>501</v>
      </c>
      <c r="D333" t="s">
        <v>519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4.1543502824858694</v>
      </c>
      <c r="M333">
        <v>4.1543502824858694</v>
      </c>
    </row>
    <row r="334" spans="1:13" x14ac:dyDescent="0.2">
      <c r="A334" t="s">
        <v>434</v>
      </c>
      <c r="B334" t="s">
        <v>272</v>
      </c>
      <c r="C334" t="s">
        <v>502</v>
      </c>
      <c r="D334" t="s">
        <v>520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3.1157627118644098</v>
      </c>
      <c r="M334">
        <v>3.1157627118644098</v>
      </c>
    </row>
    <row r="335" spans="1:13" x14ac:dyDescent="0.2">
      <c r="A335" t="s">
        <v>434</v>
      </c>
      <c r="B335" t="s">
        <v>272</v>
      </c>
      <c r="C335" t="s">
        <v>502</v>
      </c>
      <c r="D335" t="s">
        <v>520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3.4273389830508512</v>
      </c>
      <c r="M335">
        <v>3.4273389830508512</v>
      </c>
    </row>
    <row r="336" spans="1:13" x14ac:dyDescent="0.2">
      <c r="A336" t="s">
        <v>434</v>
      </c>
      <c r="B336" t="s">
        <v>272</v>
      </c>
      <c r="C336" t="s">
        <v>502</v>
      </c>
      <c r="D336" t="s">
        <v>520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3.8427740112994284</v>
      </c>
      <c r="M336">
        <v>3.8427740112994284</v>
      </c>
    </row>
    <row r="337" spans="1:13" x14ac:dyDescent="0.2">
      <c r="A337" t="s">
        <v>434</v>
      </c>
      <c r="B337" t="s">
        <v>272</v>
      </c>
      <c r="C337" t="s">
        <v>502</v>
      </c>
      <c r="D337" t="s">
        <v>520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4.1543502824858694</v>
      </c>
      <c r="M337">
        <v>4.1543502824858694</v>
      </c>
    </row>
    <row r="338" spans="1:13" x14ac:dyDescent="0.2">
      <c r="A338" t="s">
        <v>434</v>
      </c>
      <c r="B338" t="s">
        <v>272</v>
      </c>
      <c r="C338" t="s">
        <v>503</v>
      </c>
      <c r="D338" t="s">
        <v>521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3.1157627118644098</v>
      </c>
      <c r="M338">
        <v>3.1157627118644098</v>
      </c>
    </row>
    <row r="339" spans="1:13" x14ac:dyDescent="0.2">
      <c r="A339" t="s">
        <v>434</v>
      </c>
      <c r="B339" t="s">
        <v>272</v>
      </c>
      <c r="C339" t="s">
        <v>503</v>
      </c>
      <c r="D339" t="s">
        <v>521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3.4273389830508512</v>
      </c>
      <c r="M339">
        <v>3.4273389830508512</v>
      </c>
    </row>
    <row r="340" spans="1:13" x14ac:dyDescent="0.2">
      <c r="A340" t="s">
        <v>434</v>
      </c>
      <c r="B340" t="s">
        <v>272</v>
      </c>
      <c r="C340" t="s">
        <v>503</v>
      </c>
      <c r="D340" t="s">
        <v>521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3.8427740112994284</v>
      </c>
      <c r="M340">
        <v>3.8427740112994284</v>
      </c>
    </row>
    <row r="341" spans="1:13" x14ac:dyDescent="0.2">
      <c r="A341" t="s">
        <v>434</v>
      </c>
      <c r="B341" t="s">
        <v>272</v>
      </c>
      <c r="C341" t="s">
        <v>503</v>
      </c>
      <c r="D341" t="s">
        <v>521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4.1543502824858694</v>
      </c>
      <c r="M341">
        <v>4.1543502824858694</v>
      </c>
    </row>
    <row r="342" spans="1:13" x14ac:dyDescent="0.2">
      <c r="A342" t="s">
        <v>434</v>
      </c>
      <c r="B342" t="s">
        <v>272</v>
      </c>
      <c r="C342" t="s">
        <v>504</v>
      </c>
      <c r="D342" t="s">
        <v>522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3.1157627118644098</v>
      </c>
      <c r="M342">
        <v>3.1157627118644098</v>
      </c>
    </row>
    <row r="343" spans="1:13" x14ac:dyDescent="0.2">
      <c r="A343" t="s">
        <v>434</v>
      </c>
      <c r="B343" t="s">
        <v>272</v>
      </c>
      <c r="C343" t="s">
        <v>504</v>
      </c>
      <c r="D343" t="s">
        <v>522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3.4273389830508512</v>
      </c>
      <c r="M343">
        <v>3.4273389830508512</v>
      </c>
    </row>
    <row r="344" spans="1:13" x14ac:dyDescent="0.2">
      <c r="A344" t="s">
        <v>434</v>
      </c>
      <c r="B344" t="s">
        <v>272</v>
      </c>
      <c r="C344" t="s">
        <v>504</v>
      </c>
      <c r="D344" t="s">
        <v>522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3.8427740112994284</v>
      </c>
      <c r="M344">
        <v>3.8427740112994284</v>
      </c>
    </row>
    <row r="345" spans="1:13" x14ac:dyDescent="0.2">
      <c r="A345" t="s">
        <v>434</v>
      </c>
      <c r="B345" t="s">
        <v>272</v>
      </c>
      <c r="C345" t="s">
        <v>504</v>
      </c>
      <c r="D345" t="s">
        <v>522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4.1543502824858694</v>
      </c>
      <c r="M345">
        <v>4.1543502824858694</v>
      </c>
    </row>
    <row r="346" spans="1:13" x14ac:dyDescent="0.2">
      <c r="A346" t="s">
        <v>434</v>
      </c>
      <c r="B346" t="s">
        <v>272</v>
      </c>
      <c r="C346" t="s">
        <v>505</v>
      </c>
      <c r="D346" t="s">
        <v>523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3.1157627118644098</v>
      </c>
      <c r="M346">
        <v>3.1157627118644098</v>
      </c>
    </row>
    <row r="347" spans="1:13" x14ac:dyDescent="0.2">
      <c r="A347" t="s">
        <v>434</v>
      </c>
      <c r="B347" t="s">
        <v>272</v>
      </c>
      <c r="C347" t="s">
        <v>505</v>
      </c>
      <c r="D347" t="s">
        <v>523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3.4273389830508512</v>
      </c>
      <c r="M347">
        <v>3.4273389830508512</v>
      </c>
    </row>
    <row r="348" spans="1:13" x14ac:dyDescent="0.2">
      <c r="A348" t="s">
        <v>434</v>
      </c>
      <c r="B348" t="s">
        <v>272</v>
      </c>
      <c r="C348" t="s">
        <v>505</v>
      </c>
      <c r="D348" t="s">
        <v>523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3.8427740112994284</v>
      </c>
      <c r="M348">
        <v>3.8427740112994284</v>
      </c>
    </row>
    <row r="349" spans="1:13" x14ac:dyDescent="0.2">
      <c r="A349" t="s">
        <v>434</v>
      </c>
      <c r="B349" t="s">
        <v>272</v>
      </c>
      <c r="C349" t="s">
        <v>505</v>
      </c>
      <c r="D349" t="s">
        <v>523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4.1543502824858694</v>
      </c>
      <c r="M349">
        <v>4.1543502824858694</v>
      </c>
    </row>
    <row r="350" spans="1:13" x14ac:dyDescent="0.2">
      <c r="A350" t="s">
        <v>434</v>
      </c>
      <c r="B350" t="s">
        <v>272</v>
      </c>
      <c r="C350" t="s">
        <v>524</v>
      </c>
      <c r="D350" t="s">
        <v>518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3.4273389830508512</v>
      </c>
      <c r="M350">
        <v>3.4273389830508512</v>
      </c>
    </row>
    <row r="351" spans="1:13" x14ac:dyDescent="0.2">
      <c r="A351" t="s">
        <v>434</v>
      </c>
      <c r="B351" t="s">
        <v>272</v>
      </c>
      <c r="C351" t="s">
        <v>524</v>
      </c>
      <c r="D351" t="s">
        <v>518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3.6350564971751553</v>
      </c>
      <c r="M351">
        <v>3.6350564971751553</v>
      </c>
    </row>
    <row r="352" spans="1:13" x14ac:dyDescent="0.2">
      <c r="A352" t="s">
        <v>434</v>
      </c>
      <c r="B352" t="s">
        <v>272</v>
      </c>
      <c r="C352" t="s">
        <v>524</v>
      </c>
      <c r="D352" t="s">
        <v>518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4.1543502824858694</v>
      </c>
      <c r="M352">
        <v>4.1543502824858694</v>
      </c>
    </row>
    <row r="353" spans="1:13" x14ac:dyDescent="0.2">
      <c r="A353" t="s">
        <v>434</v>
      </c>
      <c r="B353" t="s">
        <v>272</v>
      </c>
      <c r="C353" t="s">
        <v>524</v>
      </c>
      <c r="D353" t="s">
        <v>518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4.6736440677966149</v>
      </c>
      <c r="M353">
        <v>4.6736440677966149</v>
      </c>
    </row>
    <row r="354" spans="1:13" x14ac:dyDescent="0.2">
      <c r="A354" t="s">
        <v>434</v>
      </c>
      <c r="B354" t="s">
        <v>272</v>
      </c>
      <c r="C354" t="s">
        <v>525</v>
      </c>
      <c r="D354" t="s">
        <v>519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3.4273389830508512</v>
      </c>
      <c r="M354">
        <v>3.4273389830508512</v>
      </c>
    </row>
    <row r="355" spans="1:13" x14ac:dyDescent="0.2">
      <c r="A355" t="s">
        <v>434</v>
      </c>
      <c r="B355" t="s">
        <v>272</v>
      </c>
      <c r="C355" t="s">
        <v>525</v>
      </c>
      <c r="D355" t="s">
        <v>519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3.6350564971751553</v>
      </c>
      <c r="M355">
        <v>3.6350564971751553</v>
      </c>
    </row>
    <row r="356" spans="1:13" x14ac:dyDescent="0.2">
      <c r="A356" t="s">
        <v>434</v>
      </c>
      <c r="B356" t="s">
        <v>272</v>
      </c>
      <c r="C356" t="s">
        <v>525</v>
      </c>
      <c r="D356" t="s">
        <v>519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4.1543502824858694</v>
      </c>
      <c r="M356">
        <v>4.1543502824858694</v>
      </c>
    </row>
    <row r="357" spans="1:13" x14ac:dyDescent="0.2">
      <c r="A357" t="s">
        <v>434</v>
      </c>
      <c r="B357" t="s">
        <v>272</v>
      </c>
      <c r="C357" t="s">
        <v>525</v>
      </c>
      <c r="D357" t="s">
        <v>519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4.6736440677966149</v>
      </c>
      <c r="M357">
        <v>4.6736440677966149</v>
      </c>
    </row>
    <row r="358" spans="1:13" x14ac:dyDescent="0.2">
      <c r="A358" t="s">
        <v>434</v>
      </c>
      <c r="B358" t="s">
        <v>272</v>
      </c>
      <c r="C358" t="s">
        <v>526</v>
      </c>
      <c r="D358" t="s">
        <v>520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3.4273389830508512</v>
      </c>
      <c r="M358">
        <v>3.4273389830508512</v>
      </c>
    </row>
    <row r="359" spans="1:13" x14ac:dyDescent="0.2">
      <c r="A359" t="s">
        <v>434</v>
      </c>
      <c r="B359" t="s">
        <v>272</v>
      </c>
      <c r="C359" t="s">
        <v>526</v>
      </c>
      <c r="D359" t="s">
        <v>520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3.6350564971751553</v>
      </c>
      <c r="M359">
        <v>3.6350564971751553</v>
      </c>
    </row>
    <row r="360" spans="1:13" x14ac:dyDescent="0.2">
      <c r="A360" t="s">
        <v>434</v>
      </c>
      <c r="B360" t="s">
        <v>272</v>
      </c>
      <c r="C360" t="s">
        <v>526</v>
      </c>
      <c r="D360" t="s">
        <v>520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4.1543502824858694</v>
      </c>
      <c r="M360">
        <v>4.1543502824858694</v>
      </c>
    </row>
    <row r="361" spans="1:13" x14ac:dyDescent="0.2">
      <c r="A361" t="s">
        <v>434</v>
      </c>
      <c r="B361" t="s">
        <v>272</v>
      </c>
      <c r="C361" t="s">
        <v>526</v>
      </c>
      <c r="D361" t="s">
        <v>520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4.6736440677966149</v>
      </c>
      <c r="M361">
        <v>4.6736440677966149</v>
      </c>
    </row>
    <row r="362" spans="1:13" x14ac:dyDescent="0.2">
      <c r="A362" t="s">
        <v>434</v>
      </c>
      <c r="B362" t="s">
        <v>272</v>
      </c>
      <c r="C362" t="s">
        <v>527</v>
      </c>
      <c r="D362" t="s">
        <v>521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3.4273389830508512</v>
      </c>
      <c r="M362">
        <v>3.4273389830508512</v>
      </c>
    </row>
    <row r="363" spans="1:13" x14ac:dyDescent="0.2">
      <c r="A363" t="s">
        <v>434</v>
      </c>
      <c r="B363" t="s">
        <v>272</v>
      </c>
      <c r="C363" t="s">
        <v>527</v>
      </c>
      <c r="D363" t="s">
        <v>521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3.6350564971751553</v>
      </c>
      <c r="M363">
        <v>3.6350564971751553</v>
      </c>
    </row>
    <row r="364" spans="1:13" x14ac:dyDescent="0.2">
      <c r="A364" t="s">
        <v>434</v>
      </c>
      <c r="B364" t="s">
        <v>272</v>
      </c>
      <c r="C364" t="s">
        <v>527</v>
      </c>
      <c r="D364" t="s">
        <v>521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4.1543502824858694</v>
      </c>
      <c r="M364">
        <v>4.1543502824858694</v>
      </c>
    </row>
    <row r="365" spans="1:13" x14ac:dyDescent="0.2">
      <c r="A365" t="s">
        <v>434</v>
      </c>
      <c r="B365" t="s">
        <v>272</v>
      </c>
      <c r="C365" t="s">
        <v>527</v>
      </c>
      <c r="D365" t="s">
        <v>521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4.6736440677966149</v>
      </c>
      <c r="M365">
        <v>4.6736440677966149</v>
      </c>
    </row>
    <row r="366" spans="1:13" x14ac:dyDescent="0.2">
      <c r="A366" t="s">
        <v>434</v>
      </c>
      <c r="B366" t="s">
        <v>272</v>
      </c>
      <c r="C366" t="s">
        <v>528</v>
      </c>
      <c r="D366" t="s">
        <v>522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3.4273389830508512</v>
      </c>
      <c r="M366">
        <v>3.4273389830508512</v>
      </c>
    </row>
    <row r="367" spans="1:13" x14ac:dyDescent="0.2">
      <c r="A367" t="s">
        <v>434</v>
      </c>
      <c r="B367" t="s">
        <v>272</v>
      </c>
      <c r="C367" t="s">
        <v>528</v>
      </c>
      <c r="D367" t="s">
        <v>522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3.6350564971751553</v>
      </c>
      <c r="M367">
        <v>3.6350564971751553</v>
      </c>
    </row>
    <row r="368" spans="1:13" x14ac:dyDescent="0.2">
      <c r="A368" t="s">
        <v>434</v>
      </c>
      <c r="B368" t="s">
        <v>272</v>
      </c>
      <c r="C368" t="s">
        <v>528</v>
      </c>
      <c r="D368" t="s">
        <v>522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4.1543502824858694</v>
      </c>
      <c r="M368">
        <v>4.1543502824858694</v>
      </c>
    </row>
    <row r="369" spans="1:13" x14ac:dyDescent="0.2">
      <c r="A369" t="s">
        <v>434</v>
      </c>
      <c r="B369" t="s">
        <v>272</v>
      </c>
      <c r="C369" t="s">
        <v>528</v>
      </c>
      <c r="D369" t="s">
        <v>522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4.6736440677966149</v>
      </c>
      <c r="M369">
        <v>4.6736440677966149</v>
      </c>
    </row>
    <row r="370" spans="1:13" x14ac:dyDescent="0.2">
      <c r="A370" t="s">
        <v>434</v>
      </c>
      <c r="B370" t="s">
        <v>272</v>
      </c>
      <c r="C370" t="s">
        <v>529</v>
      </c>
      <c r="D370" t="s">
        <v>523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3.4273389830508512</v>
      </c>
      <c r="M370">
        <v>3.4273389830508512</v>
      </c>
    </row>
    <row r="371" spans="1:13" x14ac:dyDescent="0.2">
      <c r="A371" t="s">
        <v>434</v>
      </c>
      <c r="B371" t="s">
        <v>272</v>
      </c>
      <c r="C371" t="s">
        <v>529</v>
      </c>
      <c r="D371" t="s">
        <v>523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3.6350564971751553</v>
      </c>
      <c r="M371">
        <v>3.6350564971751553</v>
      </c>
    </row>
    <row r="372" spans="1:13" x14ac:dyDescent="0.2">
      <c r="A372" t="s">
        <v>434</v>
      </c>
      <c r="B372" t="s">
        <v>272</v>
      </c>
      <c r="C372" t="s">
        <v>529</v>
      </c>
      <c r="D372" t="s">
        <v>523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4.1543502824858694</v>
      </c>
      <c r="M372">
        <v>4.1543502824858694</v>
      </c>
    </row>
    <row r="373" spans="1:13" x14ac:dyDescent="0.2">
      <c r="A373" t="s">
        <v>434</v>
      </c>
      <c r="B373" t="s">
        <v>272</v>
      </c>
      <c r="C373" t="s">
        <v>529</v>
      </c>
      <c r="D373" t="s">
        <v>523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4.6736440677966149</v>
      </c>
      <c r="M373">
        <v>4.6736440677966149</v>
      </c>
    </row>
    <row r="374" spans="1:13" x14ac:dyDescent="0.2">
      <c r="A374" t="s">
        <v>434</v>
      </c>
      <c r="B374" t="s">
        <v>272</v>
      </c>
      <c r="C374" t="s">
        <v>283</v>
      </c>
      <c r="D374" t="s">
        <v>537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3.0897837837837798</v>
      </c>
      <c r="M374">
        <v>3.0897837837837798</v>
      </c>
    </row>
    <row r="375" spans="1:13" x14ac:dyDescent="0.2">
      <c r="A375" t="s">
        <v>434</v>
      </c>
      <c r="B375" t="s">
        <v>272</v>
      </c>
      <c r="C375" t="s">
        <v>283</v>
      </c>
      <c r="D375" t="s">
        <v>537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3.2957693693693755</v>
      </c>
      <c r="M375">
        <v>3.2957693693693755</v>
      </c>
    </row>
    <row r="376" spans="1:13" x14ac:dyDescent="0.2">
      <c r="A376" t="s">
        <v>434</v>
      </c>
      <c r="B376" t="s">
        <v>272</v>
      </c>
      <c r="C376" t="s">
        <v>283</v>
      </c>
      <c r="D376" t="s">
        <v>537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3.8107333333333182</v>
      </c>
      <c r="M376">
        <v>3.8107333333333182</v>
      </c>
    </row>
    <row r="377" spans="1:13" x14ac:dyDescent="0.2">
      <c r="A377" t="s">
        <v>434</v>
      </c>
      <c r="B377" t="s">
        <v>272</v>
      </c>
      <c r="C377" t="s">
        <v>283</v>
      </c>
      <c r="D377" t="s">
        <v>537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4.1197117117116955</v>
      </c>
      <c r="M377">
        <v>4.1197117117116955</v>
      </c>
    </row>
    <row r="378" spans="1:13" x14ac:dyDescent="0.2">
      <c r="A378" t="s">
        <v>434</v>
      </c>
      <c r="B378" t="s">
        <v>272</v>
      </c>
      <c r="C378" t="s">
        <v>283</v>
      </c>
      <c r="D378" t="s">
        <v>539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3.0897837837837798</v>
      </c>
      <c r="M378">
        <v>3.0897837837837798</v>
      </c>
    </row>
    <row r="379" spans="1:13" x14ac:dyDescent="0.2">
      <c r="A379" t="s">
        <v>434</v>
      </c>
      <c r="B379" t="s">
        <v>272</v>
      </c>
      <c r="C379" t="s">
        <v>283</v>
      </c>
      <c r="D379" t="s">
        <v>539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3.2957693693693755</v>
      </c>
      <c r="M379">
        <v>3.2957693693693755</v>
      </c>
    </row>
    <row r="380" spans="1:13" x14ac:dyDescent="0.2">
      <c r="A380" t="s">
        <v>434</v>
      </c>
      <c r="B380" t="s">
        <v>272</v>
      </c>
      <c r="C380" t="s">
        <v>283</v>
      </c>
      <c r="D380" t="s">
        <v>539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3.8107333333333182</v>
      </c>
      <c r="M380">
        <v>3.8107333333333182</v>
      </c>
    </row>
    <row r="381" spans="1:13" x14ac:dyDescent="0.2">
      <c r="A381" t="s">
        <v>434</v>
      </c>
      <c r="B381" t="s">
        <v>272</v>
      </c>
      <c r="C381" t="s">
        <v>283</v>
      </c>
      <c r="D381" t="s">
        <v>539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4.1197117117116955</v>
      </c>
      <c r="M381">
        <v>4.1197117117116955</v>
      </c>
    </row>
    <row r="382" spans="1:13" x14ac:dyDescent="0.2">
      <c r="A382" t="s">
        <v>434</v>
      </c>
      <c r="B382" t="s">
        <v>272</v>
      </c>
      <c r="C382" t="s">
        <v>283</v>
      </c>
      <c r="D382" t="s">
        <v>541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3.0897837837837798</v>
      </c>
      <c r="M382">
        <v>3.0897837837837798</v>
      </c>
    </row>
    <row r="383" spans="1:13" x14ac:dyDescent="0.2">
      <c r="A383" t="s">
        <v>434</v>
      </c>
      <c r="B383" t="s">
        <v>272</v>
      </c>
      <c r="C383" t="s">
        <v>283</v>
      </c>
      <c r="D383" t="s">
        <v>541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3.2957693693693755</v>
      </c>
      <c r="M383">
        <v>3.2957693693693755</v>
      </c>
    </row>
    <row r="384" spans="1:13" x14ac:dyDescent="0.2">
      <c r="A384" t="s">
        <v>434</v>
      </c>
      <c r="B384" t="s">
        <v>272</v>
      </c>
      <c r="C384" t="s">
        <v>283</v>
      </c>
      <c r="D384" t="s">
        <v>541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3.8107333333333182</v>
      </c>
      <c r="M384">
        <v>3.8107333333333182</v>
      </c>
    </row>
    <row r="385" spans="1:13" x14ac:dyDescent="0.2">
      <c r="A385" t="s">
        <v>434</v>
      </c>
      <c r="B385" t="s">
        <v>272</v>
      </c>
      <c r="C385" t="s">
        <v>283</v>
      </c>
      <c r="D385" t="s">
        <v>541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4.1197117117116955</v>
      </c>
      <c r="M385">
        <v>4.1197117117116955</v>
      </c>
    </row>
    <row r="386" spans="1:13" x14ac:dyDescent="0.2">
      <c r="A386" t="s">
        <v>434</v>
      </c>
      <c r="B386" t="s">
        <v>272</v>
      </c>
      <c r="C386" t="s">
        <v>283</v>
      </c>
      <c r="D386" t="s">
        <v>543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3.0897837837837798</v>
      </c>
      <c r="M386">
        <v>3.0897837837837798</v>
      </c>
    </row>
    <row r="387" spans="1:13" x14ac:dyDescent="0.2">
      <c r="A387" t="s">
        <v>434</v>
      </c>
      <c r="B387" t="s">
        <v>272</v>
      </c>
      <c r="C387" t="s">
        <v>283</v>
      </c>
      <c r="D387" t="s">
        <v>543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3.2957693693693755</v>
      </c>
      <c r="M387">
        <v>3.2957693693693755</v>
      </c>
    </row>
    <row r="388" spans="1:13" x14ac:dyDescent="0.2">
      <c r="A388" t="s">
        <v>434</v>
      </c>
      <c r="B388" t="s">
        <v>272</v>
      </c>
      <c r="C388" t="s">
        <v>283</v>
      </c>
      <c r="D388" t="s">
        <v>543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3.8107333333333182</v>
      </c>
      <c r="M388">
        <v>3.8107333333333182</v>
      </c>
    </row>
    <row r="389" spans="1:13" x14ac:dyDescent="0.2">
      <c r="A389" t="s">
        <v>434</v>
      </c>
      <c r="B389" t="s">
        <v>272</v>
      </c>
      <c r="C389" t="s">
        <v>283</v>
      </c>
      <c r="D389" t="s">
        <v>543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4.1197117117116955</v>
      </c>
      <c r="M389">
        <v>4.1197117117116955</v>
      </c>
    </row>
    <row r="390" spans="1:13" x14ac:dyDescent="0.2">
      <c r="A390" t="s">
        <v>434</v>
      </c>
      <c r="B390" t="s">
        <v>272</v>
      </c>
      <c r="C390" t="s">
        <v>283</v>
      </c>
      <c r="D390" t="s">
        <v>545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3.0897837837837798</v>
      </c>
      <c r="M390">
        <v>3.0897837837837798</v>
      </c>
    </row>
    <row r="391" spans="1:13" x14ac:dyDescent="0.2">
      <c r="A391" t="s">
        <v>434</v>
      </c>
      <c r="B391" t="s">
        <v>272</v>
      </c>
      <c r="C391" t="s">
        <v>283</v>
      </c>
      <c r="D391" t="s">
        <v>545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3.2957693693693755</v>
      </c>
      <c r="M391">
        <v>3.2957693693693755</v>
      </c>
    </row>
    <row r="392" spans="1:13" x14ac:dyDescent="0.2">
      <c r="A392" t="s">
        <v>434</v>
      </c>
      <c r="B392" t="s">
        <v>272</v>
      </c>
      <c r="C392" t="s">
        <v>283</v>
      </c>
      <c r="D392" t="s">
        <v>545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3.8107333333333182</v>
      </c>
      <c r="M392">
        <v>3.8107333333333182</v>
      </c>
    </row>
    <row r="393" spans="1:13" x14ac:dyDescent="0.2">
      <c r="A393" t="s">
        <v>434</v>
      </c>
      <c r="B393" t="s">
        <v>272</v>
      </c>
      <c r="C393" t="s">
        <v>283</v>
      </c>
      <c r="D393" t="s">
        <v>545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4.1197117117116955</v>
      </c>
      <c r="M393">
        <v>4.1197117117116955</v>
      </c>
    </row>
    <row r="394" spans="1:13" x14ac:dyDescent="0.2">
      <c r="A394" t="s">
        <v>434</v>
      </c>
      <c r="B394" t="s">
        <v>272</v>
      </c>
      <c r="C394" t="s">
        <v>283</v>
      </c>
      <c r="D394" t="s">
        <v>547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3.0897837837837798</v>
      </c>
      <c r="M394">
        <v>3.0897837837837798</v>
      </c>
    </row>
    <row r="395" spans="1:13" x14ac:dyDescent="0.2">
      <c r="A395" t="s">
        <v>434</v>
      </c>
      <c r="B395" t="s">
        <v>272</v>
      </c>
      <c r="C395" t="s">
        <v>283</v>
      </c>
      <c r="D395" t="s">
        <v>547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3.2957693693693755</v>
      </c>
      <c r="M395">
        <v>3.2957693693693755</v>
      </c>
    </row>
    <row r="396" spans="1:13" x14ac:dyDescent="0.2">
      <c r="A396" t="s">
        <v>434</v>
      </c>
      <c r="B396" t="s">
        <v>272</v>
      </c>
      <c r="C396" t="s">
        <v>283</v>
      </c>
      <c r="D396" t="s">
        <v>547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3.8107333333333182</v>
      </c>
      <c r="M396">
        <v>3.8107333333333182</v>
      </c>
    </row>
    <row r="397" spans="1:13" x14ac:dyDescent="0.2">
      <c r="A397" t="s">
        <v>434</v>
      </c>
      <c r="B397" t="s">
        <v>272</v>
      </c>
      <c r="C397" t="s">
        <v>283</v>
      </c>
      <c r="D397" t="s">
        <v>547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4.1197117117116955</v>
      </c>
      <c r="M397">
        <v>4.1197117117116955</v>
      </c>
    </row>
    <row r="398" spans="1:13" x14ac:dyDescent="0.2">
      <c r="A398" t="s">
        <v>434</v>
      </c>
      <c r="B398" t="s">
        <v>272</v>
      </c>
      <c r="C398" t="s">
        <v>536</v>
      </c>
      <c r="D398" t="s">
        <v>537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3.0897837837837798</v>
      </c>
      <c r="M398">
        <v>3.0897837837837798</v>
      </c>
    </row>
    <row r="399" spans="1:13" x14ac:dyDescent="0.2">
      <c r="A399" t="s">
        <v>434</v>
      </c>
      <c r="B399" t="s">
        <v>272</v>
      </c>
      <c r="C399" t="s">
        <v>536</v>
      </c>
      <c r="D399" t="s">
        <v>537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3.398762162162158</v>
      </c>
      <c r="M399">
        <v>3.398762162162158</v>
      </c>
    </row>
    <row r="400" spans="1:13" x14ac:dyDescent="0.2">
      <c r="A400" t="s">
        <v>434</v>
      </c>
      <c r="B400" t="s">
        <v>272</v>
      </c>
      <c r="C400" t="s">
        <v>536</v>
      </c>
      <c r="D400" t="s">
        <v>537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3.8107333333333182</v>
      </c>
      <c r="M400">
        <v>3.8107333333333182</v>
      </c>
    </row>
    <row r="401" spans="1:13" x14ac:dyDescent="0.2">
      <c r="A401" t="s">
        <v>434</v>
      </c>
      <c r="B401" t="s">
        <v>272</v>
      </c>
      <c r="C401" t="s">
        <v>536</v>
      </c>
      <c r="D401" t="s">
        <v>537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4.1197117117116955</v>
      </c>
      <c r="M401">
        <v>4.1197117117116955</v>
      </c>
    </row>
    <row r="402" spans="1:13" x14ac:dyDescent="0.2">
      <c r="A402" t="s">
        <v>434</v>
      </c>
      <c r="B402" t="s">
        <v>272</v>
      </c>
      <c r="C402" t="s">
        <v>538</v>
      </c>
      <c r="D402" t="s">
        <v>539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3.0897837837837798</v>
      </c>
      <c r="M402">
        <v>3.0897837837837798</v>
      </c>
    </row>
    <row r="403" spans="1:13" x14ac:dyDescent="0.2">
      <c r="A403" t="s">
        <v>434</v>
      </c>
      <c r="B403" t="s">
        <v>272</v>
      </c>
      <c r="C403" t="s">
        <v>538</v>
      </c>
      <c r="D403" t="s">
        <v>539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3.398762162162158</v>
      </c>
      <c r="M403">
        <v>3.398762162162158</v>
      </c>
    </row>
    <row r="404" spans="1:13" x14ac:dyDescent="0.2">
      <c r="A404" t="s">
        <v>434</v>
      </c>
      <c r="B404" t="s">
        <v>272</v>
      </c>
      <c r="C404" t="s">
        <v>538</v>
      </c>
      <c r="D404" t="s">
        <v>539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3.8107333333333182</v>
      </c>
      <c r="M404">
        <v>3.8107333333333182</v>
      </c>
    </row>
    <row r="405" spans="1:13" x14ac:dyDescent="0.2">
      <c r="A405" t="s">
        <v>434</v>
      </c>
      <c r="B405" t="s">
        <v>272</v>
      </c>
      <c r="C405" t="s">
        <v>538</v>
      </c>
      <c r="D405" t="s">
        <v>539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4.1197117117116955</v>
      </c>
      <c r="M405">
        <v>4.1197117117116955</v>
      </c>
    </row>
    <row r="406" spans="1:13" x14ac:dyDescent="0.2">
      <c r="A406" t="s">
        <v>434</v>
      </c>
      <c r="B406" t="s">
        <v>272</v>
      </c>
      <c r="C406" t="s">
        <v>540</v>
      </c>
      <c r="D406" t="s">
        <v>541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3.0897837837837798</v>
      </c>
      <c r="M406">
        <v>3.0897837837837798</v>
      </c>
    </row>
    <row r="407" spans="1:13" x14ac:dyDescent="0.2">
      <c r="A407" t="s">
        <v>434</v>
      </c>
      <c r="B407" t="s">
        <v>272</v>
      </c>
      <c r="C407" t="s">
        <v>540</v>
      </c>
      <c r="D407" t="s">
        <v>541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3.398762162162158</v>
      </c>
      <c r="M407">
        <v>3.398762162162158</v>
      </c>
    </row>
    <row r="408" spans="1:13" x14ac:dyDescent="0.2">
      <c r="A408" t="s">
        <v>434</v>
      </c>
      <c r="B408" t="s">
        <v>272</v>
      </c>
      <c r="C408" t="s">
        <v>540</v>
      </c>
      <c r="D408" t="s">
        <v>541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3.8107333333333182</v>
      </c>
      <c r="M408">
        <v>3.8107333333333182</v>
      </c>
    </row>
    <row r="409" spans="1:13" x14ac:dyDescent="0.2">
      <c r="A409" t="s">
        <v>434</v>
      </c>
      <c r="B409" t="s">
        <v>272</v>
      </c>
      <c r="C409" t="s">
        <v>540</v>
      </c>
      <c r="D409" t="s">
        <v>541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4.1197117117116955</v>
      </c>
      <c r="M409">
        <v>4.1197117117116955</v>
      </c>
    </row>
    <row r="410" spans="1:13" x14ac:dyDescent="0.2">
      <c r="A410" t="s">
        <v>434</v>
      </c>
      <c r="B410" t="s">
        <v>272</v>
      </c>
      <c r="C410" t="s">
        <v>542</v>
      </c>
      <c r="D410" t="s">
        <v>543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3.0897837837837798</v>
      </c>
      <c r="M410">
        <v>3.0897837837837798</v>
      </c>
    </row>
    <row r="411" spans="1:13" x14ac:dyDescent="0.2">
      <c r="A411" t="s">
        <v>434</v>
      </c>
      <c r="B411" t="s">
        <v>272</v>
      </c>
      <c r="C411" t="s">
        <v>542</v>
      </c>
      <c r="D411" t="s">
        <v>543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3.398762162162158</v>
      </c>
      <c r="M411">
        <v>3.398762162162158</v>
      </c>
    </row>
    <row r="412" spans="1:13" x14ac:dyDescent="0.2">
      <c r="A412" t="s">
        <v>434</v>
      </c>
      <c r="B412" t="s">
        <v>272</v>
      </c>
      <c r="C412" t="s">
        <v>542</v>
      </c>
      <c r="D412" t="s">
        <v>543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3.8107333333333182</v>
      </c>
      <c r="M412">
        <v>3.8107333333333182</v>
      </c>
    </row>
    <row r="413" spans="1:13" x14ac:dyDescent="0.2">
      <c r="A413" t="s">
        <v>434</v>
      </c>
      <c r="B413" t="s">
        <v>272</v>
      </c>
      <c r="C413" t="s">
        <v>542</v>
      </c>
      <c r="D413" t="s">
        <v>543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4.1197117117116955</v>
      </c>
      <c r="M413">
        <v>4.1197117117116955</v>
      </c>
    </row>
    <row r="414" spans="1:13" x14ac:dyDescent="0.2">
      <c r="A414" t="s">
        <v>434</v>
      </c>
      <c r="B414" t="s">
        <v>272</v>
      </c>
      <c r="C414" t="s">
        <v>544</v>
      </c>
      <c r="D414" t="s">
        <v>545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3.0897837837837798</v>
      </c>
      <c r="M414">
        <v>3.0897837837837798</v>
      </c>
    </row>
    <row r="415" spans="1:13" x14ac:dyDescent="0.2">
      <c r="A415" t="s">
        <v>434</v>
      </c>
      <c r="B415" t="s">
        <v>272</v>
      </c>
      <c r="C415" t="s">
        <v>544</v>
      </c>
      <c r="D415" t="s">
        <v>545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3.398762162162158</v>
      </c>
      <c r="M415">
        <v>3.398762162162158</v>
      </c>
    </row>
    <row r="416" spans="1:13" x14ac:dyDescent="0.2">
      <c r="A416" t="s">
        <v>434</v>
      </c>
      <c r="B416" t="s">
        <v>272</v>
      </c>
      <c r="C416" t="s">
        <v>544</v>
      </c>
      <c r="D416" t="s">
        <v>545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3.8107333333333182</v>
      </c>
      <c r="M416">
        <v>3.8107333333333182</v>
      </c>
    </row>
    <row r="417" spans="1:13" x14ac:dyDescent="0.2">
      <c r="A417" t="s">
        <v>434</v>
      </c>
      <c r="B417" t="s">
        <v>272</v>
      </c>
      <c r="C417" t="s">
        <v>544</v>
      </c>
      <c r="D417" t="s">
        <v>545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4.1197117117116955</v>
      </c>
      <c r="M417">
        <v>4.1197117117116955</v>
      </c>
    </row>
    <row r="418" spans="1:13" x14ac:dyDescent="0.2">
      <c r="A418" t="s">
        <v>434</v>
      </c>
      <c r="B418" t="s">
        <v>272</v>
      </c>
      <c r="C418" t="s">
        <v>546</v>
      </c>
      <c r="D418" t="s">
        <v>547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3.0897837837837798</v>
      </c>
      <c r="M418">
        <v>3.0897837837837798</v>
      </c>
    </row>
    <row r="419" spans="1:13" x14ac:dyDescent="0.2">
      <c r="A419" t="s">
        <v>434</v>
      </c>
      <c r="B419" t="s">
        <v>272</v>
      </c>
      <c r="C419" t="s">
        <v>546</v>
      </c>
      <c r="D419" t="s">
        <v>547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3.398762162162158</v>
      </c>
      <c r="M419">
        <v>3.398762162162158</v>
      </c>
    </row>
    <row r="420" spans="1:13" x14ac:dyDescent="0.2">
      <c r="A420" t="s">
        <v>434</v>
      </c>
      <c r="B420" t="s">
        <v>272</v>
      </c>
      <c r="C420" t="s">
        <v>546</v>
      </c>
      <c r="D420" t="s">
        <v>547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3.8107333333333182</v>
      </c>
      <c r="M420">
        <v>3.8107333333333182</v>
      </c>
    </row>
    <row r="421" spans="1:13" x14ac:dyDescent="0.2">
      <c r="A421" t="s">
        <v>434</v>
      </c>
      <c r="B421" t="s">
        <v>272</v>
      </c>
      <c r="C421" t="s">
        <v>546</v>
      </c>
      <c r="D421" t="s">
        <v>547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4.1197117117116955</v>
      </c>
      <c r="M421">
        <v>4.1197117117116955</v>
      </c>
    </row>
    <row r="422" spans="1:13" x14ac:dyDescent="0.2">
      <c r="A422" t="s">
        <v>434</v>
      </c>
      <c r="B422" t="s">
        <v>272</v>
      </c>
      <c r="C422" t="s">
        <v>560</v>
      </c>
      <c r="D422" t="s">
        <v>537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3.398762162162158</v>
      </c>
      <c r="M422">
        <v>3.398762162162158</v>
      </c>
    </row>
    <row r="423" spans="1:13" x14ac:dyDescent="0.2">
      <c r="A423" t="s">
        <v>434</v>
      </c>
      <c r="B423" t="s">
        <v>272</v>
      </c>
      <c r="C423" t="s">
        <v>560</v>
      </c>
      <c r="D423" t="s">
        <v>537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3.6047477477477536</v>
      </c>
      <c r="M423">
        <v>3.6047477477477536</v>
      </c>
    </row>
    <row r="424" spans="1:13" x14ac:dyDescent="0.2">
      <c r="A424" t="s">
        <v>434</v>
      </c>
      <c r="B424" t="s">
        <v>272</v>
      </c>
      <c r="C424" t="s">
        <v>560</v>
      </c>
      <c r="D424" t="s">
        <v>537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4.1197117117116955</v>
      </c>
      <c r="M424">
        <v>4.1197117117116955</v>
      </c>
    </row>
    <row r="425" spans="1:13" x14ac:dyDescent="0.2">
      <c r="A425" t="s">
        <v>434</v>
      </c>
      <c r="B425" t="s">
        <v>272</v>
      </c>
      <c r="C425" t="s">
        <v>560</v>
      </c>
      <c r="D425" t="s">
        <v>537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4.6346756756756697</v>
      </c>
      <c r="M425">
        <v>4.6346756756756697</v>
      </c>
    </row>
    <row r="426" spans="1:13" x14ac:dyDescent="0.2">
      <c r="A426" t="s">
        <v>434</v>
      </c>
      <c r="B426" t="s">
        <v>272</v>
      </c>
      <c r="C426" t="s">
        <v>561</v>
      </c>
      <c r="D426" t="s">
        <v>539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3.398762162162158</v>
      </c>
      <c r="M426">
        <v>3.398762162162158</v>
      </c>
    </row>
    <row r="427" spans="1:13" x14ac:dyDescent="0.2">
      <c r="A427" t="s">
        <v>434</v>
      </c>
      <c r="B427" t="s">
        <v>272</v>
      </c>
      <c r="C427" t="s">
        <v>561</v>
      </c>
      <c r="D427" t="s">
        <v>539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3.6047477477477536</v>
      </c>
      <c r="M427">
        <v>3.6047477477477536</v>
      </c>
    </row>
    <row r="428" spans="1:13" x14ac:dyDescent="0.2">
      <c r="A428" t="s">
        <v>434</v>
      </c>
      <c r="B428" t="s">
        <v>272</v>
      </c>
      <c r="C428" t="s">
        <v>561</v>
      </c>
      <c r="D428" t="s">
        <v>539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4.1197117117116955</v>
      </c>
      <c r="M428">
        <v>4.1197117117116955</v>
      </c>
    </row>
    <row r="429" spans="1:13" x14ac:dyDescent="0.2">
      <c r="A429" t="s">
        <v>434</v>
      </c>
      <c r="B429" t="s">
        <v>272</v>
      </c>
      <c r="C429" t="s">
        <v>561</v>
      </c>
      <c r="D429" t="s">
        <v>539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4.6346756756756697</v>
      </c>
      <c r="M429">
        <v>4.6346756756756697</v>
      </c>
    </row>
    <row r="430" spans="1:13" x14ac:dyDescent="0.2">
      <c r="A430" t="s">
        <v>434</v>
      </c>
      <c r="B430" t="s">
        <v>272</v>
      </c>
      <c r="C430" t="s">
        <v>562</v>
      </c>
      <c r="D430" t="s">
        <v>541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3.398762162162158</v>
      </c>
      <c r="M430">
        <v>3.398762162162158</v>
      </c>
    </row>
    <row r="431" spans="1:13" x14ac:dyDescent="0.2">
      <c r="A431" t="s">
        <v>434</v>
      </c>
      <c r="B431" t="s">
        <v>272</v>
      </c>
      <c r="C431" t="s">
        <v>562</v>
      </c>
      <c r="D431" t="s">
        <v>541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3.6047477477477536</v>
      </c>
      <c r="M431">
        <v>3.6047477477477536</v>
      </c>
    </row>
    <row r="432" spans="1:13" x14ac:dyDescent="0.2">
      <c r="A432" t="s">
        <v>434</v>
      </c>
      <c r="B432" t="s">
        <v>272</v>
      </c>
      <c r="C432" t="s">
        <v>562</v>
      </c>
      <c r="D432" t="s">
        <v>541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4.1197117117116955</v>
      </c>
      <c r="M432">
        <v>4.1197117117116955</v>
      </c>
    </row>
    <row r="433" spans="1:13" x14ac:dyDescent="0.2">
      <c r="A433" t="s">
        <v>434</v>
      </c>
      <c r="B433" t="s">
        <v>272</v>
      </c>
      <c r="C433" t="s">
        <v>562</v>
      </c>
      <c r="D433" t="s">
        <v>541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4.6346756756756697</v>
      </c>
      <c r="M433">
        <v>4.6346756756756697</v>
      </c>
    </row>
    <row r="434" spans="1:13" x14ac:dyDescent="0.2">
      <c r="A434" t="s">
        <v>434</v>
      </c>
      <c r="B434" t="s">
        <v>272</v>
      </c>
      <c r="C434" t="s">
        <v>563</v>
      </c>
      <c r="D434" t="s">
        <v>543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3.398762162162158</v>
      </c>
      <c r="M434">
        <v>3.398762162162158</v>
      </c>
    </row>
    <row r="435" spans="1:13" x14ac:dyDescent="0.2">
      <c r="A435" t="s">
        <v>434</v>
      </c>
      <c r="B435" t="s">
        <v>272</v>
      </c>
      <c r="C435" t="s">
        <v>563</v>
      </c>
      <c r="D435" t="s">
        <v>543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3.6047477477477536</v>
      </c>
      <c r="M435">
        <v>3.6047477477477536</v>
      </c>
    </row>
    <row r="436" spans="1:13" x14ac:dyDescent="0.2">
      <c r="A436" t="s">
        <v>434</v>
      </c>
      <c r="B436" t="s">
        <v>272</v>
      </c>
      <c r="C436" t="s">
        <v>563</v>
      </c>
      <c r="D436" t="s">
        <v>543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4.1197117117116955</v>
      </c>
      <c r="M436">
        <v>4.1197117117116955</v>
      </c>
    </row>
    <row r="437" spans="1:13" x14ac:dyDescent="0.2">
      <c r="A437" t="s">
        <v>434</v>
      </c>
      <c r="B437" t="s">
        <v>272</v>
      </c>
      <c r="C437" t="s">
        <v>563</v>
      </c>
      <c r="D437" t="s">
        <v>543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4.6346756756756697</v>
      </c>
      <c r="M437">
        <v>4.6346756756756697</v>
      </c>
    </row>
    <row r="438" spans="1:13" x14ac:dyDescent="0.2">
      <c r="A438" t="s">
        <v>434</v>
      </c>
      <c r="B438" t="s">
        <v>272</v>
      </c>
      <c r="C438" t="s">
        <v>564</v>
      </c>
      <c r="D438" t="s">
        <v>545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3.398762162162158</v>
      </c>
      <c r="M438">
        <v>3.398762162162158</v>
      </c>
    </row>
    <row r="439" spans="1:13" x14ac:dyDescent="0.2">
      <c r="A439" t="s">
        <v>434</v>
      </c>
      <c r="B439" t="s">
        <v>272</v>
      </c>
      <c r="C439" t="s">
        <v>564</v>
      </c>
      <c r="D439" t="s">
        <v>545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3.6047477477477536</v>
      </c>
      <c r="M439">
        <v>3.6047477477477536</v>
      </c>
    </row>
    <row r="440" spans="1:13" x14ac:dyDescent="0.2">
      <c r="A440" t="s">
        <v>434</v>
      </c>
      <c r="B440" t="s">
        <v>272</v>
      </c>
      <c r="C440" t="s">
        <v>564</v>
      </c>
      <c r="D440" t="s">
        <v>545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4.1197117117116955</v>
      </c>
      <c r="M440">
        <v>4.1197117117116955</v>
      </c>
    </row>
    <row r="441" spans="1:13" x14ac:dyDescent="0.2">
      <c r="A441" t="s">
        <v>434</v>
      </c>
      <c r="B441" t="s">
        <v>272</v>
      </c>
      <c r="C441" t="s">
        <v>564</v>
      </c>
      <c r="D441" t="s">
        <v>545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4.6346756756756697</v>
      </c>
      <c r="M441">
        <v>4.6346756756756697</v>
      </c>
    </row>
    <row r="442" spans="1:13" x14ac:dyDescent="0.2">
      <c r="A442" t="s">
        <v>434</v>
      </c>
      <c r="B442" t="s">
        <v>272</v>
      </c>
      <c r="C442" t="s">
        <v>565</v>
      </c>
      <c r="D442" t="s">
        <v>547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3.398762162162158</v>
      </c>
      <c r="M442">
        <v>3.398762162162158</v>
      </c>
    </row>
    <row r="443" spans="1:13" x14ac:dyDescent="0.2">
      <c r="A443" t="s">
        <v>434</v>
      </c>
      <c r="B443" t="s">
        <v>272</v>
      </c>
      <c r="C443" t="s">
        <v>565</v>
      </c>
      <c r="D443" t="s">
        <v>547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3.6047477477477536</v>
      </c>
      <c r="M443">
        <v>3.6047477477477536</v>
      </c>
    </row>
    <row r="444" spans="1:13" x14ac:dyDescent="0.2">
      <c r="A444" t="s">
        <v>434</v>
      </c>
      <c r="B444" t="s">
        <v>272</v>
      </c>
      <c r="C444" t="s">
        <v>565</v>
      </c>
      <c r="D444" t="s">
        <v>547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4.1197117117116955</v>
      </c>
      <c r="M444">
        <v>4.1197117117116955</v>
      </c>
    </row>
    <row r="445" spans="1:13" x14ac:dyDescent="0.2">
      <c r="A445" t="s">
        <v>434</v>
      </c>
      <c r="B445" t="s">
        <v>272</v>
      </c>
      <c r="C445" t="s">
        <v>565</v>
      </c>
      <c r="D445" t="s">
        <v>547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4.6346756756756697</v>
      </c>
      <c r="M445">
        <v>4.6346756756756697</v>
      </c>
    </row>
    <row r="446" spans="1:13" x14ac:dyDescent="0.2">
      <c r="A446" t="s">
        <v>434</v>
      </c>
      <c r="B446" t="s">
        <v>272</v>
      </c>
      <c r="C446" t="s">
        <v>482</v>
      </c>
      <c r="D446" t="s">
        <v>476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3.07019607843137</v>
      </c>
      <c r="M446">
        <v>3.07019607843137</v>
      </c>
    </row>
    <row r="447" spans="1:13" x14ac:dyDescent="0.2">
      <c r="A447" t="s">
        <v>434</v>
      </c>
      <c r="B447" t="s">
        <v>272</v>
      </c>
      <c r="C447" t="s">
        <v>482</v>
      </c>
      <c r="D447" t="s">
        <v>476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3.3772156862745071</v>
      </c>
      <c r="M447">
        <v>3.3772156862745071</v>
      </c>
    </row>
    <row r="448" spans="1:13" x14ac:dyDescent="0.2">
      <c r="A448" t="s">
        <v>434</v>
      </c>
      <c r="B448" t="s">
        <v>272</v>
      </c>
      <c r="C448" t="s">
        <v>482</v>
      </c>
      <c r="D448" t="s">
        <v>476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3.7865751633986795</v>
      </c>
      <c r="M448">
        <v>3.7865751633986795</v>
      </c>
    </row>
    <row r="449" spans="1:13" x14ac:dyDescent="0.2">
      <c r="A449" t="s">
        <v>434</v>
      </c>
      <c r="B449" t="s">
        <v>272</v>
      </c>
      <c r="C449" t="s">
        <v>482</v>
      </c>
      <c r="D449" t="s">
        <v>476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4.0935947712418166</v>
      </c>
      <c r="M449">
        <v>4.0935947712418166</v>
      </c>
    </row>
    <row r="450" spans="1:13" x14ac:dyDescent="0.2">
      <c r="A450" t="s">
        <v>434</v>
      </c>
      <c r="B450" t="s">
        <v>272</v>
      </c>
      <c r="C450" t="s">
        <v>482</v>
      </c>
      <c r="D450" t="s">
        <v>139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2.1491372549019587</v>
      </c>
      <c r="M450">
        <v>2.1491372549019587</v>
      </c>
    </row>
    <row r="451" spans="1:13" x14ac:dyDescent="0.2">
      <c r="A451" t="s">
        <v>434</v>
      </c>
      <c r="B451" t="s">
        <v>272</v>
      </c>
      <c r="C451" t="s">
        <v>482</v>
      </c>
      <c r="D451" t="s">
        <v>139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2.3640509803921548</v>
      </c>
      <c r="M451">
        <v>2.3640509803921548</v>
      </c>
    </row>
    <row r="452" spans="1:13" x14ac:dyDescent="0.2">
      <c r="A452" t="s">
        <v>434</v>
      </c>
      <c r="B452" t="s">
        <v>272</v>
      </c>
      <c r="C452" t="s">
        <v>482</v>
      </c>
      <c r="D452" t="s">
        <v>139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2.6506026143790815</v>
      </c>
      <c r="M452">
        <v>2.6506026143790815</v>
      </c>
    </row>
    <row r="453" spans="1:13" x14ac:dyDescent="0.2">
      <c r="A453" t="s">
        <v>434</v>
      </c>
      <c r="B453" t="s">
        <v>272</v>
      </c>
      <c r="C453" t="s">
        <v>482</v>
      </c>
      <c r="D453" t="s">
        <v>139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2.8655163398692776</v>
      </c>
      <c r="M453">
        <v>2.8655163398692776</v>
      </c>
    </row>
    <row r="454" spans="1:13" x14ac:dyDescent="0.2">
      <c r="A454" t="s">
        <v>434</v>
      </c>
      <c r="B454" t="s">
        <v>272</v>
      </c>
      <c r="C454" t="s">
        <v>483</v>
      </c>
      <c r="D454" t="s">
        <v>478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3.07019607843137</v>
      </c>
      <c r="M454">
        <v>3.07019607843137</v>
      </c>
    </row>
    <row r="455" spans="1:13" x14ac:dyDescent="0.2">
      <c r="A455" t="s">
        <v>434</v>
      </c>
      <c r="B455" t="s">
        <v>272</v>
      </c>
      <c r="C455" t="s">
        <v>483</v>
      </c>
      <c r="D455" t="s">
        <v>478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3.3772156862745071</v>
      </c>
      <c r="M455">
        <v>3.3772156862745071</v>
      </c>
    </row>
    <row r="456" spans="1:13" x14ac:dyDescent="0.2">
      <c r="A456" t="s">
        <v>434</v>
      </c>
      <c r="B456" t="s">
        <v>272</v>
      </c>
      <c r="C456" t="s">
        <v>483</v>
      </c>
      <c r="D456" t="s">
        <v>478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3.7865751633986795</v>
      </c>
      <c r="M456">
        <v>3.7865751633986795</v>
      </c>
    </row>
    <row r="457" spans="1:13" x14ac:dyDescent="0.2">
      <c r="A457" t="s">
        <v>434</v>
      </c>
      <c r="B457" t="s">
        <v>272</v>
      </c>
      <c r="C457" t="s">
        <v>483</v>
      </c>
      <c r="D457" t="s">
        <v>478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4.0935947712418166</v>
      </c>
      <c r="M457">
        <v>4.0935947712418166</v>
      </c>
    </row>
    <row r="458" spans="1:13" x14ac:dyDescent="0.2">
      <c r="A458" t="s">
        <v>434</v>
      </c>
      <c r="B458" t="s">
        <v>272</v>
      </c>
      <c r="C458" t="s">
        <v>483</v>
      </c>
      <c r="D458" t="s">
        <v>139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2.1491372549019587</v>
      </c>
      <c r="M458">
        <v>2.1491372549019587</v>
      </c>
    </row>
    <row r="459" spans="1:13" x14ac:dyDescent="0.2">
      <c r="A459" t="s">
        <v>434</v>
      </c>
      <c r="B459" t="s">
        <v>272</v>
      </c>
      <c r="C459" t="s">
        <v>483</v>
      </c>
      <c r="D459" t="s">
        <v>139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2.3640509803921548</v>
      </c>
      <c r="M459">
        <v>2.3640509803921548</v>
      </c>
    </row>
    <row r="460" spans="1:13" x14ac:dyDescent="0.2">
      <c r="A460" t="s">
        <v>434</v>
      </c>
      <c r="B460" t="s">
        <v>272</v>
      </c>
      <c r="C460" t="s">
        <v>483</v>
      </c>
      <c r="D460" t="s">
        <v>139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2.6506026143790815</v>
      </c>
      <c r="M460">
        <v>2.6506026143790815</v>
      </c>
    </row>
    <row r="461" spans="1:13" x14ac:dyDescent="0.2">
      <c r="A461" t="s">
        <v>434</v>
      </c>
      <c r="B461" t="s">
        <v>272</v>
      </c>
      <c r="C461" t="s">
        <v>483</v>
      </c>
      <c r="D461" t="s">
        <v>139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2.8655163398692776</v>
      </c>
      <c r="M461">
        <v>2.8655163398692776</v>
      </c>
    </row>
    <row r="462" spans="1:13" x14ac:dyDescent="0.2">
      <c r="A462" t="s">
        <v>434</v>
      </c>
      <c r="B462" t="s">
        <v>272</v>
      </c>
      <c r="C462" t="s">
        <v>484</v>
      </c>
      <c r="D462" t="s">
        <v>479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3.07019607843137</v>
      </c>
      <c r="M462">
        <v>3.07019607843137</v>
      </c>
    </row>
    <row r="463" spans="1:13" x14ac:dyDescent="0.2">
      <c r="A463" t="s">
        <v>434</v>
      </c>
      <c r="B463" t="s">
        <v>272</v>
      </c>
      <c r="C463" t="s">
        <v>484</v>
      </c>
      <c r="D463" t="s">
        <v>479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3.3772156862745071</v>
      </c>
      <c r="M463">
        <v>3.3772156862745071</v>
      </c>
    </row>
    <row r="464" spans="1:13" x14ac:dyDescent="0.2">
      <c r="A464" t="s">
        <v>434</v>
      </c>
      <c r="B464" t="s">
        <v>272</v>
      </c>
      <c r="C464" t="s">
        <v>484</v>
      </c>
      <c r="D464" t="s">
        <v>479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3.7865751633986795</v>
      </c>
      <c r="M464">
        <v>3.7865751633986795</v>
      </c>
    </row>
    <row r="465" spans="1:13" x14ac:dyDescent="0.2">
      <c r="A465" t="s">
        <v>434</v>
      </c>
      <c r="B465" t="s">
        <v>272</v>
      </c>
      <c r="C465" t="s">
        <v>484</v>
      </c>
      <c r="D465" t="s">
        <v>479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4.0935947712418166</v>
      </c>
      <c r="M465">
        <v>4.0935947712418166</v>
      </c>
    </row>
    <row r="466" spans="1:13" x14ac:dyDescent="0.2">
      <c r="A466" t="s">
        <v>434</v>
      </c>
      <c r="B466" t="s">
        <v>272</v>
      </c>
      <c r="C466" t="s">
        <v>484</v>
      </c>
      <c r="D466" t="s">
        <v>139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2.1491372549019587</v>
      </c>
      <c r="M466">
        <v>2.1491372549019587</v>
      </c>
    </row>
    <row r="467" spans="1:13" x14ac:dyDescent="0.2">
      <c r="A467" t="s">
        <v>434</v>
      </c>
      <c r="B467" t="s">
        <v>272</v>
      </c>
      <c r="C467" t="s">
        <v>484</v>
      </c>
      <c r="D467" t="s">
        <v>139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2.3640509803921548</v>
      </c>
      <c r="M467">
        <v>2.3640509803921548</v>
      </c>
    </row>
    <row r="468" spans="1:13" x14ac:dyDescent="0.2">
      <c r="A468" t="s">
        <v>434</v>
      </c>
      <c r="B468" t="s">
        <v>272</v>
      </c>
      <c r="C468" t="s">
        <v>484</v>
      </c>
      <c r="D468" t="s">
        <v>139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2.6506026143790815</v>
      </c>
      <c r="M468">
        <v>2.6506026143790815</v>
      </c>
    </row>
    <row r="469" spans="1:13" x14ac:dyDescent="0.2">
      <c r="A469" t="s">
        <v>434</v>
      </c>
      <c r="B469" t="s">
        <v>272</v>
      </c>
      <c r="C469" t="s">
        <v>484</v>
      </c>
      <c r="D469" t="s">
        <v>139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2.8655163398692776</v>
      </c>
      <c r="M469">
        <v>2.8655163398692776</v>
      </c>
    </row>
    <row r="470" spans="1:13" x14ac:dyDescent="0.2">
      <c r="A470" t="s">
        <v>434</v>
      </c>
      <c r="B470" t="s">
        <v>272</v>
      </c>
      <c r="C470" t="s">
        <v>485</v>
      </c>
      <c r="D470" t="s">
        <v>480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2.6184254843078354</v>
      </c>
      <c r="M470">
        <v>2.6184254843078354</v>
      </c>
    </row>
    <row r="471" spans="1:13" x14ac:dyDescent="0.2">
      <c r="A471" t="s">
        <v>434</v>
      </c>
      <c r="B471" t="s">
        <v>272</v>
      </c>
      <c r="C471" t="s">
        <v>485</v>
      </c>
      <c r="D471" t="s">
        <v>480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2.8802680327386181</v>
      </c>
      <c r="M471">
        <v>2.8802680327386181</v>
      </c>
    </row>
    <row r="472" spans="1:13" x14ac:dyDescent="0.2">
      <c r="A472" t="s">
        <v>434</v>
      </c>
      <c r="B472" t="s">
        <v>272</v>
      </c>
      <c r="C472" t="s">
        <v>485</v>
      </c>
      <c r="D472" t="s">
        <v>480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3.2293914306463245</v>
      </c>
      <c r="M472">
        <v>3.2293914306463245</v>
      </c>
    </row>
    <row r="473" spans="1:13" x14ac:dyDescent="0.2">
      <c r="A473" t="s">
        <v>434</v>
      </c>
      <c r="B473" t="s">
        <v>272</v>
      </c>
      <c r="C473" t="s">
        <v>485</v>
      </c>
      <c r="D473" t="s">
        <v>480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3.4912339790771219</v>
      </c>
      <c r="M473">
        <v>3.4912339790771219</v>
      </c>
    </row>
    <row r="474" spans="1:13" x14ac:dyDescent="0.2">
      <c r="A474" t="s">
        <v>434</v>
      </c>
      <c r="B474" t="s">
        <v>272</v>
      </c>
      <c r="C474" t="s">
        <v>485</v>
      </c>
      <c r="D474" t="s">
        <v>139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1.8328978390154846</v>
      </c>
      <c r="M474">
        <v>1.8328978390154846</v>
      </c>
    </row>
    <row r="475" spans="1:13" x14ac:dyDescent="0.2">
      <c r="A475" t="s">
        <v>434</v>
      </c>
      <c r="B475" t="s">
        <v>272</v>
      </c>
      <c r="C475" t="s">
        <v>485</v>
      </c>
      <c r="D475" t="s">
        <v>139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2.0161876229170339</v>
      </c>
      <c r="M475">
        <v>2.0161876229170339</v>
      </c>
    </row>
    <row r="476" spans="1:13" x14ac:dyDescent="0.2">
      <c r="A476" t="s">
        <v>434</v>
      </c>
      <c r="B476" t="s">
        <v>272</v>
      </c>
      <c r="C476" t="s">
        <v>485</v>
      </c>
      <c r="D476" t="s">
        <v>139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2.2605740014524303</v>
      </c>
      <c r="M476">
        <v>2.2605740014524303</v>
      </c>
    </row>
    <row r="477" spans="1:13" x14ac:dyDescent="0.2">
      <c r="A477" t="s">
        <v>434</v>
      </c>
      <c r="B477" t="s">
        <v>272</v>
      </c>
      <c r="C477" t="s">
        <v>485</v>
      </c>
      <c r="D477" t="s">
        <v>139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2.4438637853539795</v>
      </c>
      <c r="M477">
        <v>2.4438637853539795</v>
      </c>
    </row>
    <row r="478" spans="1:13" x14ac:dyDescent="0.2">
      <c r="A478" t="s">
        <v>434</v>
      </c>
      <c r="B478" t="s">
        <v>272</v>
      </c>
      <c r="C478" t="s">
        <v>486</v>
      </c>
      <c r="D478" t="s">
        <v>481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2.3925401872460665</v>
      </c>
      <c r="M478">
        <v>2.3925401872460665</v>
      </c>
    </row>
    <row r="479" spans="1:13" x14ac:dyDescent="0.2">
      <c r="A479" t="s">
        <v>434</v>
      </c>
      <c r="B479" t="s">
        <v>272</v>
      </c>
      <c r="C479" t="s">
        <v>486</v>
      </c>
      <c r="D479" t="s">
        <v>481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2.6317942059706736</v>
      </c>
      <c r="M479">
        <v>2.6317942059706736</v>
      </c>
    </row>
    <row r="480" spans="1:13" x14ac:dyDescent="0.2">
      <c r="A480" t="s">
        <v>434</v>
      </c>
      <c r="B480" t="s">
        <v>272</v>
      </c>
      <c r="C480" t="s">
        <v>486</v>
      </c>
      <c r="D480" t="s">
        <v>481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2.9507995642701497</v>
      </c>
      <c r="M480">
        <v>2.9507995642701497</v>
      </c>
    </row>
    <row r="481" spans="1:13" x14ac:dyDescent="0.2">
      <c r="A481" t="s">
        <v>434</v>
      </c>
      <c r="B481" t="s">
        <v>272</v>
      </c>
      <c r="C481" t="s">
        <v>486</v>
      </c>
      <c r="D481" t="s">
        <v>481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3.1900535829947598</v>
      </c>
      <c r="M481">
        <v>3.1900535829947598</v>
      </c>
    </row>
    <row r="482" spans="1:13" x14ac:dyDescent="0.2">
      <c r="A482" t="s">
        <v>434</v>
      </c>
      <c r="B482" t="s">
        <v>272</v>
      </c>
      <c r="C482" t="s">
        <v>486</v>
      </c>
      <c r="D482" t="s">
        <v>139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1.6747781310722458</v>
      </c>
      <c r="M482">
        <v>1.6747781310722458</v>
      </c>
    </row>
    <row r="483" spans="1:13" x14ac:dyDescent="0.2">
      <c r="A483" t="s">
        <v>434</v>
      </c>
      <c r="B483" t="s">
        <v>272</v>
      </c>
      <c r="C483" t="s">
        <v>486</v>
      </c>
      <c r="D483" t="s">
        <v>139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1.8422559441794719</v>
      </c>
      <c r="M483">
        <v>1.8422559441794719</v>
      </c>
    </row>
    <row r="484" spans="1:13" x14ac:dyDescent="0.2">
      <c r="A484" t="s">
        <v>434</v>
      </c>
      <c r="B484" t="s">
        <v>272</v>
      </c>
      <c r="C484" t="s">
        <v>486</v>
      </c>
      <c r="D484" t="s">
        <v>139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2.0655596949891057</v>
      </c>
      <c r="M484">
        <v>2.0655596949891057</v>
      </c>
    </row>
    <row r="485" spans="1:13" x14ac:dyDescent="0.2">
      <c r="A485" t="s">
        <v>434</v>
      </c>
      <c r="B485" t="s">
        <v>272</v>
      </c>
      <c r="C485" t="s">
        <v>486</v>
      </c>
      <c r="D485" t="s">
        <v>139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2.2330375080963285</v>
      </c>
      <c r="M485">
        <v>2.2330375080963285</v>
      </c>
    </row>
    <row r="486" spans="1:13" x14ac:dyDescent="0.2">
      <c r="A486" t="s">
        <v>434</v>
      </c>
      <c r="B486" t="s">
        <v>272</v>
      </c>
      <c r="C486" t="s">
        <v>487</v>
      </c>
      <c r="D486" t="s">
        <v>477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2.1666548901843012</v>
      </c>
      <c r="M486">
        <v>2.1666548901843012</v>
      </c>
    </row>
    <row r="487" spans="1:13" x14ac:dyDescent="0.2">
      <c r="A487" t="s">
        <v>434</v>
      </c>
      <c r="B487" t="s">
        <v>272</v>
      </c>
      <c r="C487" t="s">
        <v>487</v>
      </c>
      <c r="D487" t="s">
        <v>477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2.3833203792027295</v>
      </c>
      <c r="M487">
        <v>2.3833203792027295</v>
      </c>
    </row>
    <row r="488" spans="1:13" x14ac:dyDescent="0.2">
      <c r="A488" t="s">
        <v>434</v>
      </c>
      <c r="B488" t="s">
        <v>272</v>
      </c>
      <c r="C488" t="s">
        <v>487</v>
      </c>
      <c r="D488" t="s">
        <v>477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2.6722076978939691</v>
      </c>
      <c r="M488">
        <v>2.6722076978939691</v>
      </c>
    </row>
    <row r="489" spans="1:13" x14ac:dyDescent="0.2">
      <c r="A489" t="s">
        <v>434</v>
      </c>
      <c r="B489" t="s">
        <v>272</v>
      </c>
      <c r="C489" t="s">
        <v>487</v>
      </c>
      <c r="D489" t="s">
        <v>477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2.8888731869124005</v>
      </c>
      <c r="M489">
        <v>2.8888731869124005</v>
      </c>
    </row>
    <row r="490" spans="1:13" x14ac:dyDescent="0.2">
      <c r="A490" t="s">
        <v>434</v>
      </c>
      <c r="B490" t="s">
        <v>272</v>
      </c>
      <c r="C490" t="s">
        <v>487</v>
      </c>
      <c r="D490" t="s">
        <v>139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1.5166584231290101</v>
      </c>
      <c r="M490">
        <v>1.5166584231290101</v>
      </c>
    </row>
    <row r="491" spans="1:13" x14ac:dyDescent="0.2">
      <c r="A491" t="s">
        <v>434</v>
      </c>
      <c r="B491" t="s">
        <v>272</v>
      </c>
      <c r="C491" t="s">
        <v>487</v>
      </c>
      <c r="D491" t="s">
        <v>139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1.6683242654419099</v>
      </c>
      <c r="M491">
        <v>1.6683242654419099</v>
      </c>
    </row>
    <row r="492" spans="1:13" x14ac:dyDescent="0.2">
      <c r="A492" t="s">
        <v>434</v>
      </c>
      <c r="B492" t="s">
        <v>272</v>
      </c>
      <c r="C492" t="s">
        <v>487</v>
      </c>
      <c r="D492" t="s">
        <v>139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1.8705453885257781</v>
      </c>
      <c r="M492">
        <v>1.8705453885257781</v>
      </c>
    </row>
    <row r="493" spans="1:13" x14ac:dyDescent="0.2">
      <c r="A493" t="s">
        <v>434</v>
      </c>
      <c r="B493" t="s">
        <v>272</v>
      </c>
      <c r="C493" t="s">
        <v>487</v>
      </c>
      <c r="D493" t="s">
        <v>139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2.022211230838681</v>
      </c>
      <c r="M493">
        <v>2.022211230838681</v>
      </c>
    </row>
    <row r="494" spans="1:13" x14ac:dyDescent="0.2">
      <c r="A494" t="s">
        <v>434</v>
      </c>
      <c r="B494" t="s">
        <v>272</v>
      </c>
      <c r="C494" t="s">
        <v>284</v>
      </c>
      <c r="D494" t="s">
        <v>476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2.8237868279569889</v>
      </c>
      <c r="M494">
        <v>2.8237868279569889</v>
      </c>
    </row>
    <row r="495" spans="1:13" x14ac:dyDescent="0.2">
      <c r="A495" t="s">
        <v>434</v>
      </c>
      <c r="B495" t="s">
        <v>272</v>
      </c>
      <c r="C495" t="s">
        <v>284</v>
      </c>
      <c r="D495" t="s">
        <v>476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3.1316889784946236</v>
      </c>
      <c r="M495">
        <v>3.1316889784946236</v>
      </c>
    </row>
    <row r="496" spans="1:13" x14ac:dyDescent="0.2">
      <c r="A496" t="s">
        <v>434</v>
      </c>
      <c r="B496" t="s">
        <v>272</v>
      </c>
      <c r="C496" t="s">
        <v>284</v>
      </c>
      <c r="D496" t="s">
        <v>476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3.3626155913978493</v>
      </c>
      <c r="M496">
        <v>3.3626155913978493</v>
      </c>
    </row>
    <row r="497" spans="1:13" x14ac:dyDescent="0.2">
      <c r="A497" t="s">
        <v>434</v>
      </c>
      <c r="B497" t="s">
        <v>272</v>
      </c>
      <c r="C497" t="s">
        <v>284</v>
      </c>
      <c r="D497" t="s">
        <v>476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3.3626155913978493</v>
      </c>
      <c r="M497">
        <v>3.3626155913978493</v>
      </c>
    </row>
    <row r="498" spans="1:13" x14ac:dyDescent="0.2">
      <c r="A498" t="s">
        <v>434</v>
      </c>
      <c r="B498" t="s">
        <v>272</v>
      </c>
      <c r="C498" t="s">
        <v>284</v>
      </c>
      <c r="D498" t="s">
        <v>478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2.8237868279569889</v>
      </c>
      <c r="M498">
        <v>2.8237868279569889</v>
      </c>
    </row>
    <row r="499" spans="1:13" x14ac:dyDescent="0.2">
      <c r="A499" t="s">
        <v>434</v>
      </c>
      <c r="B499" t="s">
        <v>272</v>
      </c>
      <c r="C499" t="s">
        <v>284</v>
      </c>
      <c r="D499" t="s">
        <v>478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3.1316889784946236</v>
      </c>
      <c r="M499">
        <v>3.1316889784946236</v>
      </c>
    </row>
    <row r="500" spans="1:13" x14ac:dyDescent="0.2">
      <c r="A500" t="s">
        <v>434</v>
      </c>
      <c r="B500" t="s">
        <v>272</v>
      </c>
      <c r="C500" t="s">
        <v>284</v>
      </c>
      <c r="D500" t="s">
        <v>478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3.3626155913978493</v>
      </c>
      <c r="M500">
        <v>3.3626155913978493</v>
      </c>
    </row>
    <row r="501" spans="1:13" x14ac:dyDescent="0.2">
      <c r="A501" t="s">
        <v>434</v>
      </c>
      <c r="B501" t="s">
        <v>272</v>
      </c>
      <c r="C501" t="s">
        <v>284</v>
      </c>
      <c r="D501" t="s">
        <v>478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3.3626155913978493</v>
      </c>
      <c r="M501">
        <v>3.3626155913978493</v>
      </c>
    </row>
    <row r="502" spans="1:13" x14ac:dyDescent="0.2">
      <c r="A502" t="s">
        <v>434</v>
      </c>
      <c r="B502" t="s">
        <v>272</v>
      </c>
      <c r="C502" t="s">
        <v>284</v>
      </c>
      <c r="D502" t="s">
        <v>479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2.8237868279569889</v>
      </c>
      <c r="M502">
        <v>2.8237868279569889</v>
      </c>
    </row>
    <row r="503" spans="1:13" x14ac:dyDescent="0.2">
      <c r="A503" t="s">
        <v>434</v>
      </c>
      <c r="B503" t="s">
        <v>272</v>
      </c>
      <c r="C503" t="s">
        <v>284</v>
      </c>
      <c r="D503" t="s">
        <v>479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3.1316889784946236</v>
      </c>
      <c r="M503">
        <v>3.1316889784946236</v>
      </c>
    </row>
    <row r="504" spans="1:13" x14ac:dyDescent="0.2">
      <c r="A504" t="s">
        <v>434</v>
      </c>
      <c r="B504" t="s">
        <v>272</v>
      </c>
      <c r="C504" t="s">
        <v>284</v>
      </c>
      <c r="D504" t="s">
        <v>479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3.3626155913978493</v>
      </c>
      <c r="M504">
        <v>3.3626155913978493</v>
      </c>
    </row>
    <row r="505" spans="1:13" x14ac:dyDescent="0.2">
      <c r="A505" t="s">
        <v>434</v>
      </c>
      <c r="B505" t="s">
        <v>272</v>
      </c>
      <c r="C505" t="s">
        <v>284</v>
      </c>
      <c r="D505" t="s">
        <v>479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3.3626155913978493</v>
      </c>
      <c r="M505">
        <v>3.3626155913978493</v>
      </c>
    </row>
    <row r="506" spans="1:13" x14ac:dyDescent="0.2">
      <c r="A506" t="s">
        <v>434</v>
      </c>
      <c r="B506" t="s">
        <v>272</v>
      </c>
      <c r="C506" t="s">
        <v>284</v>
      </c>
      <c r="D506" t="s">
        <v>480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2.8237868279569889</v>
      </c>
      <c r="M506">
        <v>2.8237868279569889</v>
      </c>
    </row>
    <row r="507" spans="1:13" x14ac:dyDescent="0.2">
      <c r="A507" t="s">
        <v>434</v>
      </c>
      <c r="B507" t="s">
        <v>272</v>
      </c>
      <c r="C507" t="s">
        <v>284</v>
      </c>
      <c r="D507" t="s">
        <v>480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3.1316889784946236</v>
      </c>
      <c r="M507">
        <v>3.1316889784946236</v>
      </c>
    </row>
    <row r="508" spans="1:13" x14ac:dyDescent="0.2">
      <c r="A508" t="s">
        <v>434</v>
      </c>
      <c r="B508" t="s">
        <v>272</v>
      </c>
      <c r="C508" t="s">
        <v>284</v>
      </c>
      <c r="D508" t="s">
        <v>480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3.3626155913978493</v>
      </c>
      <c r="M508">
        <v>3.3626155913978493</v>
      </c>
    </row>
    <row r="509" spans="1:13" x14ac:dyDescent="0.2">
      <c r="A509" t="s">
        <v>434</v>
      </c>
      <c r="B509" t="s">
        <v>272</v>
      </c>
      <c r="C509" t="s">
        <v>284</v>
      </c>
      <c r="D509" t="s">
        <v>480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3.3626155913978493</v>
      </c>
      <c r="M509">
        <v>3.3626155913978493</v>
      </c>
    </row>
    <row r="510" spans="1:13" x14ac:dyDescent="0.2">
      <c r="A510" t="s">
        <v>434</v>
      </c>
      <c r="B510" t="s">
        <v>272</v>
      </c>
      <c r="C510" t="s">
        <v>284</v>
      </c>
      <c r="D510" t="s">
        <v>481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2.8237868279569889</v>
      </c>
      <c r="M510">
        <v>2.8237868279569889</v>
      </c>
    </row>
    <row r="511" spans="1:13" x14ac:dyDescent="0.2">
      <c r="A511" t="s">
        <v>434</v>
      </c>
      <c r="B511" t="s">
        <v>272</v>
      </c>
      <c r="C511" t="s">
        <v>284</v>
      </c>
      <c r="D511" t="s">
        <v>481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3.1316889784946236</v>
      </c>
      <c r="M511">
        <v>3.1316889784946236</v>
      </c>
    </row>
    <row r="512" spans="1:13" x14ac:dyDescent="0.2">
      <c r="A512" t="s">
        <v>434</v>
      </c>
      <c r="B512" t="s">
        <v>272</v>
      </c>
      <c r="C512" t="s">
        <v>284</v>
      </c>
      <c r="D512" t="s">
        <v>481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3.3626155913978493</v>
      </c>
      <c r="M512">
        <v>3.3626155913978493</v>
      </c>
    </row>
    <row r="513" spans="1:13" x14ac:dyDescent="0.2">
      <c r="A513" t="s">
        <v>434</v>
      </c>
      <c r="B513" t="s">
        <v>272</v>
      </c>
      <c r="C513" t="s">
        <v>284</v>
      </c>
      <c r="D513" t="s">
        <v>481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3.3626155913978493</v>
      </c>
      <c r="M513">
        <v>3.3626155913978493</v>
      </c>
    </row>
    <row r="514" spans="1:13" x14ac:dyDescent="0.2">
      <c r="A514" t="s">
        <v>434</v>
      </c>
      <c r="B514" t="s">
        <v>272</v>
      </c>
      <c r="C514" t="s">
        <v>284</v>
      </c>
      <c r="D514" t="s">
        <v>477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2.8237868279569889</v>
      </c>
      <c r="M514">
        <v>2.8237868279569889</v>
      </c>
    </row>
    <row r="515" spans="1:13" x14ac:dyDescent="0.2">
      <c r="A515" t="s">
        <v>434</v>
      </c>
      <c r="B515" t="s">
        <v>272</v>
      </c>
      <c r="C515" t="s">
        <v>284</v>
      </c>
      <c r="D515" t="s">
        <v>477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3.1316889784946236</v>
      </c>
      <c r="M515">
        <v>3.1316889784946236</v>
      </c>
    </row>
    <row r="516" spans="1:13" x14ac:dyDescent="0.2">
      <c r="A516" t="s">
        <v>434</v>
      </c>
      <c r="B516" t="s">
        <v>272</v>
      </c>
      <c r="C516" t="s">
        <v>284</v>
      </c>
      <c r="D516" t="s">
        <v>477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3.3626155913978493</v>
      </c>
      <c r="M516">
        <v>3.3626155913978493</v>
      </c>
    </row>
    <row r="517" spans="1:13" x14ac:dyDescent="0.2">
      <c r="A517" t="s">
        <v>434</v>
      </c>
      <c r="B517" t="s">
        <v>272</v>
      </c>
      <c r="C517" t="s">
        <v>284</v>
      </c>
      <c r="D517" t="s">
        <v>477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3.3626155913978493</v>
      </c>
      <c r="M517">
        <v>3.3626155913978493</v>
      </c>
    </row>
    <row r="518" spans="1:13" x14ac:dyDescent="0.2">
      <c r="A518" t="s">
        <v>434</v>
      </c>
      <c r="B518" t="s">
        <v>272</v>
      </c>
      <c r="C518" t="s">
        <v>284</v>
      </c>
      <c r="D518" t="s">
        <v>139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1.976650779569892</v>
      </c>
      <c r="M518">
        <v>1.976650779569892</v>
      </c>
    </row>
    <row r="519" spans="1:13" x14ac:dyDescent="0.2">
      <c r="A519" t="s">
        <v>434</v>
      </c>
      <c r="B519" t="s">
        <v>272</v>
      </c>
      <c r="C519" t="s">
        <v>284</v>
      </c>
      <c r="D519" t="s">
        <v>139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2.1921822849462362</v>
      </c>
      <c r="M519">
        <v>2.1921822849462362</v>
      </c>
    </row>
    <row r="520" spans="1:13" x14ac:dyDescent="0.2">
      <c r="A520" t="s">
        <v>434</v>
      </c>
      <c r="B520" t="s">
        <v>272</v>
      </c>
      <c r="C520" t="s">
        <v>284</v>
      </c>
      <c r="D520" t="s">
        <v>139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2.3538309139784941</v>
      </c>
      <c r="M520">
        <v>2.3538309139784941</v>
      </c>
    </row>
    <row r="521" spans="1:13" x14ac:dyDescent="0.2">
      <c r="A521" t="s">
        <v>434</v>
      </c>
      <c r="B521" t="s">
        <v>272</v>
      </c>
      <c r="C521" t="s">
        <v>284</v>
      </c>
      <c r="D521" t="s">
        <v>139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2.3538309139784941</v>
      </c>
      <c r="M521">
        <v>2.3538309139784941</v>
      </c>
    </row>
    <row r="522" spans="1:13" x14ac:dyDescent="0.2">
      <c r="A522" t="s">
        <v>434</v>
      </c>
      <c r="B522" t="s">
        <v>272</v>
      </c>
      <c r="C522" t="s">
        <v>285</v>
      </c>
      <c r="D522" t="s">
        <v>476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1.3504480286738378</v>
      </c>
      <c r="M522">
        <v>1.3504480286738378</v>
      </c>
    </row>
    <row r="523" spans="1:13" x14ac:dyDescent="0.2">
      <c r="A523" t="s">
        <v>434</v>
      </c>
      <c r="B523" t="s">
        <v>272</v>
      </c>
      <c r="C523" t="s">
        <v>285</v>
      </c>
      <c r="D523" t="s">
        <v>476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1.4504812159830052</v>
      </c>
      <c r="M523">
        <v>1.4504812159830052</v>
      </c>
    </row>
    <row r="524" spans="1:13" x14ac:dyDescent="0.2">
      <c r="A524" t="s">
        <v>434</v>
      </c>
      <c r="B524" t="s">
        <v>272</v>
      </c>
      <c r="C524" t="s">
        <v>285</v>
      </c>
      <c r="D524" t="s">
        <v>476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1.700564184255944</v>
      </c>
      <c r="M524">
        <v>1.700564184255944</v>
      </c>
    </row>
    <row r="525" spans="1:13" x14ac:dyDescent="0.2">
      <c r="A525" t="s">
        <v>434</v>
      </c>
      <c r="B525" t="s">
        <v>272</v>
      </c>
      <c r="C525" t="s">
        <v>285</v>
      </c>
      <c r="D525" t="s">
        <v>476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1.700564184255944</v>
      </c>
      <c r="M525">
        <v>1.700564184255944</v>
      </c>
    </row>
    <row r="526" spans="1:13" x14ac:dyDescent="0.2">
      <c r="A526" t="s">
        <v>434</v>
      </c>
      <c r="B526" t="s">
        <v>272</v>
      </c>
      <c r="C526" t="s">
        <v>285</v>
      </c>
      <c r="D526" t="s">
        <v>478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1.3504480286738378</v>
      </c>
      <c r="M526">
        <v>1.3504480286738378</v>
      </c>
    </row>
    <row r="527" spans="1:13" x14ac:dyDescent="0.2">
      <c r="A527" t="s">
        <v>434</v>
      </c>
      <c r="B527" t="s">
        <v>272</v>
      </c>
      <c r="C527" t="s">
        <v>285</v>
      </c>
      <c r="D527" t="s">
        <v>478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1.4504812159830052</v>
      </c>
      <c r="M527">
        <v>1.4504812159830052</v>
      </c>
    </row>
    <row r="528" spans="1:13" x14ac:dyDescent="0.2">
      <c r="A528" t="s">
        <v>434</v>
      </c>
      <c r="B528" t="s">
        <v>272</v>
      </c>
      <c r="C528" t="s">
        <v>285</v>
      </c>
      <c r="D528" t="s">
        <v>478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1.700564184255944</v>
      </c>
      <c r="M528">
        <v>1.700564184255944</v>
      </c>
    </row>
    <row r="529" spans="1:13" x14ac:dyDescent="0.2">
      <c r="A529" t="s">
        <v>434</v>
      </c>
      <c r="B529" t="s">
        <v>272</v>
      </c>
      <c r="C529" t="s">
        <v>285</v>
      </c>
      <c r="D529" t="s">
        <v>478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1.700564184255944</v>
      </c>
      <c r="M529">
        <v>1.700564184255944</v>
      </c>
    </row>
    <row r="530" spans="1:13" x14ac:dyDescent="0.2">
      <c r="A530" t="s">
        <v>434</v>
      </c>
      <c r="B530" t="s">
        <v>272</v>
      </c>
      <c r="C530" t="s">
        <v>285</v>
      </c>
      <c r="D530" t="s">
        <v>479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1.3504480286738378</v>
      </c>
      <c r="M530">
        <v>1.3504480286738378</v>
      </c>
    </row>
    <row r="531" spans="1:13" x14ac:dyDescent="0.2">
      <c r="A531" t="s">
        <v>434</v>
      </c>
      <c r="B531" t="s">
        <v>272</v>
      </c>
      <c r="C531" t="s">
        <v>285</v>
      </c>
      <c r="D531" t="s">
        <v>479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1.4504812159830052</v>
      </c>
      <c r="M531">
        <v>1.4504812159830052</v>
      </c>
    </row>
    <row r="532" spans="1:13" x14ac:dyDescent="0.2">
      <c r="A532" t="s">
        <v>434</v>
      </c>
      <c r="B532" t="s">
        <v>272</v>
      </c>
      <c r="C532" t="s">
        <v>285</v>
      </c>
      <c r="D532" t="s">
        <v>479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1.700564184255944</v>
      </c>
      <c r="M532">
        <v>1.700564184255944</v>
      </c>
    </row>
    <row r="533" spans="1:13" x14ac:dyDescent="0.2">
      <c r="A533" t="s">
        <v>434</v>
      </c>
      <c r="B533" t="s">
        <v>272</v>
      </c>
      <c r="C533" t="s">
        <v>285</v>
      </c>
      <c r="D533" t="s">
        <v>479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1.700564184255944</v>
      </c>
      <c r="M533">
        <v>1.700564184255944</v>
      </c>
    </row>
    <row r="534" spans="1:13" x14ac:dyDescent="0.2">
      <c r="A534" t="s">
        <v>434</v>
      </c>
      <c r="B534" t="s">
        <v>272</v>
      </c>
      <c r="C534" t="s">
        <v>285</v>
      </c>
      <c r="D534" t="s">
        <v>480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1.3504480286738378</v>
      </c>
      <c r="M534">
        <v>1.3504480286738378</v>
      </c>
    </row>
    <row r="535" spans="1:13" x14ac:dyDescent="0.2">
      <c r="A535" t="s">
        <v>434</v>
      </c>
      <c r="B535" t="s">
        <v>272</v>
      </c>
      <c r="C535" t="s">
        <v>285</v>
      </c>
      <c r="D535" t="s">
        <v>480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1.4504812159830052</v>
      </c>
      <c r="M535">
        <v>1.4504812159830052</v>
      </c>
    </row>
    <row r="536" spans="1:13" x14ac:dyDescent="0.2">
      <c r="A536" t="s">
        <v>434</v>
      </c>
      <c r="B536" t="s">
        <v>272</v>
      </c>
      <c r="C536" t="s">
        <v>285</v>
      </c>
      <c r="D536" t="s">
        <v>480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1.700564184255944</v>
      </c>
      <c r="M536">
        <v>1.700564184255944</v>
      </c>
    </row>
    <row r="537" spans="1:13" x14ac:dyDescent="0.2">
      <c r="A537" t="s">
        <v>434</v>
      </c>
      <c r="B537" t="s">
        <v>272</v>
      </c>
      <c r="C537" t="s">
        <v>285</v>
      </c>
      <c r="D537" t="s">
        <v>480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1.700564184255944</v>
      </c>
      <c r="M537">
        <v>1.700564184255944</v>
      </c>
    </row>
    <row r="538" spans="1:13" x14ac:dyDescent="0.2">
      <c r="A538" t="s">
        <v>434</v>
      </c>
      <c r="B538" t="s">
        <v>272</v>
      </c>
      <c r="C538" t="s">
        <v>285</v>
      </c>
      <c r="D538" t="s">
        <v>481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1.3504480286738378</v>
      </c>
      <c r="M538">
        <v>1.3504480286738378</v>
      </c>
    </row>
    <row r="539" spans="1:13" x14ac:dyDescent="0.2">
      <c r="A539" t="s">
        <v>434</v>
      </c>
      <c r="B539" t="s">
        <v>272</v>
      </c>
      <c r="C539" t="s">
        <v>285</v>
      </c>
      <c r="D539" t="s">
        <v>481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1.4504812159830052</v>
      </c>
      <c r="M539">
        <v>1.4504812159830052</v>
      </c>
    </row>
    <row r="540" spans="1:13" x14ac:dyDescent="0.2">
      <c r="A540" t="s">
        <v>434</v>
      </c>
      <c r="B540" t="s">
        <v>272</v>
      </c>
      <c r="C540" t="s">
        <v>285</v>
      </c>
      <c r="D540" t="s">
        <v>481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1.700564184255944</v>
      </c>
      <c r="M540">
        <v>1.700564184255944</v>
      </c>
    </row>
    <row r="541" spans="1:13" x14ac:dyDescent="0.2">
      <c r="A541" t="s">
        <v>434</v>
      </c>
      <c r="B541" t="s">
        <v>272</v>
      </c>
      <c r="C541" t="s">
        <v>285</v>
      </c>
      <c r="D541" t="s">
        <v>481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1.700564184255944</v>
      </c>
      <c r="M541">
        <v>1.700564184255944</v>
      </c>
    </row>
    <row r="542" spans="1:13" x14ac:dyDescent="0.2">
      <c r="A542" t="s">
        <v>434</v>
      </c>
      <c r="B542" t="s">
        <v>272</v>
      </c>
      <c r="C542" t="s">
        <v>285</v>
      </c>
      <c r="D542" t="s">
        <v>477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1.3504480286738378</v>
      </c>
      <c r="M542">
        <v>1.3504480286738378</v>
      </c>
    </row>
    <row r="543" spans="1:13" x14ac:dyDescent="0.2">
      <c r="A543" t="s">
        <v>434</v>
      </c>
      <c r="B543" t="s">
        <v>272</v>
      </c>
      <c r="C543" t="s">
        <v>285</v>
      </c>
      <c r="D543" t="s">
        <v>477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1.4504812159830052</v>
      </c>
      <c r="M543">
        <v>1.4504812159830052</v>
      </c>
    </row>
    <row r="544" spans="1:13" x14ac:dyDescent="0.2">
      <c r="A544" t="s">
        <v>434</v>
      </c>
      <c r="B544" t="s">
        <v>272</v>
      </c>
      <c r="C544" t="s">
        <v>285</v>
      </c>
      <c r="D544" t="s">
        <v>477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1.700564184255944</v>
      </c>
      <c r="M544">
        <v>1.700564184255944</v>
      </c>
    </row>
    <row r="545" spans="1:13" x14ac:dyDescent="0.2">
      <c r="A545" t="s">
        <v>434</v>
      </c>
      <c r="B545" t="s">
        <v>272</v>
      </c>
      <c r="C545" t="s">
        <v>285</v>
      </c>
      <c r="D545" t="s">
        <v>477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1.700564184255944</v>
      </c>
      <c r="M545">
        <v>1.700564184255944</v>
      </c>
    </row>
    <row r="546" spans="1:13" x14ac:dyDescent="0.2">
      <c r="A546" t="s">
        <v>434</v>
      </c>
      <c r="B546" t="s">
        <v>272</v>
      </c>
      <c r="C546" t="s">
        <v>285</v>
      </c>
      <c r="D546" t="s">
        <v>139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0.94531362007168729</v>
      </c>
      <c r="M546">
        <v>0.94531362007168729</v>
      </c>
    </row>
    <row r="547" spans="1:13" x14ac:dyDescent="0.2">
      <c r="A547" t="s">
        <v>434</v>
      </c>
      <c r="B547" t="s">
        <v>272</v>
      </c>
      <c r="C547" t="s">
        <v>285</v>
      </c>
      <c r="D547" t="s">
        <v>139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1.0153368511881085</v>
      </c>
      <c r="M547">
        <v>1.0153368511881085</v>
      </c>
    </row>
    <row r="548" spans="1:13" x14ac:dyDescent="0.2">
      <c r="A548" t="s">
        <v>434</v>
      </c>
      <c r="B548" t="s">
        <v>272</v>
      </c>
      <c r="C548" t="s">
        <v>285</v>
      </c>
      <c r="D548" t="s">
        <v>139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1.1903949289791618</v>
      </c>
      <c r="M548">
        <v>1.1903949289791618</v>
      </c>
    </row>
    <row r="549" spans="1:13" x14ac:dyDescent="0.2">
      <c r="A549" t="s">
        <v>434</v>
      </c>
      <c r="B549" t="s">
        <v>272</v>
      </c>
      <c r="C549" t="s">
        <v>285</v>
      </c>
      <c r="D549" t="s">
        <v>139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1.1903949289791618</v>
      </c>
      <c r="M549">
        <v>1.1903949289791618</v>
      </c>
    </row>
    <row r="550" spans="1:13" x14ac:dyDescent="0.2">
      <c r="A550" t="s">
        <v>434</v>
      </c>
      <c r="B550" t="s">
        <v>272</v>
      </c>
      <c r="C550" t="s">
        <v>286</v>
      </c>
      <c r="D550" t="s">
        <v>476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1.3504480286738378</v>
      </c>
      <c r="M550">
        <v>1.3504480286738378</v>
      </c>
    </row>
    <row r="551" spans="1:13" x14ac:dyDescent="0.2">
      <c r="A551" t="s">
        <v>434</v>
      </c>
      <c r="B551" t="s">
        <v>272</v>
      </c>
      <c r="C551" t="s">
        <v>286</v>
      </c>
      <c r="D551" t="s">
        <v>476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1.3954629629629611</v>
      </c>
      <c r="M551">
        <v>1.3954629629629611</v>
      </c>
    </row>
    <row r="552" spans="1:13" x14ac:dyDescent="0.2">
      <c r="A552" t="s">
        <v>434</v>
      </c>
      <c r="B552" t="s">
        <v>272</v>
      </c>
      <c r="C552" t="s">
        <v>286</v>
      </c>
      <c r="D552" t="s">
        <v>476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1.3954629629629611</v>
      </c>
      <c r="M552">
        <v>1.3954629629629611</v>
      </c>
    </row>
    <row r="553" spans="1:13" x14ac:dyDescent="0.2">
      <c r="A553" t="s">
        <v>434</v>
      </c>
      <c r="B553" t="s">
        <v>272</v>
      </c>
      <c r="C553" t="s">
        <v>286</v>
      </c>
      <c r="D553" t="s">
        <v>476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1.4404778972520924</v>
      </c>
      <c r="M553">
        <v>1.4404778972520924</v>
      </c>
    </row>
    <row r="554" spans="1:13" x14ac:dyDescent="0.2">
      <c r="A554" t="s">
        <v>434</v>
      </c>
      <c r="B554" t="s">
        <v>272</v>
      </c>
      <c r="C554" t="s">
        <v>286</v>
      </c>
      <c r="D554" t="s">
        <v>478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1.3504480286738378</v>
      </c>
      <c r="M554">
        <v>1.3504480286738378</v>
      </c>
    </row>
    <row r="555" spans="1:13" x14ac:dyDescent="0.2">
      <c r="A555" t="s">
        <v>434</v>
      </c>
      <c r="B555" t="s">
        <v>272</v>
      </c>
      <c r="C555" t="s">
        <v>286</v>
      </c>
      <c r="D555" t="s">
        <v>478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1.3954629629629611</v>
      </c>
      <c r="M555">
        <v>1.3954629629629611</v>
      </c>
    </row>
    <row r="556" spans="1:13" x14ac:dyDescent="0.2">
      <c r="A556" t="s">
        <v>434</v>
      </c>
      <c r="B556" t="s">
        <v>272</v>
      </c>
      <c r="C556" t="s">
        <v>286</v>
      </c>
      <c r="D556" t="s">
        <v>478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1.3954629629629611</v>
      </c>
      <c r="M556">
        <v>1.3954629629629611</v>
      </c>
    </row>
    <row r="557" spans="1:13" x14ac:dyDescent="0.2">
      <c r="A557" t="s">
        <v>434</v>
      </c>
      <c r="B557" t="s">
        <v>272</v>
      </c>
      <c r="C557" t="s">
        <v>286</v>
      </c>
      <c r="D557" t="s">
        <v>478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1.4404778972520924</v>
      </c>
      <c r="M557">
        <v>1.4404778972520924</v>
      </c>
    </row>
    <row r="558" spans="1:13" x14ac:dyDescent="0.2">
      <c r="A558" t="s">
        <v>434</v>
      </c>
      <c r="B558" t="s">
        <v>272</v>
      </c>
      <c r="C558" t="s">
        <v>286</v>
      </c>
      <c r="D558" t="s">
        <v>479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1.3504480286738378</v>
      </c>
      <c r="M558">
        <v>1.3504480286738378</v>
      </c>
    </row>
    <row r="559" spans="1:13" x14ac:dyDescent="0.2">
      <c r="A559" t="s">
        <v>434</v>
      </c>
      <c r="B559" t="s">
        <v>272</v>
      </c>
      <c r="C559" t="s">
        <v>286</v>
      </c>
      <c r="D559" t="s">
        <v>479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1.3954629629629611</v>
      </c>
      <c r="M559">
        <v>1.3954629629629611</v>
      </c>
    </row>
    <row r="560" spans="1:13" x14ac:dyDescent="0.2">
      <c r="A560" t="s">
        <v>434</v>
      </c>
      <c r="B560" t="s">
        <v>272</v>
      </c>
      <c r="C560" t="s">
        <v>286</v>
      </c>
      <c r="D560" t="s">
        <v>479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1.3954629629629611</v>
      </c>
      <c r="M560">
        <v>1.3954629629629611</v>
      </c>
    </row>
    <row r="561" spans="1:13" x14ac:dyDescent="0.2">
      <c r="A561" t="s">
        <v>434</v>
      </c>
      <c r="B561" t="s">
        <v>272</v>
      </c>
      <c r="C561" t="s">
        <v>286</v>
      </c>
      <c r="D561" t="s">
        <v>479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1.4404778972520924</v>
      </c>
      <c r="M561">
        <v>1.4404778972520924</v>
      </c>
    </row>
    <row r="562" spans="1:13" x14ac:dyDescent="0.2">
      <c r="A562" t="s">
        <v>434</v>
      </c>
      <c r="B562" t="s">
        <v>272</v>
      </c>
      <c r="C562" t="s">
        <v>286</v>
      </c>
      <c r="D562" t="s">
        <v>480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1.3504480286738378</v>
      </c>
      <c r="M562">
        <v>1.3504480286738378</v>
      </c>
    </row>
    <row r="563" spans="1:13" x14ac:dyDescent="0.2">
      <c r="A563" t="s">
        <v>434</v>
      </c>
      <c r="B563" t="s">
        <v>272</v>
      </c>
      <c r="C563" t="s">
        <v>286</v>
      </c>
      <c r="D563" t="s">
        <v>480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1.3954629629629611</v>
      </c>
      <c r="M563">
        <v>1.3954629629629611</v>
      </c>
    </row>
    <row r="564" spans="1:13" x14ac:dyDescent="0.2">
      <c r="A564" t="s">
        <v>434</v>
      </c>
      <c r="B564" t="s">
        <v>272</v>
      </c>
      <c r="C564" t="s">
        <v>286</v>
      </c>
      <c r="D564" t="s">
        <v>480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1.3954629629629611</v>
      </c>
      <c r="M564">
        <v>1.3954629629629611</v>
      </c>
    </row>
    <row r="565" spans="1:13" x14ac:dyDescent="0.2">
      <c r="A565" t="s">
        <v>434</v>
      </c>
      <c r="B565" t="s">
        <v>272</v>
      </c>
      <c r="C565" t="s">
        <v>286</v>
      </c>
      <c r="D565" t="s">
        <v>480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1.4404778972520924</v>
      </c>
      <c r="M565">
        <v>1.4404778972520924</v>
      </c>
    </row>
    <row r="566" spans="1:13" x14ac:dyDescent="0.2">
      <c r="A566" t="s">
        <v>434</v>
      </c>
      <c r="B566" t="s">
        <v>272</v>
      </c>
      <c r="C566" t="s">
        <v>286</v>
      </c>
      <c r="D566" t="s">
        <v>481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1.3504480286738378</v>
      </c>
      <c r="M566">
        <v>1.3504480286738378</v>
      </c>
    </row>
    <row r="567" spans="1:13" x14ac:dyDescent="0.2">
      <c r="A567" t="s">
        <v>434</v>
      </c>
      <c r="B567" t="s">
        <v>272</v>
      </c>
      <c r="C567" t="s">
        <v>286</v>
      </c>
      <c r="D567" t="s">
        <v>481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1.3954629629629611</v>
      </c>
      <c r="M567">
        <v>1.3954629629629611</v>
      </c>
    </row>
    <row r="568" spans="1:13" x14ac:dyDescent="0.2">
      <c r="A568" t="s">
        <v>434</v>
      </c>
      <c r="B568" t="s">
        <v>272</v>
      </c>
      <c r="C568" t="s">
        <v>286</v>
      </c>
      <c r="D568" t="s">
        <v>481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1.3954629629629611</v>
      </c>
      <c r="M568">
        <v>1.3954629629629611</v>
      </c>
    </row>
    <row r="569" spans="1:13" x14ac:dyDescent="0.2">
      <c r="A569" t="s">
        <v>434</v>
      </c>
      <c r="B569" t="s">
        <v>272</v>
      </c>
      <c r="C569" t="s">
        <v>286</v>
      </c>
      <c r="D569" t="s">
        <v>481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1.4404778972520924</v>
      </c>
      <c r="M569">
        <v>1.4404778972520924</v>
      </c>
    </row>
    <row r="570" spans="1:13" x14ac:dyDescent="0.2">
      <c r="A570" t="s">
        <v>434</v>
      </c>
      <c r="B570" t="s">
        <v>272</v>
      </c>
      <c r="C570" t="s">
        <v>286</v>
      </c>
      <c r="D570" t="s">
        <v>477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1.3504480286738378</v>
      </c>
      <c r="M570">
        <v>1.3504480286738378</v>
      </c>
    </row>
    <row r="571" spans="1:13" x14ac:dyDescent="0.2">
      <c r="A571" t="s">
        <v>434</v>
      </c>
      <c r="B571" t="s">
        <v>272</v>
      </c>
      <c r="C571" t="s">
        <v>286</v>
      </c>
      <c r="D571" t="s">
        <v>477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1.3954629629629611</v>
      </c>
      <c r="M571">
        <v>1.3954629629629611</v>
      </c>
    </row>
    <row r="572" spans="1:13" x14ac:dyDescent="0.2">
      <c r="A572" t="s">
        <v>434</v>
      </c>
      <c r="B572" t="s">
        <v>272</v>
      </c>
      <c r="C572" t="s">
        <v>286</v>
      </c>
      <c r="D572" t="s">
        <v>477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1.3954629629629611</v>
      </c>
      <c r="M572">
        <v>1.3954629629629611</v>
      </c>
    </row>
    <row r="573" spans="1:13" x14ac:dyDescent="0.2">
      <c r="A573" t="s">
        <v>434</v>
      </c>
      <c r="B573" t="s">
        <v>272</v>
      </c>
      <c r="C573" t="s">
        <v>286</v>
      </c>
      <c r="D573" t="s">
        <v>477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1.4404778972520924</v>
      </c>
      <c r="M573">
        <v>1.4404778972520924</v>
      </c>
    </row>
    <row r="574" spans="1:13" x14ac:dyDescent="0.2">
      <c r="A574" t="s">
        <v>434</v>
      </c>
      <c r="B574" t="s">
        <v>272</v>
      </c>
      <c r="C574" t="s">
        <v>286</v>
      </c>
      <c r="D574" t="s">
        <v>139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0.94531362007168729</v>
      </c>
      <c r="M574">
        <v>0.94531362007168729</v>
      </c>
    </row>
    <row r="575" spans="1:13" x14ac:dyDescent="0.2">
      <c r="A575" t="s">
        <v>434</v>
      </c>
      <c r="B575" t="s">
        <v>272</v>
      </c>
      <c r="C575" t="s">
        <v>286</v>
      </c>
      <c r="D575" t="s">
        <v>139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0.97682407407407756</v>
      </c>
      <c r="M575">
        <v>0.97682407407407756</v>
      </c>
    </row>
    <row r="576" spans="1:13" x14ac:dyDescent="0.2">
      <c r="A576" t="s">
        <v>434</v>
      </c>
      <c r="B576" t="s">
        <v>272</v>
      </c>
      <c r="C576" t="s">
        <v>286</v>
      </c>
      <c r="D576" t="s">
        <v>139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0.97682407407407756</v>
      </c>
      <c r="M576">
        <v>0.97682407407407756</v>
      </c>
    </row>
    <row r="577" spans="1:13" x14ac:dyDescent="0.2">
      <c r="A577" t="s">
        <v>434</v>
      </c>
      <c r="B577" t="s">
        <v>272</v>
      </c>
      <c r="C577" t="s">
        <v>286</v>
      </c>
      <c r="D577" t="s">
        <v>139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1.00833452807646</v>
      </c>
      <c r="M577">
        <v>1.00833452807646</v>
      </c>
    </row>
    <row r="578" spans="1:13" x14ac:dyDescent="0.2">
      <c r="A578" t="s">
        <v>434</v>
      </c>
      <c r="B578" t="s">
        <v>272</v>
      </c>
      <c r="C578" t="s">
        <v>506</v>
      </c>
      <c r="D578" t="s">
        <v>518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3.1157627118644098</v>
      </c>
      <c r="M578">
        <v>3.1157627118644098</v>
      </c>
    </row>
    <row r="579" spans="1:13" x14ac:dyDescent="0.2">
      <c r="A579" t="s">
        <v>434</v>
      </c>
      <c r="B579" t="s">
        <v>272</v>
      </c>
      <c r="C579" t="s">
        <v>506</v>
      </c>
      <c r="D579" t="s">
        <v>518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3.4273389830508512</v>
      </c>
      <c r="M579">
        <v>3.4273389830508512</v>
      </c>
    </row>
    <row r="580" spans="1:13" x14ac:dyDescent="0.2">
      <c r="A580" t="s">
        <v>434</v>
      </c>
      <c r="B580" t="s">
        <v>272</v>
      </c>
      <c r="C580" t="s">
        <v>506</v>
      </c>
      <c r="D580" t="s">
        <v>518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3.8427740112994284</v>
      </c>
      <c r="M580">
        <v>3.8427740112994284</v>
      </c>
    </row>
    <row r="581" spans="1:13" x14ac:dyDescent="0.2">
      <c r="A581" t="s">
        <v>434</v>
      </c>
      <c r="B581" t="s">
        <v>272</v>
      </c>
      <c r="C581" t="s">
        <v>506</v>
      </c>
      <c r="D581" t="s">
        <v>518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4.1543502824858694</v>
      </c>
      <c r="M581">
        <v>4.1543502824858694</v>
      </c>
    </row>
    <row r="582" spans="1:13" x14ac:dyDescent="0.2">
      <c r="A582" t="s">
        <v>434</v>
      </c>
      <c r="B582" t="s">
        <v>272</v>
      </c>
      <c r="C582" t="s">
        <v>506</v>
      </c>
      <c r="D582" t="s">
        <v>216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2.1810338983050865</v>
      </c>
      <c r="M582">
        <v>2.1810338983050865</v>
      </c>
    </row>
    <row r="583" spans="1:13" x14ac:dyDescent="0.2">
      <c r="A583" t="s">
        <v>434</v>
      </c>
      <c r="B583" t="s">
        <v>272</v>
      </c>
      <c r="C583" t="s">
        <v>506</v>
      </c>
      <c r="D583" t="s">
        <v>216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2.3991372881355955</v>
      </c>
      <c r="M583">
        <v>2.3991372881355955</v>
      </c>
    </row>
    <row r="584" spans="1:13" x14ac:dyDescent="0.2">
      <c r="A584" t="s">
        <v>434</v>
      </c>
      <c r="B584" t="s">
        <v>272</v>
      </c>
      <c r="C584" t="s">
        <v>506</v>
      </c>
      <c r="D584" t="s">
        <v>216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2.689941807909606</v>
      </c>
      <c r="M584">
        <v>2.689941807909606</v>
      </c>
    </row>
    <row r="585" spans="1:13" x14ac:dyDescent="0.2">
      <c r="A585" t="s">
        <v>434</v>
      </c>
      <c r="B585" t="s">
        <v>272</v>
      </c>
      <c r="C585" t="s">
        <v>506</v>
      </c>
      <c r="D585" t="s">
        <v>216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2.9080451977401149</v>
      </c>
      <c r="M585">
        <v>2.9080451977401149</v>
      </c>
    </row>
    <row r="586" spans="1:13" x14ac:dyDescent="0.2">
      <c r="A586" t="s">
        <v>434</v>
      </c>
      <c r="B586" t="s">
        <v>272</v>
      </c>
      <c r="C586" t="s">
        <v>507</v>
      </c>
      <c r="D586" t="s">
        <v>519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3.1157627118644098</v>
      </c>
      <c r="M586">
        <v>3.1157627118644098</v>
      </c>
    </row>
    <row r="587" spans="1:13" x14ac:dyDescent="0.2">
      <c r="A587" t="s">
        <v>434</v>
      </c>
      <c r="B587" t="s">
        <v>272</v>
      </c>
      <c r="C587" t="s">
        <v>507</v>
      </c>
      <c r="D587" t="s">
        <v>519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3.4273389830508512</v>
      </c>
      <c r="M587">
        <v>3.4273389830508512</v>
      </c>
    </row>
    <row r="588" spans="1:13" x14ac:dyDescent="0.2">
      <c r="A588" t="s">
        <v>434</v>
      </c>
      <c r="B588" t="s">
        <v>272</v>
      </c>
      <c r="C588" t="s">
        <v>507</v>
      </c>
      <c r="D588" t="s">
        <v>519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3.8427740112994284</v>
      </c>
      <c r="M588">
        <v>3.8427740112994284</v>
      </c>
    </row>
    <row r="589" spans="1:13" x14ac:dyDescent="0.2">
      <c r="A589" t="s">
        <v>434</v>
      </c>
      <c r="B589" t="s">
        <v>272</v>
      </c>
      <c r="C589" t="s">
        <v>507</v>
      </c>
      <c r="D589" t="s">
        <v>519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4.1543502824858694</v>
      </c>
      <c r="M589">
        <v>4.1543502824858694</v>
      </c>
    </row>
    <row r="590" spans="1:13" x14ac:dyDescent="0.2">
      <c r="A590" t="s">
        <v>434</v>
      </c>
      <c r="B590" t="s">
        <v>272</v>
      </c>
      <c r="C590" t="s">
        <v>507</v>
      </c>
      <c r="D590" t="s">
        <v>216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2.1810338983050865</v>
      </c>
      <c r="M590">
        <v>2.1810338983050865</v>
      </c>
    </row>
    <row r="591" spans="1:13" x14ac:dyDescent="0.2">
      <c r="A591" t="s">
        <v>434</v>
      </c>
      <c r="B591" t="s">
        <v>272</v>
      </c>
      <c r="C591" t="s">
        <v>507</v>
      </c>
      <c r="D591" t="s">
        <v>216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2.3991372881355955</v>
      </c>
      <c r="M591">
        <v>2.3991372881355955</v>
      </c>
    </row>
    <row r="592" spans="1:13" x14ac:dyDescent="0.2">
      <c r="A592" t="s">
        <v>434</v>
      </c>
      <c r="B592" t="s">
        <v>272</v>
      </c>
      <c r="C592" t="s">
        <v>507</v>
      </c>
      <c r="D592" t="s">
        <v>216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2.689941807909606</v>
      </c>
      <c r="M592">
        <v>2.689941807909606</v>
      </c>
    </row>
    <row r="593" spans="1:13" x14ac:dyDescent="0.2">
      <c r="A593" t="s">
        <v>434</v>
      </c>
      <c r="B593" t="s">
        <v>272</v>
      </c>
      <c r="C593" t="s">
        <v>507</v>
      </c>
      <c r="D593" t="s">
        <v>216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2.9080451977401149</v>
      </c>
      <c r="M593">
        <v>2.9080451977401149</v>
      </c>
    </row>
    <row r="594" spans="1:13" x14ac:dyDescent="0.2">
      <c r="A594" t="s">
        <v>434</v>
      </c>
      <c r="B594" t="s">
        <v>272</v>
      </c>
      <c r="C594" t="s">
        <v>508</v>
      </c>
      <c r="D594" t="s">
        <v>520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3.1157627118644098</v>
      </c>
      <c r="M594">
        <v>3.1157627118644098</v>
      </c>
    </row>
    <row r="595" spans="1:13" x14ac:dyDescent="0.2">
      <c r="A595" t="s">
        <v>434</v>
      </c>
      <c r="B595" t="s">
        <v>272</v>
      </c>
      <c r="C595" t="s">
        <v>508</v>
      </c>
      <c r="D595" t="s">
        <v>520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3.4273389830508512</v>
      </c>
      <c r="M595">
        <v>3.4273389830508512</v>
      </c>
    </row>
    <row r="596" spans="1:13" x14ac:dyDescent="0.2">
      <c r="A596" t="s">
        <v>434</v>
      </c>
      <c r="B596" t="s">
        <v>272</v>
      </c>
      <c r="C596" t="s">
        <v>508</v>
      </c>
      <c r="D596" t="s">
        <v>520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3.8427740112994284</v>
      </c>
      <c r="M596">
        <v>3.8427740112994284</v>
      </c>
    </row>
    <row r="597" spans="1:13" x14ac:dyDescent="0.2">
      <c r="A597" t="s">
        <v>434</v>
      </c>
      <c r="B597" t="s">
        <v>272</v>
      </c>
      <c r="C597" t="s">
        <v>508</v>
      </c>
      <c r="D597" t="s">
        <v>520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4.1543502824858694</v>
      </c>
      <c r="M597">
        <v>4.1543502824858694</v>
      </c>
    </row>
    <row r="598" spans="1:13" x14ac:dyDescent="0.2">
      <c r="A598" t="s">
        <v>434</v>
      </c>
      <c r="B598" t="s">
        <v>272</v>
      </c>
      <c r="C598" t="s">
        <v>508</v>
      </c>
      <c r="D598" t="s">
        <v>216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2.1810338983050865</v>
      </c>
      <c r="M598">
        <v>2.1810338983050865</v>
      </c>
    </row>
    <row r="599" spans="1:13" x14ac:dyDescent="0.2">
      <c r="A599" t="s">
        <v>434</v>
      </c>
      <c r="B599" t="s">
        <v>272</v>
      </c>
      <c r="C599" t="s">
        <v>508</v>
      </c>
      <c r="D599" t="s">
        <v>216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2.3991372881355955</v>
      </c>
      <c r="M599">
        <v>2.3991372881355955</v>
      </c>
    </row>
    <row r="600" spans="1:13" x14ac:dyDescent="0.2">
      <c r="A600" t="s">
        <v>434</v>
      </c>
      <c r="B600" t="s">
        <v>272</v>
      </c>
      <c r="C600" t="s">
        <v>508</v>
      </c>
      <c r="D600" t="s">
        <v>216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2.689941807909606</v>
      </c>
      <c r="M600">
        <v>2.689941807909606</v>
      </c>
    </row>
    <row r="601" spans="1:13" x14ac:dyDescent="0.2">
      <c r="A601" t="s">
        <v>434</v>
      </c>
      <c r="B601" t="s">
        <v>272</v>
      </c>
      <c r="C601" t="s">
        <v>508</v>
      </c>
      <c r="D601" t="s">
        <v>216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2.9080451977401149</v>
      </c>
      <c r="M601">
        <v>2.9080451977401149</v>
      </c>
    </row>
    <row r="602" spans="1:13" x14ac:dyDescent="0.2">
      <c r="A602" t="s">
        <v>434</v>
      </c>
      <c r="B602" t="s">
        <v>272</v>
      </c>
      <c r="C602" t="s">
        <v>509</v>
      </c>
      <c r="D602" t="s">
        <v>521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3.1157627118644098</v>
      </c>
      <c r="M602">
        <v>3.1157627118644098</v>
      </c>
    </row>
    <row r="603" spans="1:13" x14ac:dyDescent="0.2">
      <c r="A603" t="s">
        <v>434</v>
      </c>
      <c r="B603" t="s">
        <v>272</v>
      </c>
      <c r="C603" t="s">
        <v>509</v>
      </c>
      <c r="D603" t="s">
        <v>521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3.4273389830508512</v>
      </c>
      <c r="M603">
        <v>3.4273389830508512</v>
      </c>
    </row>
    <row r="604" spans="1:13" x14ac:dyDescent="0.2">
      <c r="A604" t="s">
        <v>434</v>
      </c>
      <c r="B604" t="s">
        <v>272</v>
      </c>
      <c r="C604" t="s">
        <v>509</v>
      </c>
      <c r="D604" t="s">
        <v>521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3.8427740112994284</v>
      </c>
      <c r="M604">
        <v>3.8427740112994284</v>
      </c>
    </row>
    <row r="605" spans="1:13" x14ac:dyDescent="0.2">
      <c r="A605" t="s">
        <v>434</v>
      </c>
      <c r="B605" t="s">
        <v>272</v>
      </c>
      <c r="C605" t="s">
        <v>509</v>
      </c>
      <c r="D605" t="s">
        <v>521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4.1543502824858694</v>
      </c>
      <c r="M605">
        <v>4.1543502824858694</v>
      </c>
    </row>
    <row r="606" spans="1:13" x14ac:dyDescent="0.2">
      <c r="A606" t="s">
        <v>434</v>
      </c>
      <c r="B606" t="s">
        <v>272</v>
      </c>
      <c r="C606" t="s">
        <v>509</v>
      </c>
      <c r="D606" t="s">
        <v>216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2.1810338983050865</v>
      </c>
      <c r="M606">
        <v>2.1810338983050865</v>
      </c>
    </row>
    <row r="607" spans="1:13" x14ac:dyDescent="0.2">
      <c r="A607" t="s">
        <v>434</v>
      </c>
      <c r="B607" t="s">
        <v>272</v>
      </c>
      <c r="C607" t="s">
        <v>509</v>
      </c>
      <c r="D607" t="s">
        <v>216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2.3991372881355955</v>
      </c>
      <c r="M607">
        <v>2.3991372881355955</v>
      </c>
    </row>
    <row r="608" spans="1:13" x14ac:dyDescent="0.2">
      <c r="A608" t="s">
        <v>434</v>
      </c>
      <c r="B608" t="s">
        <v>272</v>
      </c>
      <c r="C608" t="s">
        <v>509</v>
      </c>
      <c r="D608" t="s">
        <v>216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2.689941807909606</v>
      </c>
      <c r="M608">
        <v>2.689941807909606</v>
      </c>
    </row>
    <row r="609" spans="1:13" x14ac:dyDescent="0.2">
      <c r="A609" t="s">
        <v>434</v>
      </c>
      <c r="B609" t="s">
        <v>272</v>
      </c>
      <c r="C609" t="s">
        <v>509</v>
      </c>
      <c r="D609" t="s">
        <v>216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2.9080451977401149</v>
      </c>
      <c r="M609">
        <v>2.9080451977401149</v>
      </c>
    </row>
    <row r="610" spans="1:13" x14ac:dyDescent="0.2">
      <c r="A610" t="s">
        <v>434</v>
      </c>
      <c r="B610" t="s">
        <v>272</v>
      </c>
      <c r="C610" t="s">
        <v>510</v>
      </c>
      <c r="D610" t="s">
        <v>522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3.1157627118644098</v>
      </c>
      <c r="M610">
        <v>3.1157627118644098</v>
      </c>
    </row>
    <row r="611" spans="1:13" x14ac:dyDescent="0.2">
      <c r="A611" t="s">
        <v>434</v>
      </c>
      <c r="B611" t="s">
        <v>272</v>
      </c>
      <c r="C611" t="s">
        <v>510</v>
      </c>
      <c r="D611" t="s">
        <v>522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3.4273389830508512</v>
      </c>
      <c r="M611">
        <v>3.4273389830508512</v>
      </c>
    </row>
    <row r="612" spans="1:13" x14ac:dyDescent="0.2">
      <c r="A612" t="s">
        <v>434</v>
      </c>
      <c r="B612" t="s">
        <v>272</v>
      </c>
      <c r="C612" t="s">
        <v>510</v>
      </c>
      <c r="D612" t="s">
        <v>522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3.8427740112994284</v>
      </c>
      <c r="M612">
        <v>3.8427740112994284</v>
      </c>
    </row>
    <row r="613" spans="1:13" x14ac:dyDescent="0.2">
      <c r="A613" t="s">
        <v>434</v>
      </c>
      <c r="B613" t="s">
        <v>272</v>
      </c>
      <c r="C613" t="s">
        <v>510</v>
      </c>
      <c r="D613" t="s">
        <v>522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4.1543502824858694</v>
      </c>
      <c r="M613">
        <v>4.1543502824858694</v>
      </c>
    </row>
    <row r="614" spans="1:13" x14ac:dyDescent="0.2">
      <c r="A614" t="s">
        <v>434</v>
      </c>
      <c r="B614" t="s">
        <v>272</v>
      </c>
      <c r="C614" t="s">
        <v>510</v>
      </c>
      <c r="D614" t="s">
        <v>216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2.1810338983050865</v>
      </c>
      <c r="M614">
        <v>2.1810338983050865</v>
      </c>
    </row>
    <row r="615" spans="1:13" x14ac:dyDescent="0.2">
      <c r="A615" t="s">
        <v>434</v>
      </c>
      <c r="B615" t="s">
        <v>272</v>
      </c>
      <c r="C615" t="s">
        <v>510</v>
      </c>
      <c r="D615" t="s">
        <v>216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2.3991372881355955</v>
      </c>
      <c r="M615">
        <v>2.3991372881355955</v>
      </c>
    </row>
    <row r="616" spans="1:13" x14ac:dyDescent="0.2">
      <c r="A616" t="s">
        <v>434</v>
      </c>
      <c r="B616" t="s">
        <v>272</v>
      </c>
      <c r="C616" t="s">
        <v>510</v>
      </c>
      <c r="D616" t="s">
        <v>216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2.689941807909606</v>
      </c>
      <c r="M616">
        <v>2.689941807909606</v>
      </c>
    </row>
    <row r="617" spans="1:13" x14ac:dyDescent="0.2">
      <c r="A617" t="s">
        <v>434</v>
      </c>
      <c r="B617" t="s">
        <v>272</v>
      </c>
      <c r="C617" t="s">
        <v>510</v>
      </c>
      <c r="D617" t="s">
        <v>216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2.9080451977401149</v>
      </c>
      <c r="M617">
        <v>2.9080451977401149</v>
      </c>
    </row>
    <row r="618" spans="1:13" x14ac:dyDescent="0.2">
      <c r="A618" t="s">
        <v>434</v>
      </c>
      <c r="B618" t="s">
        <v>272</v>
      </c>
      <c r="C618" t="s">
        <v>511</v>
      </c>
      <c r="D618" t="s">
        <v>523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3.1157627118644098</v>
      </c>
      <c r="M618">
        <v>3.1157627118644098</v>
      </c>
    </row>
    <row r="619" spans="1:13" x14ac:dyDescent="0.2">
      <c r="A619" t="s">
        <v>434</v>
      </c>
      <c r="B619" t="s">
        <v>272</v>
      </c>
      <c r="C619" t="s">
        <v>511</v>
      </c>
      <c r="D619" t="s">
        <v>523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3.4273389830508512</v>
      </c>
      <c r="M619">
        <v>3.4273389830508512</v>
      </c>
    </row>
    <row r="620" spans="1:13" x14ac:dyDescent="0.2">
      <c r="A620" t="s">
        <v>434</v>
      </c>
      <c r="B620" t="s">
        <v>272</v>
      </c>
      <c r="C620" t="s">
        <v>511</v>
      </c>
      <c r="D620" t="s">
        <v>523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3.8427740112994284</v>
      </c>
      <c r="M620">
        <v>3.8427740112994284</v>
      </c>
    </row>
    <row r="621" spans="1:13" x14ac:dyDescent="0.2">
      <c r="A621" t="s">
        <v>434</v>
      </c>
      <c r="B621" t="s">
        <v>272</v>
      </c>
      <c r="C621" t="s">
        <v>511</v>
      </c>
      <c r="D621" t="s">
        <v>523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4.1543502824858694</v>
      </c>
      <c r="M621">
        <v>4.1543502824858694</v>
      </c>
    </row>
    <row r="622" spans="1:13" x14ac:dyDescent="0.2">
      <c r="A622" t="s">
        <v>434</v>
      </c>
      <c r="B622" t="s">
        <v>272</v>
      </c>
      <c r="C622" t="s">
        <v>511</v>
      </c>
      <c r="D622" t="s">
        <v>216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2.1810338983050865</v>
      </c>
      <c r="M622">
        <v>2.1810338983050865</v>
      </c>
    </row>
    <row r="623" spans="1:13" x14ac:dyDescent="0.2">
      <c r="A623" t="s">
        <v>434</v>
      </c>
      <c r="B623" t="s">
        <v>272</v>
      </c>
      <c r="C623" t="s">
        <v>511</v>
      </c>
      <c r="D623" t="s">
        <v>216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2.3991372881355955</v>
      </c>
      <c r="M623">
        <v>2.3991372881355955</v>
      </c>
    </row>
    <row r="624" spans="1:13" x14ac:dyDescent="0.2">
      <c r="A624" t="s">
        <v>434</v>
      </c>
      <c r="B624" t="s">
        <v>272</v>
      </c>
      <c r="C624" t="s">
        <v>511</v>
      </c>
      <c r="D624" t="s">
        <v>216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2.689941807909606</v>
      </c>
      <c r="M624">
        <v>2.689941807909606</v>
      </c>
    </row>
    <row r="625" spans="1:13" x14ac:dyDescent="0.2">
      <c r="A625" t="s">
        <v>434</v>
      </c>
      <c r="B625" t="s">
        <v>272</v>
      </c>
      <c r="C625" t="s">
        <v>511</v>
      </c>
      <c r="D625" t="s">
        <v>216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2.9080451977401149</v>
      </c>
      <c r="M625">
        <v>2.9080451977401149</v>
      </c>
    </row>
    <row r="626" spans="1:13" x14ac:dyDescent="0.2">
      <c r="A626" t="s">
        <v>434</v>
      </c>
      <c r="B626" t="s">
        <v>272</v>
      </c>
      <c r="C626" t="s">
        <v>512</v>
      </c>
      <c r="D626" t="s">
        <v>518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3.1157627118644098</v>
      </c>
      <c r="M626">
        <v>3.1157627118644098</v>
      </c>
    </row>
    <row r="627" spans="1:13" x14ac:dyDescent="0.2">
      <c r="A627" t="s">
        <v>434</v>
      </c>
      <c r="B627" t="s">
        <v>272</v>
      </c>
      <c r="C627" t="s">
        <v>512</v>
      </c>
      <c r="D627" t="s">
        <v>518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3.4584966101694952</v>
      </c>
      <c r="M627">
        <v>3.4584966101694952</v>
      </c>
    </row>
    <row r="628" spans="1:13" x14ac:dyDescent="0.2">
      <c r="A628" t="s">
        <v>434</v>
      </c>
      <c r="B628" t="s">
        <v>272</v>
      </c>
      <c r="C628" t="s">
        <v>512</v>
      </c>
      <c r="D628" t="s">
        <v>518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3.7077576271186476</v>
      </c>
      <c r="M628">
        <v>3.7077576271186476</v>
      </c>
    </row>
    <row r="629" spans="1:13" x14ac:dyDescent="0.2">
      <c r="A629" t="s">
        <v>434</v>
      </c>
      <c r="B629" t="s">
        <v>272</v>
      </c>
      <c r="C629" t="s">
        <v>512</v>
      </c>
      <c r="D629" t="s">
        <v>518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3.7077576271186476</v>
      </c>
      <c r="M629">
        <v>3.7077576271186476</v>
      </c>
    </row>
    <row r="630" spans="1:13" x14ac:dyDescent="0.2">
      <c r="A630" t="s">
        <v>434</v>
      </c>
      <c r="B630" t="s">
        <v>272</v>
      </c>
      <c r="C630" t="s">
        <v>512</v>
      </c>
      <c r="D630" t="s">
        <v>216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2.1810338983050865</v>
      </c>
      <c r="M630">
        <v>2.1810338983050865</v>
      </c>
    </row>
    <row r="631" spans="1:13" x14ac:dyDescent="0.2">
      <c r="A631" t="s">
        <v>434</v>
      </c>
      <c r="B631" t="s">
        <v>272</v>
      </c>
      <c r="C631" t="s">
        <v>512</v>
      </c>
      <c r="D631" t="s">
        <v>216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2.4209476271186463</v>
      </c>
      <c r="M631">
        <v>2.4209476271186463</v>
      </c>
    </row>
    <row r="632" spans="1:13" x14ac:dyDescent="0.2">
      <c r="A632" t="s">
        <v>434</v>
      </c>
      <c r="B632" t="s">
        <v>272</v>
      </c>
      <c r="C632" t="s">
        <v>512</v>
      </c>
      <c r="D632" t="s">
        <v>216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2.5954303389830531</v>
      </c>
      <c r="M632">
        <v>2.5954303389830531</v>
      </c>
    </row>
    <row r="633" spans="1:13" x14ac:dyDescent="0.2">
      <c r="A633" t="s">
        <v>434</v>
      </c>
      <c r="B633" t="s">
        <v>272</v>
      </c>
      <c r="C633" t="s">
        <v>512</v>
      </c>
      <c r="D633" t="s">
        <v>216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2.5954303389830531</v>
      </c>
      <c r="M633">
        <v>2.5954303389830531</v>
      </c>
    </row>
    <row r="634" spans="1:13" x14ac:dyDescent="0.2">
      <c r="A634" t="s">
        <v>434</v>
      </c>
      <c r="B634" t="s">
        <v>272</v>
      </c>
      <c r="C634" t="s">
        <v>513</v>
      </c>
      <c r="D634" t="s">
        <v>519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3.1157627118644098</v>
      </c>
      <c r="M634">
        <v>3.1157627118644098</v>
      </c>
    </row>
    <row r="635" spans="1:13" x14ac:dyDescent="0.2">
      <c r="A635" t="s">
        <v>434</v>
      </c>
      <c r="B635" t="s">
        <v>272</v>
      </c>
      <c r="C635" t="s">
        <v>513</v>
      </c>
      <c r="D635" t="s">
        <v>519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3.4584966101694952</v>
      </c>
      <c r="M635">
        <v>3.4584966101694952</v>
      </c>
    </row>
    <row r="636" spans="1:13" x14ac:dyDescent="0.2">
      <c r="A636" t="s">
        <v>434</v>
      </c>
      <c r="B636" t="s">
        <v>272</v>
      </c>
      <c r="C636" t="s">
        <v>513</v>
      </c>
      <c r="D636" t="s">
        <v>519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3.7077576271186476</v>
      </c>
      <c r="M636">
        <v>3.7077576271186476</v>
      </c>
    </row>
    <row r="637" spans="1:13" x14ac:dyDescent="0.2">
      <c r="A637" t="s">
        <v>434</v>
      </c>
      <c r="B637" t="s">
        <v>272</v>
      </c>
      <c r="C637" t="s">
        <v>513</v>
      </c>
      <c r="D637" t="s">
        <v>519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3.7077576271186476</v>
      </c>
      <c r="M637">
        <v>3.7077576271186476</v>
      </c>
    </row>
    <row r="638" spans="1:13" x14ac:dyDescent="0.2">
      <c r="A638" t="s">
        <v>434</v>
      </c>
      <c r="B638" t="s">
        <v>272</v>
      </c>
      <c r="C638" t="s">
        <v>513</v>
      </c>
      <c r="D638" t="s">
        <v>216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2.1810338983050865</v>
      </c>
      <c r="M638">
        <v>2.1810338983050865</v>
      </c>
    </row>
    <row r="639" spans="1:13" x14ac:dyDescent="0.2">
      <c r="A639" t="s">
        <v>434</v>
      </c>
      <c r="B639" t="s">
        <v>272</v>
      </c>
      <c r="C639" t="s">
        <v>513</v>
      </c>
      <c r="D639" t="s">
        <v>216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2.4209476271186463</v>
      </c>
      <c r="M639">
        <v>2.4209476271186463</v>
      </c>
    </row>
    <row r="640" spans="1:13" x14ac:dyDescent="0.2">
      <c r="A640" t="s">
        <v>434</v>
      </c>
      <c r="B640" t="s">
        <v>272</v>
      </c>
      <c r="C640" t="s">
        <v>513</v>
      </c>
      <c r="D640" t="s">
        <v>216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2.5954303389830531</v>
      </c>
      <c r="M640">
        <v>2.5954303389830531</v>
      </c>
    </row>
    <row r="641" spans="1:13" x14ac:dyDescent="0.2">
      <c r="A641" t="s">
        <v>434</v>
      </c>
      <c r="B641" t="s">
        <v>272</v>
      </c>
      <c r="C641" t="s">
        <v>513</v>
      </c>
      <c r="D641" t="s">
        <v>216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2.5954303389830531</v>
      </c>
      <c r="M641">
        <v>2.5954303389830531</v>
      </c>
    </row>
    <row r="642" spans="1:13" x14ac:dyDescent="0.2">
      <c r="A642" t="s">
        <v>434</v>
      </c>
      <c r="B642" t="s">
        <v>272</v>
      </c>
      <c r="C642" t="s">
        <v>514</v>
      </c>
      <c r="D642" t="s">
        <v>520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3.1157627118644098</v>
      </c>
      <c r="M642">
        <v>3.1157627118644098</v>
      </c>
    </row>
    <row r="643" spans="1:13" x14ac:dyDescent="0.2">
      <c r="A643" t="s">
        <v>434</v>
      </c>
      <c r="B643" t="s">
        <v>272</v>
      </c>
      <c r="C643" t="s">
        <v>514</v>
      </c>
      <c r="D643" t="s">
        <v>520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3.4584966101694952</v>
      </c>
      <c r="M643">
        <v>3.4584966101694952</v>
      </c>
    </row>
    <row r="644" spans="1:13" x14ac:dyDescent="0.2">
      <c r="A644" t="s">
        <v>434</v>
      </c>
      <c r="B644" t="s">
        <v>272</v>
      </c>
      <c r="C644" t="s">
        <v>514</v>
      </c>
      <c r="D644" t="s">
        <v>520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3.7077576271186476</v>
      </c>
      <c r="M644">
        <v>3.7077576271186476</v>
      </c>
    </row>
    <row r="645" spans="1:13" x14ac:dyDescent="0.2">
      <c r="A645" t="s">
        <v>434</v>
      </c>
      <c r="B645" t="s">
        <v>272</v>
      </c>
      <c r="C645" t="s">
        <v>514</v>
      </c>
      <c r="D645" t="s">
        <v>520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3.7077576271186476</v>
      </c>
      <c r="M645">
        <v>3.7077576271186476</v>
      </c>
    </row>
    <row r="646" spans="1:13" x14ac:dyDescent="0.2">
      <c r="A646" t="s">
        <v>434</v>
      </c>
      <c r="B646" t="s">
        <v>272</v>
      </c>
      <c r="C646" t="s">
        <v>514</v>
      </c>
      <c r="D646" t="s">
        <v>216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2.1810338983050865</v>
      </c>
      <c r="M646">
        <v>2.1810338983050865</v>
      </c>
    </row>
    <row r="647" spans="1:13" x14ac:dyDescent="0.2">
      <c r="A647" t="s">
        <v>434</v>
      </c>
      <c r="B647" t="s">
        <v>272</v>
      </c>
      <c r="C647" t="s">
        <v>514</v>
      </c>
      <c r="D647" t="s">
        <v>216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2.4209476271186463</v>
      </c>
      <c r="M647">
        <v>2.4209476271186463</v>
      </c>
    </row>
    <row r="648" spans="1:13" x14ac:dyDescent="0.2">
      <c r="A648" t="s">
        <v>434</v>
      </c>
      <c r="B648" t="s">
        <v>272</v>
      </c>
      <c r="C648" t="s">
        <v>514</v>
      </c>
      <c r="D648" t="s">
        <v>216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2.5954303389830531</v>
      </c>
      <c r="M648">
        <v>2.5954303389830531</v>
      </c>
    </row>
    <row r="649" spans="1:13" x14ac:dyDescent="0.2">
      <c r="A649" t="s">
        <v>434</v>
      </c>
      <c r="B649" t="s">
        <v>272</v>
      </c>
      <c r="C649" t="s">
        <v>514</v>
      </c>
      <c r="D649" t="s">
        <v>216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2.5954303389830531</v>
      </c>
      <c r="M649">
        <v>2.5954303389830531</v>
      </c>
    </row>
    <row r="650" spans="1:13" x14ac:dyDescent="0.2">
      <c r="A650" t="s">
        <v>434</v>
      </c>
      <c r="B650" t="s">
        <v>272</v>
      </c>
      <c r="C650" t="s">
        <v>515</v>
      </c>
      <c r="D650" t="s">
        <v>521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3.1157627118644098</v>
      </c>
      <c r="M650">
        <v>3.1157627118644098</v>
      </c>
    </row>
    <row r="651" spans="1:13" x14ac:dyDescent="0.2">
      <c r="A651" t="s">
        <v>434</v>
      </c>
      <c r="B651" t="s">
        <v>272</v>
      </c>
      <c r="C651" t="s">
        <v>515</v>
      </c>
      <c r="D651" t="s">
        <v>521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3.4584966101694952</v>
      </c>
      <c r="M651">
        <v>3.4584966101694952</v>
      </c>
    </row>
    <row r="652" spans="1:13" x14ac:dyDescent="0.2">
      <c r="A652" t="s">
        <v>434</v>
      </c>
      <c r="B652" t="s">
        <v>272</v>
      </c>
      <c r="C652" t="s">
        <v>515</v>
      </c>
      <c r="D652" t="s">
        <v>521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3.7077576271186476</v>
      </c>
      <c r="M652">
        <v>3.7077576271186476</v>
      </c>
    </row>
    <row r="653" spans="1:13" x14ac:dyDescent="0.2">
      <c r="A653" t="s">
        <v>434</v>
      </c>
      <c r="B653" t="s">
        <v>272</v>
      </c>
      <c r="C653" t="s">
        <v>515</v>
      </c>
      <c r="D653" t="s">
        <v>521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3.7077576271186476</v>
      </c>
      <c r="M653">
        <v>3.7077576271186476</v>
      </c>
    </row>
    <row r="654" spans="1:13" x14ac:dyDescent="0.2">
      <c r="A654" t="s">
        <v>434</v>
      </c>
      <c r="B654" t="s">
        <v>272</v>
      </c>
      <c r="C654" t="s">
        <v>515</v>
      </c>
      <c r="D654" t="s">
        <v>216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2.1810338983050865</v>
      </c>
      <c r="M654">
        <v>2.1810338983050865</v>
      </c>
    </row>
    <row r="655" spans="1:13" x14ac:dyDescent="0.2">
      <c r="A655" t="s">
        <v>434</v>
      </c>
      <c r="B655" t="s">
        <v>272</v>
      </c>
      <c r="C655" t="s">
        <v>515</v>
      </c>
      <c r="D655" t="s">
        <v>216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2.4209476271186463</v>
      </c>
      <c r="M655">
        <v>2.4209476271186463</v>
      </c>
    </row>
    <row r="656" spans="1:13" x14ac:dyDescent="0.2">
      <c r="A656" t="s">
        <v>434</v>
      </c>
      <c r="B656" t="s">
        <v>272</v>
      </c>
      <c r="C656" t="s">
        <v>515</v>
      </c>
      <c r="D656" t="s">
        <v>216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2.5954303389830531</v>
      </c>
      <c r="M656">
        <v>2.5954303389830531</v>
      </c>
    </row>
    <row r="657" spans="1:13" x14ac:dyDescent="0.2">
      <c r="A657" t="s">
        <v>434</v>
      </c>
      <c r="B657" t="s">
        <v>272</v>
      </c>
      <c r="C657" t="s">
        <v>515</v>
      </c>
      <c r="D657" t="s">
        <v>216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2.5954303389830531</v>
      </c>
      <c r="M657">
        <v>2.5954303389830531</v>
      </c>
    </row>
    <row r="658" spans="1:13" x14ac:dyDescent="0.2">
      <c r="A658" t="s">
        <v>434</v>
      </c>
      <c r="B658" t="s">
        <v>272</v>
      </c>
      <c r="C658" t="s">
        <v>516</v>
      </c>
      <c r="D658" t="s">
        <v>522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3.1157627118644098</v>
      </c>
      <c r="M658">
        <v>3.1157627118644098</v>
      </c>
    </row>
    <row r="659" spans="1:13" x14ac:dyDescent="0.2">
      <c r="A659" t="s">
        <v>434</v>
      </c>
      <c r="B659" t="s">
        <v>272</v>
      </c>
      <c r="C659" t="s">
        <v>516</v>
      </c>
      <c r="D659" t="s">
        <v>522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3.4584966101694952</v>
      </c>
      <c r="M659">
        <v>3.4584966101694952</v>
      </c>
    </row>
    <row r="660" spans="1:13" x14ac:dyDescent="0.2">
      <c r="A660" t="s">
        <v>434</v>
      </c>
      <c r="B660" t="s">
        <v>272</v>
      </c>
      <c r="C660" t="s">
        <v>516</v>
      </c>
      <c r="D660" t="s">
        <v>522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3.7077576271186476</v>
      </c>
      <c r="M660">
        <v>3.7077576271186476</v>
      </c>
    </row>
    <row r="661" spans="1:13" x14ac:dyDescent="0.2">
      <c r="A661" t="s">
        <v>434</v>
      </c>
      <c r="B661" t="s">
        <v>272</v>
      </c>
      <c r="C661" t="s">
        <v>516</v>
      </c>
      <c r="D661" t="s">
        <v>522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3.7077576271186476</v>
      </c>
      <c r="M661">
        <v>3.7077576271186476</v>
      </c>
    </row>
    <row r="662" spans="1:13" x14ac:dyDescent="0.2">
      <c r="A662" t="s">
        <v>434</v>
      </c>
      <c r="B662" t="s">
        <v>272</v>
      </c>
      <c r="C662" t="s">
        <v>516</v>
      </c>
      <c r="D662" t="s">
        <v>216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2.1810338983050865</v>
      </c>
      <c r="M662">
        <v>2.1810338983050865</v>
      </c>
    </row>
    <row r="663" spans="1:13" x14ac:dyDescent="0.2">
      <c r="A663" t="s">
        <v>434</v>
      </c>
      <c r="B663" t="s">
        <v>272</v>
      </c>
      <c r="C663" t="s">
        <v>516</v>
      </c>
      <c r="D663" t="s">
        <v>216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2.4209476271186463</v>
      </c>
      <c r="M663">
        <v>2.4209476271186463</v>
      </c>
    </row>
    <row r="664" spans="1:13" x14ac:dyDescent="0.2">
      <c r="A664" t="s">
        <v>434</v>
      </c>
      <c r="B664" t="s">
        <v>272</v>
      </c>
      <c r="C664" t="s">
        <v>516</v>
      </c>
      <c r="D664" t="s">
        <v>216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2.5954303389830531</v>
      </c>
      <c r="M664">
        <v>2.5954303389830531</v>
      </c>
    </row>
    <row r="665" spans="1:13" x14ac:dyDescent="0.2">
      <c r="A665" t="s">
        <v>434</v>
      </c>
      <c r="B665" t="s">
        <v>272</v>
      </c>
      <c r="C665" t="s">
        <v>516</v>
      </c>
      <c r="D665" t="s">
        <v>216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2.5954303389830531</v>
      </c>
      <c r="M665">
        <v>2.5954303389830531</v>
      </c>
    </row>
    <row r="666" spans="1:13" x14ac:dyDescent="0.2">
      <c r="A666" t="s">
        <v>434</v>
      </c>
      <c r="B666" t="s">
        <v>272</v>
      </c>
      <c r="C666" t="s">
        <v>517</v>
      </c>
      <c r="D666" t="s">
        <v>523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3.1157627118644098</v>
      </c>
      <c r="M666">
        <v>3.1157627118644098</v>
      </c>
    </row>
    <row r="667" spans="1:13" x14ac:dyDescent="0.2">
      <c r="A667" t="s">
        <v>434</v>
      </c>
      <c r="B667" t="s">
        <v>272</v>
      </c>
      <c r="C667" t="s">
        <v>517</v>
      </c>
      <c r="D667" t="s">
        <v>523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3.4584966101694952</v>
      </c>
      <c r="M667">
        <v>3.4584966101694952</v>
      </c>
    </row>
    <row r="668" spans="1:13" x14ac:dyDescent="0.2">
      <c r="A668" t="s">
        <v>434</v>
      </c>
      <c r="B668" t="s">
        <v>272</v>
      </c>
      <c r="C668" t="s">
        <v>517</v>
      </c>
      <c r="D668" t="s">
        <v>523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3.7077576271186476</v>
      </c>
      <c r="M668">
        <v>3.7077576271186476</v>
      </c>
    </row>
    <row r="669" spans="1:13" x14ac:dyDescent="0.2">
      <c r="A669" t="s">
        <v>434</v>
      </c>
      <c r="B669" t="s">
        <v>272</v>
      </c>
      <c r="C669" t="s">
        <v>517</v>
      </c>
      <c r="D669" t="s">
        <v>523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3.7077576271186476</v>
      </c>
      <c r="M669">
        <v>3.7077576271186476</v>
      </c>
    </row>
    <row r="670" spans="1:13" x14ac:dyDescent="0.2">
      <c r="A670" t="s">
        <v>434</v>
      </c>
      <c r="B670" t="s">
        <v>272</v>
      </c>
      <c r="C670" t="s">
        <v>517</v>
      </c>
      <c r="D670" t="s">
        <v>216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2.1810338983050865</v>
      </c>
      <c r="M670">
        <v>2.1810338983050865</v>
      </c>
    </row>
    <row r="671" spans="1:13" x14ac:dyDescent="0.2">
      <c r="A671" t="s">
        <v>434</v>
      </c>
      <c r="B671" t="s">
        <v>272</v>
      </c>
      <c r="C671" t="s">
        <v>517</v>
      </c>
      <c r="D671" t="s">
        <v>216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2.4209476271186463</v>
      </c>
      <c r="M671">
        <v>2.4209476271186463</v>
      </c>
    </row>
    <row r="672" spans="1:13" x14ac:dyDescent="0.2">
      <c r="A672" t="s">
        <v>434</v>
      </c>
      <c r="B672" t="s">
        <v>272</v>
      </c>
      <c r="C672" t="s">
        <v>517</v>
      </c>
      <c r="D672" t="s">
        <v>216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2.5954303389830531</v>
      </c>
      <c r="M672">
        <v>2.5954303389830531</v>
      </c>
    </row>
    <row r="673" spans="1:13" x14ac:dyDescent="0.2">
      <c r="A673" t="s">
        <v>434</v>
      </c>
      <c r="B673" t="s">
        <v>272</v>
      </c>
      <c r="C673" t="s">
        <v>517</v>
      </c>
      <c r="D673" t="s">
        <v>216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2.5954303389830531</v>
      </c>
      <c r="M673">
        <v>2.5954303389830531</v>
      </c>
    </row>
    <row r="674" spans="1:13" x14ac:dyDescent="0.2">
      <c r="A674" t="s">
        <v>434</v>
      </c>
      <c r="B674" t="s">
        <v>272</v>
      </c>
      <c r="C674" t="s">
        <v>287</v>
      </c>
      <c r="D674" t="s">
        <v>518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2.8482700000000003</v>
      </c>
      <c r="M674">
        <v>2.8482700000000003</v>
      </c>
    </row>
    <row r="675" spans="1:13" x14ac:dyDescent="0.2">
      <c r="A675" t="s">
        <v>434</v>
      </c>
      <c r="B675" t="s">
        <v>272</v>
      </c>
      <c r="C675" t="s">
        <v>287</v>
      </c>
      <c r="D675" t="s">
        <v>518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3.1588417647058828</v>
      </c>
      <c r="M675">
        <v>3.1588417647058828</v>
      </c>
    </row>
    <row r="676" spans="1:13" x14ac:dyDescent="0.2">
      <c r="A676" t="s">
        <v>434</v>
      </c>
      <c r="B676" t="s">
        <v>272</v>
      </c>
      <c r="C676" t="s">
        <v>287</v>
      </c>
      <c r="D676" t="s">
        <v>518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3.3917705882352949</v>
      </c>
      <c r="M676">
        <v>3.3917705882352949</v>
      </c>
    </row>
    <row r="677" spans="1:13" x14ac:dyDescent="0.2">
      <c r="A677" t="s">
        <v>434</v>
      </c>
      <c r="B677" t="s">
        <v>272</v>
      </c>
      <c r="C677" t="s">
        <v>287</v>
      </c>
      <c r="D677" t="s">
        <v>518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3.3917705882352949</v>
      </c>
      <c r="M677">
        <v>3.3917705882352949</v>
      </c>
    </row>
    <row r="678" spans="1:13" x14ac:dyDescent="0.2">
      <c r="A678" t="s">
        <v>434</v>
      </c>
      <c r="B678" t="s">
        <v>272</v>
      </c>
      <c r="C678" t="s">
        <v>287</v>
      </c>
      <c r="D678" t="s">
        <v>519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2.8482700000000003</v>
      </c>
      <c r="M678">
        <v>2.8482700000000003</v>
      </c>
    </row>
    <row r="679" spans="1:13" x14ac:dyDescent="0.2">
      <c r="A679" t="s">
        <v>434</v>
      </c>
      <c r="B679" t="s">
        <v>272</v>
      </c>
      <c r="C679" t="s">
        <v>287</v>
      </c>
      <c r="D679" t="s">
        <v>519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3.1588417647058828</v>
      </c>
      <c r="M679">
        <v>3.1588417647058828</v>
      </c>
    </row>
    <row r="680" spans="1:13" x14ac:dyDescent="0.2">
      <c r="A680" t="s">
        <v>434</v>
      </c>
      <c r="B680" t="s">
        <v>272</v>
      </c>
      <c r="C680" t="s">
        <v>287</v>
      </c>
      <c r="D680" t="s">
        <v>519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3.3917705882352949</v>
      </c>
      <c r="M680">
        <v>3.3917705882352949</v>
      </c>
    </row>
    <row r="681" spans="1:13" x14ac:dyDescent="0.2">
      <c r="A681" t="s">
        <v>434</v>
      </c>
      <c r="B681" t="s">
        <v>272</v>
      </c>
      <c r="C681" t="s">
        <v>287</v>
      </c>
      <c r="D681" t="s">
        <v>519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3.3917705882352949</v>
      </c>
      <c r="M681">
        <v>3.3917705882352949</v>
      </c>
    </row>
    <row r="682" spans="1:13" x14ac:dyDescent="0.2">
      <c r="A682" t="s">
        <v>434</v>
      </c>
      <c r="B682" t="s">
        <v>272</v>
      </c>
      <c r="C682" t="s">
        <v>287</v>
      </c>
      <c r="D682" t="s">
        <v>520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2.8482700000000003</v>
      </c>
      <c r="M682">
        <v>2.8482700000000003</v>
      </c>
    </row>
    <row r="683" spans="1:13" x14ac:dyDescent="0.2">
      <c r="A683" t="s">
        <v>434</v>
      </c>
      <c r="B683" t="s">
        <v>272</v>
      </c>
      <c r="C683" t="s">
        <v>287</v>
      </c>
      <c r="D683" t="s">
        <v>520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3.1588417647058828</v>
      </c>
      <c r="M683">
        <v>3.1588417647058828</v>
      </c>
    </row>
    <row r="684" spans="1:13" x14ac:dyDescent="0.2">
      <c r="A684" t="s">
        <v>434</v>
      </c>
      <c r="B684" t="s">
        <v>272</v>
      </c>
      <c r="C684" t="s">
        <v>287</v>
      </c>
      <c r="D684" t="s">
        <v>520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3.3917705882352949</v>
      </c>
      <c r="M684">
        <v>3.3917705882352949</v>
      </c>
    </row>
    <row r="685" spans="1:13" x14ac:dyDescent="0.2">
      <c r="A685" t="s">
        <v>434</v>
      </c>
      <c r="B685" t="s">
        <v>272</v>
      </c>
      <c r="C685" t="s">
        <v>287</v>
      </c>
      <c r="D685" t="s">
        <v>520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3.3917705882352949</v>
      </c>
      <c r="M685">
        <v>3.3917705882352949</v>
      </c>
    </row>
    <row r="686" spans="1:13" x14ac:dyDescent="0.2">
      <c r="A686" t="s">
        <v>434</v>
      </c>
      <c r="B686" t="s">
        <v>272</v>
      </c>
      <c r="C686" t="s">
        <v>287</v>
      </c>
      <c r="D686" t="s">
        <v>521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2.8482700000000003</v>
      </c>
      <c r="M686">
        <v>2.8482700000000003</v>
      </c>
    </row>
    <row r="687" spans="1:13" x14ac:dyDescent="0.2">
      <c r="A687" t="s">
        <v>434</v>
      </c>
      <c r="B687" t="s">
        <v>272</v>
      </c>
      <c r="C687" t="s">
        <v>287</v>
      </c>
      <c r="D687" t="s">
        <v>521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3.1588417647058828</v>
      </c>
      <c r="M687">
        <v>3.1588417647058828</v>
      </c>
    </row>
    <row r="688" spans="1:13" x14ac:dyDescent="0.2">
      <c r="A688" t="s">
        <v>434</v>
      </c>
      <c r="B688" t="s">
        <v>272</v>
      </c>
      <c r="C688" t="s">
        <v>287</v>
      </c>
      <c r="D688" t="s">
        <v>521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3.3917705882352949</v>
      </c>
      <c r="M688">
        <v>3.3917705882352949</v>
      </c>
    </row>
    <row r="689" spans="1:13" x14ac:dyDescent="0.2">
      <c r="A689" t="s">
        <v>434</v>
      </c>
      <c r="B689" t="s">
        <v>272</v>
      </c>
      <c r="C689" t="s">
        <v>287</v>
      </c>
      <c r="D689" t="s">
        <v>521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3.3917705882352949</v>
      </c>
      <c r="M689">
        <v>3.3917705882352949</v>
      </c>
    </row>
    <row r="690" spans="1:13" x14ac:dyDescent="0.2">
      <c r="A690" t="s">
        <v>434</v>
      </c>
      <c r="B690" t="s">
        <v>272</v>
      </c>
      <c r="C690" t="s">
        <v>287</v>
      </c>
      <c r="D690" t="s">
        <v>522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2.8482700000000003</v>
      </c>
      <c r="M690">
        <v>2.8482700000000003</v>
      </c>
    </row>
    <row r="691" spans="1:13" x14ac:dyDescent="0.2">
      <c r="A691" t="s">
        <v>434</v>
      </c>
      <c r="B691" t="s">
        <v>272</v>
      </c>
      <c r="C691" t="s">
        <v>287</v>
      </c>
      <c r="D691" t="s">
        <v>522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3.1588417647058828</v>
      </c>
      <c r="M691">
        <v>3.1588417647058828</v>
      </c>
    </row>
    <row r="692" spans="1:13" x14ac:dyDescent="0.2">
      <c r="A692" t="s">
        <v>434</v>
      </c>
      <c r="B692" t="s">
        <v>272</v>
      </c>
      <c r="C692" t="s">
        <v>287</v>
      </c>
      <c r="D692" t="s">
        <v>522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3.3917705882352949</v>
      </c>
      <c r="M692">
        <v>3.3917705882352949</v>
      </c>
    </row>
    <row r="693" spans="1:13" x14ac:dyDescent="0.2">
      <c r="A693" t="s">
        <v>434</v>
      </c>
      <c r="B693" t="s">
        <v>272</v>
      </c>
      <c r="C693" t="s">
        <v>287</v>
      </c>
      <c r="D693" t="s">
        <v>522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3.3917705882352949</v>
      </c>
      <c r="M693">
        <v>3.3917705882352949</v>
      </c>
    </row>
    <row r="694" spans="1:13" x14ac:dyDescent="0.2">
      <c r="A694" t="s">
        <v>434</v>
      </c>
      <c r="B694" t="s">
        <v>272</v>
      </c>
      <c r="C694" t="s">
        <v>287</v>
      </c>
      <c r="D694" t="s">
        <v>523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2.8482700000000003</v>
      </c>
      <c r="M694">
        <v>2.8482700000000003</v>
      </c>
    </row>
    <row r="695" spans="1:13" x14ac:dyDescent="0.2">
      <c r="A695" t="s">
        <v>434</v>
      </c>
      <c r="B695" t="s">
        <v>272</v>
      </c>
      <c r="C695" t="s">
        <v>287</v>
      </c>
      <c r="D695" t="s">
        <v>523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3.1588417647058828</v>
      </c>
      <c r="M695">
        <v>3.1588417647058828</v>
      </c>
    </row>
    <row r="696" spans="1:13" x14ac:dyDescent="0.2">
      <c r="A696" t="s">
        <v>434</v>
      </c>
      <c r="B696" t="s">
        <v>272</v>
      </c>
      <c r="C696" t="s">
        <v>287</v>
      </c>
      <c r="D696" t="s">
        <v>523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3.3917705882352949</v>
      </c>
      <c r="M696">
        <v>3.3917705882352949</v>
      </c>
    </row>
    <row r="697" spans="1:13" x14ac:dyDescent="0.2">
      <c r="A697" t="s">
        <v>434</v>
      </c>
      <c r="B697" t="s">
        <v>272</v>
      </c>
      <c r="C697" t="s">
        <v>287</v>
      </c>
      <c r="D697" t="s">
        <v>523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3.3917705882352949</v>
      </c>
      <c r="M697">
        <v>3.3917705882352949</v>
      </c>
    </row>
    <row r="698" spans="1:13" x14ac:dyDescent="0.2">
      <c r="A698" t="s">
        <v>434</v>
      </c>
      <c r="B698" t="s">
        <v>272</v>
      </c>
      <c r="C698" t="s">
        <v>287</v>
      </c>
      <c r="D698" t="s">
        <v>216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1.993789</v>
      </c>
      <c r="M698">
        <v>1.993789</v>
      </c>
    </row>
    <row r="699" spans="1:13" x14ac:dyDescent="0.2">
      <c r="A699" t="s">
        <v>434</v>
      </c>
      <c r="B699" t="s">
        <v>272</v>
      </c>
      <c r="C699" t="s">
        <v>287</v>
      </c>
      <c r="D699" t="s">
        <v>216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2.211189235294118</v>
      </c>
      <c r="M699">
        <v>2.211189235294118</v>
      </c>
    </row>
    <row r="700" spans="1:13" x14ac:dyDescent="0.2">
      <c r="A700" t="s">
        <v>434</v>
      </c>
      <c r="B700" t="s">
        <v>272</v>
      </c>
      <c r="C700" t="s">
        <v>287</v>
      </c>
      <c r="D700" t="s">
        <v>216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2.3742394117647061</v>
      </c>
      <c r="M700">
        <v>2.3742394117647061</v>
      </c>
    </row>
    <row r="701" spans="1:13" x14ac:dyDescent="0.2">
      <c r="A701" t="s">
        <v>434</v>
      </c>
      <c r="B701" t="s">
        <v>272</v>
      </c>
      <c r="C701" t="s">
        <v>287</v>
      </c>
      <c r="D701" t="s">
        <v>216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2.3742394117647061</v>
      </c>
      <c r="M701">
        <v>2.3742394117647061</v>
      </c>
    </row>
    <row r="702" spans="1:13" x14ac:dyDescent="0.2">
      <c r="A702" t="s">
        <v>434</v>
      </c>
      <c r="B702" t="s">
        <v>272</v>
      </c>
      <c r="C702" t="s">
        <v>288</v>
      </c>
      <c r="D702" t="s">
        <v>518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1.3621568627451011</v>
      </c>
      <c r="M702">
        <v>1.3621568627451011</v>
      </c>
    </row>
    <row r="703" spans="1:13" x14ac:dyDescent="0.2">
      <c r="A703" t="s">
        <v>434</v>
      </c>
      <c r="B703" t="s">
        <v>272</v>
      </c>
      <c r="C703" t="s">
        <v>288</v>
      </c>
      <c r="D703" t="s">
        <v>518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1.4630573710965842</v>
      </c>
      <c r="M703">
        <v>1.4630573710965842</v>
      </c>
    </row>
    <row r="704" spans="1:13" x14ac:dyDescent="0.2">
      <c r="A704" t="s">
        <v>434</v>
      </c>
      <c r="B704" t="s">
        <v>272</v>
      </c>
      <c r="C704" t="s">
        <v>288</v>
      </c>
      <c r="D704" t="s">
        <v>518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1.7153086419753125</v>
      </c>
      <c r="M704">
        <v>1.7153086419753125</v>
      </c>
    </row>
    <row r="705" spans="1:13" x14ac:dyDescent="0.2">
      <c r="A705" t="s">
        <v>434</v>
      </c>
      <c r="B705" t="s">
        <v>272</v>
      </c>
      <c r="C705" t="s">
        <v>288</v>
      </c>
      <c r="D705" t="s">
        <v>518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1.7153086419753125</v>
      </c>
      <c r="M705">
        <v>1.7153086419753125</v>
      </c>
    </row>
    <row r="706" spans="1:13" x14ac:dyDescent="0.2">
      <c r="A706" t="s">
        <v>434</v>
      </c>
      <c r="B706" t="s">
        <v>272</v>
      </c>
      <c r="C706" t="s">
        <v>288</v>
      </c>
      <c r="D706" t="s">
        <v>519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1.3621568627451011</v>
      </c>
      <c r="M706">
        <v>1.3621568627451011</v>
      </c>
    </row>
    <row r="707" spans="1:13" x14ac:dyDescent="0.2">
      <c r="A707" t="s">
        <v>434</v>
      </c>
      <c r="B707" t="s">
        <v>272</v>
      </c>
      <c r="C707" t="s">
        <v>288</v>
      </c>
      <c r="D707" t="s">
        <v>519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1.4630573710965842</v>
      </c>
      <c r="M707">
        <v>1.4630573710965842</v>
      </c>
    </row>
    <row r="708" spans="1:13" x14ac:dyDescent="0.2">
      <c r="A708" t="s">
        <v>434</v>
      </c>
      <c r="B708" t="s">
        <v>272</v>
      </c>
      <c r="C708" t="s">
        <v>288</v>
      </c>
      <c r="D708" t="s">
        <v>519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1.7153086419753125</v>
      </c>
      <c r="M708">
        <v>1.7153086419753125</v>
      </c>
    </row>
    <row r="709" spans="1:13" x14ac:dyDescent="0.2">
      <c r="A709" t="s">
        <v>434</v>
      </c>
      <c r="B709" t="s">
        <v>272</v>
      </c>
      <c r="C709" t="s">
        <v>288</v>
      </c>
      <c r="D709" t="s">
        <v>519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1.7153086419753125</v>
      </c>
      <c r="M709">
        <v>1.7153086419753125</v>
      </c>
    </row>
    <row r="710" spans="1:13" x14ac:dyDescent="0.2">
      <c r="A710" t="s">
        <v>434</v>
      </c>
      <c r="B710" t="s">
        <v>272</v>
      </c>
      <c r="C710" t="s">
        <v>288</v>
      </c>
      <c r="D710" t="s">
        <v>520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1.3621568627451011</v>
      </c>
      <c r="M710">
        <v>1.3621568627451011</v>
      </c>
    </row>
    <row r="711" spans="1:13" x14ac:dyDescent="0.2">
      <c r="A711" t="s">
        <v>434</v>
      </c>
      <c r="B711" t="s">
        <v>272</v>
      </c>
      <c r="C711" t="s">
        <v>288</v>
      </c>
      <c r="D711" t="s">
        <v>520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1.4630573710965842</v>
      </c>
      <c r="M711">
        <v>1.4630573710965842</v>
      </c>
    </row>
    <row r="712" spans="1:13" x14ac:dyDescent="0.2">
      <c r="A712" t="s">
        <v>434</v>
      </c>
      <c r="B712" t="s">
        <v>272</v>
      </c>
      <c r="C712" t="s">
        <v>288</v>
      </c>
      <c r="D712" t="s">
        <v>520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1.7153086419753125</v>
      </c>
      <c r="M712">
        <v>1.7153086419753125</v>
      </c>
    </row>
    <row r="713" spans="1:13" x14ac:dyDescent="0.2">
      <c r="A713" t="s">
        <v>434</v>
      </c>
      <c r="B713" t="s">
        <v>272</v>
      </c>
      <c r="C713" t="s">
        <v>288</v>
      </c>
      <c r="D713" t="s">
        <v>520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1.7153086419753125</v>
      </c>
      <c r="M713">
        <v>1.7153086419753125</v>
      </c>
    </row>
    <row r="714" spans="1:13" x14ac:dyDescent="0.2">
      <c r="A714" t="s">
        <v>434</v>
      </c>
      <c r="B714" t="s">
        <v>272</v>
      </c>
      <c r="C714" t="s">
        <v>288</v>
      </c>
      <c r="D714" t="s">
        <v>521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1.3621568627451011</v>
      </c>
      <c r="M714">
        <v>1.3621568627451011</v>
      </c>
    </row>
    <row r="715" spans="1:13" x14ac:dyDescent="0.2">
      <c r="A715" t="s">
        <v>434</v>
      </c>
      <c r="B715" t="s">
        <v>272</v>
      </c>
      <c r="C715" t="s">
        <v>288</v>
      </c>
      <c r="D715" t="s">
        <v>521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1.4630573710965842</v>
      </c>
      <c r="M715">
        <v>1.4630573710965842</v>
      </c>
    </row>
    <row r="716" spans="1:13" x14ac:dyDescent="0.2">
      <c r="A716" t="s">
        <v>434</v>
      </c>
      <c r="B716" t="s">
        <v>272</v>
      </c>
      <c r="C716" t="s">
        <v>288</v>
      </c>
      <c r="D716" t="s">
        <v>521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1.7153086419753125</v>
      </c>
      <c r="M716">
        <v>1.7153086419753125</v>
      </c>
    </row>
    <row r="717" spans="1:13" x14ac:dyDescent="0.2">
      <c r="A717" t="s">
        <v>434</v>
      </c>
      <c r="B717" t="s">
        <v>272</v>
      </c>
      <c r="C717" t="s">
        <v>288</v>
      </c>
      <c r="D717" t="s">
        <v>521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1.7153086419753125</v>
      </c>
      <c r="M717">
        <v>1.7153086419753125</v>
      </c>
    </row>
    <row r="718" spans="1:13" x14ac:dyDescent="0.2">
      <c r="A718" t="s">
        <v>434</v>
      </c>
      <c r="B718" t="s">
        <v>272</v>
      </c>
      <c r="C718" t="s">
        <v>288</v>
      </c>
      <c r="D718" t="s">
        <v>522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1.3621568627451011</v>
      </c>
      <c r="M718">
        <v>1.3621568627451011</v>
      </c>
    </row>
    <row r="719" spans="1:13" x14ac:dyDescent="0.2">
      <c r="A719" t="s">
        <v>434</v>
      </c>
      <c r="B719" t="s">
        <v>272</v>
      </c>
      <c r="C719" t="s">
        <v>288</v>
      </c>
      <c r="D719" t="s">
        <v>522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1.4630573710965842</v>
      </c>
      <c r="M719">
        <v>1.4630573710965842</v>
      </c>
    </row>
    <row r="720" spans="1:13" x14ac:dyDescent="0.2">
      <c r="A720" t="s">
        <v>434</v>
      </c>
      <c r="B720" t="s">
        <v>272</v>
      </c>
      <c r="C720" t="s">
        <v>288</v>
      </c>
      <c r="D720" t="s">
        <v>522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1.7153086419753125</v>
      </c>
      <c r="M720">
        <v>1.7153086419753125</v>
      </c>
    </row>
    <row r="721" spans="1:13" x14ac:dyDescent="0.2">
      <c r="A721" t="s">
        <v>434</v>
      </c>
      <c r="B721" t="s">
        <v>272</v>
      </c>
      <c r="C721" t="s">
        <v>288</v>
      </c>
      <c r="D721" t="s">
        <v>522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1.7153086419753125</v>
      </c>
      <c r="M721">
        <v>1.7153086419753125</v>
      </c>
    </row>
    <row r="722" spans="1:13" x14ac:dyDescent="0.2">
      <c r="A722" t="s">
        <v>434</v>
      </c>
      <c r="B722" t="s">
        <v>272</v>
      </c>
      <c r="C722" t="s">
        <v>288</v>
      </c>
      <c r="D722" t="s">
        <v>523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1.3621568627451011</v>
      </c>
      <c r="M722">
        <v>1.3621568627451011</v>
      </c>
    </row>
    <row r="723" spans="1:13" x14ac:dyDescent="0.2">
      <c r="A723" t="s">
        <v>434</v>
      </c>
      <c r="B723" t="s">
        <v>272</v>
      </c>
      <c r="C723" t="s">
        <v>288</v>
      </c>
      <c r="D723" t="s">
        <v>523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1.4630573710965842</v>
      </c>
      <c r="M723">
        <v>1.4630573710965842</v>
      </c>
    </row>
    <row r="724" spans="1:13" x14ac:dyDescent="0.2">
      <c r="A724" t="s">
        <v>434</v>
      </c>
      <c r="B724" t="s">
        <v>272</v>
      </c>
      <c r="C724" t="s">
        <v>288</v>
      </c>
      <c r="D724" t="s">
        <v>523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1.7153086419753125</v>
      </c>
      <c r="M724">
        <v>1.7153086419753125</v>
      </c>
    </row>
    <row r="725" spans="1:13" x14ac:dyDescent="0.2">
      <c r="A725" t="s">
        <v>434</v>
      </c>
      <c r="B725" t="s">
        <v>272</v>
      </c>
      <c r="C725" t="s">
        <v>288</v>
      </c>
      <c r="D725" t="s">
        <v>523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1.7153086419753125</v>
      </c>
      <c r="M725">
        <v>1.7153086419753125</v>
      </c>
    </row>
    <row r="726" spans="1:13" x14ac:dyDescent="0.2">
      <c r="A726" t="s">
        <v>434</v>
      </c>
      <c r="B726" t="s">
        <v>272</v>
      </c>
      <c r="C726" t="s">
        <v>288</v>
      </c>
      <c r="D726" t="s">
        <v>216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0.95350980392157159</v>
      </c>
      <c r="M726">
        <v>0.95350980392157159</v>
      </c>
    </row>
    <row r="727" spans="1:13" x14ac:dyDescent="0.2">
      <c r="A727" t="s">
        <v>434</v>
      </c>
      <c r="B727" t="s">
        <v>272</v>
      </c>
      <c r="C727" t="s">
        <v>288</v>
      </c>
      <c r="D727" t="s">
        <v>216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1.0241401597676139</v>
      </c>
      <c r="M727">
        <v>1.0241401597676139</v>
      </c>
    </row>
    <row r="728" spans="1:13" x14ac:dyDescent="0.2">
      <c r="A728" t="s">
        <v>434</v>
      </c>
      <c r="B728" t="s">
        <v>272</v>
      </c>
      <c r="C728" t="s">
        <v>288</v>
      </c>
      <c r="D728" t="s">
        <v>216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1.2007160493827198</v>
      </c>
      <c r="M728">
        <v>1.2007160493827198</v>
      </c>
    </row>
    <row r="729" spans="1:13" x14ac:dyDescent="0.2">
      <c r="A729" t="s">
        <v>434</v>
      </c>
      <c r="B729" t="s">
        <v>272</v>
      </c>
      <c r="C729" t="s">
        <v>288</v>
      </c>
      <c r="D729" t="s">
        <v>216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1.2007160493827198</v>
      </c>
      <c r="M729">
        <v>1.2007160493827198</v>
      </c>
    </row>
    <row r="730" spans="1:13" x14ac:dyDescent="0.2">
      <c r="A730" t="s">
        <v>434</v>
      </c>
      <c r="B730" t="s">
        <v>272</v>
      </c>
      <c r="C730" t="s">
        <v>289</v>
      </c>
      <c r="D730" t="s">
        <v>518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1.3621568627451011</v>
      </c>
      <c r="M730">
        <v>1.3621568627451011</v>
      </c>
    </row>
    <row r="731" spans="1:13" x14ac:dyDescent="0.2">
      <c r="A731" t="s">
        <v>434</v>
      </c>
      <c r="B731" t="s">
        <v>272</v>
      </c>
      <c r="C731" t="s">
        <v>289</v>
      </c>
      <c r="D731" t="s">
        <v>518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1.4075620915032665</v>
      </c>
      <c r="M731">
        <v>1.4075620915032665</v>
      </c>
    </row>
    <row r="732" spans="1:13" x14ac:dyDescent="0.2">
      <c r="A732" t="s">
        <v>434</v>
      </c>
      <c r="B732" t="s">
        <v>272</v>
      </c>
      <c r="C732" t="s">
        <v>289</v>
      </c>
      <c r="D732" t="s">
        <v>518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1.4075620915032665</v>
      </c>
      <c r="M732">
        <v>1.4075620915032665</v>
      </c>
    </row>
    <row r="733" spans="1:13" x14ac:dyDescent="0.2">
      <c r="A733" t="s">
        <v>434</v>
      </c>
      <c r="B733" t="s">
        <v>272</v>
      </c>
      <c r="C733" t="s">
        <v>289</v>
      </c>
      <c r="D733" t="s">
        <v>518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1.4529673202614399</v>
      </c>
      <c r="M733">
        <v>1.4529673202614399</v>
      </c>
    </row>
    <row r="734" spans="1:13" x14ac:dyDescent="0.2">
      <c r="A734" t="s">
        <v>434</v>
      </c>
      <c r="B734" t="s">
        <v>272</v>
      </c>
      <c r="C734" t="s">
        <v>289</v>
      </c>
      <c r="D734" t="s">
        <v>519</v>
      </c>
      <c r="E734" t="s">
        <v>211</v>
      </c>
      <c r="F734" t="s">
        <v>276</v>
      </c>
      <c r="G734">
        <v>2018</v>
      </c>
      <c r="H734" t="s">
        <v>211</v>
      </c>
      <c r="I734" t="s">
        <v>211</v>
      </c>
      <c r="J734" t="s">
        <v>211</v>
      </c>
      <c r="K734" t="s">
        <v>211</v>
      </c>
      <c r="L734">
        <v>1.3621568627451011</v>
      </c>
      <c r="M734">
        <v>1.3621568627451011</v>
      </c>
    </row>
    <row r="735" spans="1:13" x14ac:dyDescent="0.2">
      <c r="A735" t="s">
        <v>434</v>
      </c>
      <c r="B735" t="s">
        <v>272</v>
      </c>
      <c r="C735" t="s">
        <v>289</v>
      </c>
      <c r="D735" t="s">
        <v>519</v>
      </c>
      <c r="E735" t="s">
        <v>211</v>
      </c>
      <c r="F735" t="s">
        <v>276</v>
      </c>
      <c r="G735">
        <v>2030</v>
      </c>
      <c r="H735" t="s">
        <v>211</v>
      </c>
      <c r="I735" t="s">
        <v>211</v>
      </c>
      <c r="J735" t="s">
        <v>211</v>
      </c>
      <c r="K735" t="s">
        <v>211</v>
      </c>
      <c r="L735">
        <v>1.4075620915032665</v>
      </c>
      <c r="M735">
        <v>1.4075620915032665</v>
      </c>
    </row>
    <row r="736" spans="1:13" x14ac:dyDescent="0.2">
      <c r="A736" t="s">
        <v>434</v>
      </c>
      <c r="B736" t="s">
        <v>272</v>
      </c>
      <c r="C736" t="s">
        <v>289</v>
      </c>
      <c r="D736" t="s">
        <v>519</v>
      </c>
      <c r="E736" t="s">
        <v>211</v>
      </c>
      <c r="F736" t="s">
        <v>276</v>
      </c>
      <c r="G736">
        <v>2040</v>
      </c>
      <c r="H736" t="s">
        <v>211</v>
      </c>
      <c r="I736" t="s">
        <v>211</v>
      </c>
      <c r="J736" t="s">
        <v>211</v>
      </c>
      <c r="K736" t="s">
        <v>211</v>
      </c>
      <c r="L736">
        <v>1.4075620915032665</v>
      </c>
      <c r="M736">
        <v>1.4075620915032665</v>
      </c>
    </row>
    <row r="737" spans="1:13" x14ac:dyDescent="0.2">
      <c r="A737" t="s">
        <v>434</v>
      </c>
      <c r="B737" t="s">
        <v>272</v>
      </c>
      <c r="C737" t="s">
        <v>289</v>
      </c>
      <c r="D737" t="s">
        <v>519</v>
      </c>
      <c r="E737" t="s">
        <v>211</v>
      </c>
      <c r="F737" t="s">
        <v>276</v>
      </c>
      <c r="G737">
        <v>2050</v>
      </c>
      <c r="H737" t="s">
        <v>211</v>
      </c>
      <c r="I737" t="s">
        <v>211</v>
      </c>
      <c r="J737" t="s">
        <v>211</v>
      </c>
      <c r="K737" t="s">
        <v>211</v>
      </c>
      <c r="L737">
        <v>1.4529673202614399</v>
      </c>
      <c r="M737">
        <v>1.4529673202614399</v>
      </c>
    </row>
    <row r="738" spans="1:13" x14ac:dyDescent="0.2">
      <c r="A738" t="s">
        <v>434</v>
      </c>
      <c r="B738" t="s">
        <v>272</v>
      </c>
      <c r="C738" t="s">
        <v>289</v>
      </c>
      <c r="D738" t="s">
        <v>520</v>
      </c>
      <c r="E738" t="s">
        <v>211</v>
      </c>
      <c r="F738" t="s">
        <v>276</v>
      </c>
      <c r="G738">
        <v>2018</v>
      </c>
      <c r="H738" t="s">
        <v>211</v>
      </c>
      <c r="I738" t="s">
        <v>211</v>
      </c>
      <c r="J738" t="s">
        <v>211</v>
      </c>
      <c r="K738" t="s">
        <v>211</v>
      </c>
      <c r="L738">
        <v>1.3621568627451011</v>
      </c>
      <c r="M738">
        <v>1.3621568627451011</v>
      </c>
    </row>
    <row r="739" spans="1:13" x14ac:dyDescent="0.2">
      <c r="A739" t="s">
        <v>434</v>
      </c>
      <c r="B739" t="s">
        <v>272</v>
      </c>
      <c r="C739" t="s">
        <v>289</v>
      </c>
      <c r="D739" t="s">
        <v>520</v>
      </c>
      <c r="E739" t="s">
        <v>211</v>
      </c>
      <c r="F739" t="s">
        <v>276</v>
      </c>
      <c r="G739">
        <v>2030</v>
      </c>
      <c r="H739" t="s">
        <v>211</v>
      </c>
      <c r="I739" t="s">
        <v>211</v>
      </c>
      <c r="J739" t="s">
        <v>211</v>
      </c>
      <c r="K739" t="s">
        <v>211</v>
      </c>
      <c r="L739">
        <v>1.4075620915032665</v>
      </c>
      <c r="M739">
        <v>1.4075620915032665</v>
      </c>
    </row>
    <row r="740" spans="1:13" x14ac:dyDescent="0.2">
      <c r="A740" t="s">
        <v>434</v>
      </c>
      <c r="B740" t="s">
        <v>272</v>
      </c>
      <c r="C740" t="s">
        <v>289</v>
      </c>
      <c r="D740" t="s">
        <v>520</v>
      </c>
      <c r="E740" t="s">
        <v>211</v>
      </c>
      <c r="F740" t="s">
        <v>276</v>
      </c>
      <c r="G740">
        <v>2040</v>
      </c>
      <c r="H740" t="s">
        <v>211</v>
      </c>
      <c r="I740" t="s">
        <v>211</v>
      </c>
      <c r="J740" t="s">
        <v>211</v>
      </c>
      <c r="K740" t="s">
        <v>211</v>
      </c>
      <c r="L740">
        <v>1.4075620915032665</v>
      </c>
      <c r="M740">
        <v>1.4075620915032665</v>
      </c>
    </row>
    <row r="741" spans="1:13" x14ac:dyDescent="0.2">
      <c r="A741" t="s">
        <v>434</v>
      </c>
      <c r="B741" t="s">
        <v>272</v>
      </c>
      <c r="C741" t="s">
        <v>289</v>
      </c>
      <c r="D741" t="s">
        <v>520</v>
      </c>
      <c r="E741" t="s">
        <v>211</v>
      </c>
      <c r="F741" t="s">
        <v>276</v>
      </c>
      <c r="G741">
        <v>2050</v>
      </c>
      <c r="H741" t="s">
        <v>211</v>
      </c>
      <c r="I741" t="s">
        <v>211</v>
      </c>
      <c r="J741" t="s">
        <v>211</v>
      </c>
      <c r="K741" t="s">
        <v>211</v>
      </c>
      <c r="L741">
        <v>1.4529673202614399</v>
      </c>
      <c r="M741">
        <v>1.4529673202614399</v>
      </c>
    </row>
    <row r="742" spans="1:13" x14ac:dyDescent="0.2">
      <c r="A742" t="s">
        <v>434</v>
      </c>
      <c r="B742" t="s">
        <v>272</v>
      </c>
      <c r="C742" t="s">
        <v>289</v>
      </c>
      <c r="D742" t="s">
        <v>521</v>
      </c>
      <c r="E742" t="s">
        <v>211</v>
      </c>
      <c r="F742" t="s">
        <v>276</v>
      </c>
      <c r="G742">
        <v>2018</v>
      </c>
      <c r="H742" t="s">
        <v>211</v>
      </c>
      <c r="I742" t="s">
        <v>211</v>
      </c>
      <c r="J742" t="s">
        <v>211</v>
      </c>
      <c r="K742" t="s">
        <v>211</v>
      </c>
      <c r="L742">
        <v>1.3621568627451011</v>
      </c>
      <c r="M742">
        <v>1.3621568627451011</v>
      </c>
    </row>
    <row r="743" spans="1:13" x14ac:dyDescent="0.2">
      <c r="A743" t="s">
        <v>434</v>
      </c>
      <c r="B743" t="s">
        <v>272</v>
      </c>
      <c r="C743" t="s">
        <v>289</v>
      </c>
      <c r="D743" t="s">
        <v>521</v>
      </c>
      <c r="E743" t="s">
        <v>211</v>
      </c>
      <c r="F743" t="s">
        <v>276</v>
      </c>
      <c r="G743">
        <v>2030</v>
      </c>
      <c r="H743" t="s">
        <v>211</v>
      </c>
      <c r="I743" t="s">
        <v>211</v>
      </c>
      <c r="J743" t="s">
        <v>211</v>
      </c>
      <c r="K743" t="s">
        <v>211</v>
      </c>
      <c r="L743">
        <v>1.4075620915032665</v>
      </c>
      <c r="M743">
        <v>1.4075620915032665</v>
      </c>
    </row>
    <row r="744" spans="1:13" x14ac:dyDescent="0.2">
      <c r="A744" t="s">
        <v>434</v>
      </c>
      <c r="B744" t="s">
        <v>272</v>
      </c>
      <c r="C744" t="s">
        <v>289</v>
      </c>
      <c r="D744" t="s">
        <v>521</v>
      </c>
      <c r="E744" t="s">
        <v>211</v>
      </c>
      <c r="F744" t="s">
        <v>276</v>
      </c>
      <c r="G744">
        <v>2040</v>
      </c>
      <c r="H744" t="s">
        <v>211</v>
      </c>
      <c r="I744" t="s">
        <v>211</v>
      </c>
      <c r="J744" t="s">
        <v>211</v>
      </c>
      <c r="K744" t="s">
        <v>211</v>
      </c>
      <c r="L744">
        <v>1.4075620915032665</v>
      </c>
      <c r="M744">
        <v>1.4075620915032665</v>
      </c>
    </row>
    <row r="745" spans="1:13" x14ac:dyDescent="0.2">
      <c r="A745" t="s">
        <v>434</v>
      </c>
      <c r="B745" t="s">
        <v>272</v>
      </c>
      <c r="C745" t="s">
        <v>289</v>
      </c>
      <c r="D745" t="s">
        <v>521</v>
      </c>
      <c r="E745" t="s">
        <v>211</v>
      </c>
      <c r="F745" t="s">
        <v>276</v>
      </c>
      <c r="G745">
        <v>2050</v>
      </c>
      <c r="H745" t="s">
        <v>211</v>
      </c>
      <c r="I745" t="s">
        <v>211</v>
      </c>
      <c r="J745" t="s">
        <v>211</v>
      </c>
      <c r="K745" t="s">
        <v>211</v>
      </c>
      <c r="L745">
        <v>1.4529673202614399</v>
      </c>
      <c r="M745">
        <v>1.4529673202614399</v>
      </c>
    </row>
    <row r="746" spans="1:13" x14ac:dyDescent="0.2">
      <c r="A746" t="s">
        <v>434</v>
      </c>
      <c r="B746" t="s">
        <v>272</v>
      </c>
      <c r="C746" t="s">
        <v>289</v>
      </c>
      <c r="D746" t="s">
        <v>522</v>
      </c>
      <c r="E746" t="s">
        <v>211</v>
      </c>
      <c r="F746" t="s">
        <v>276</v>
      </c>
      <c r="G746">
        <v>2018</v>
      </c>
      <c r="H746" t="s">
        <v>211</v>
      </c>
      <c r="I746" t="s">
        <v>211</v>
      </c>
      <c r="J746" t="s">
        <v>211</v>
      </c>
      <c r="K746" t="s">
        <v>211</v>
      </c>
      <c r="L746">
        <v>1.3621568627451011</v>
      </c>
      <c r="M746">
        <v>1.3621568627451011</v>
      </c>
    </row>
    <row r="747" spans="1:13" x14ac:dyDescent="0.2">
      <c r="A747" t="s">
        <v>434</v>
      </c>
      <c r="B747" t="s">
        <v>272</v>
      </c>
      <c r="C747" t="s">
        <v>289</v>
      </c>
      <c r="D747" t="s">
        <v>522</v>
      </c>
      <c r="E747" t="s">
        <v>211</v>
      </c>
      <c r="F747" t="s">
        <v>276</v>
      </c>
      <c r="G747">
        <v>2030</v>
      </c>
      <c r="H747" t="s">
        <v>211</v>
      </c>
      <c r="I747" t="s">
        <v>211</v>
      </c>
      <c r="J747" t="s">
        <v>211</v>
      </c>
      <c r="K747" t="s">
        <v>211</v>
      </c>
      <c r="L747">
        <v>1.4075620915032665</v>
      </c>
      <c r="M747">
        <v>1.4075620915032665</v>
      </c>
    </row>
    <row r="748" spans="1:13" x14ac:dyDescent="0.2">
      <c r="A748" t="s">
        <v>434</v>
      </c>
      <c r="B748" t="s">
        <v>272</v>
      </c>
      <c r="C748" t="s">
        <v>289</v>
      </c>
      <c r="D748" t="s">
        <v>522</v>
      </c>
      <c r="E748" t="s">
        <v>211</v>
      </c>
      <c r="F748" t="s">
        <v>276</v>
      </c>
      <c r="G748">
        <v>2040</v>
      </c>
      <c r="H748" t="s">
        <v>211</v>
      </c>
      <c r="I748" t="s">
        <v>211</v>
      </c>
      <c r="J748" t="s">
        <v>211</v>
      </c>
      <c r="K748" t="s">
        <v>211</v>
      </c>
      <c r="L748">
        <v>1.4075620915032665</v>
      </c>
      <c r="M748">
        <v>1.4075620915032665</v>
      </c>
    </row>
    <row r="749" spans="1:13" x14ac:dyDescent="0.2">
      <c r="A749" t="s">
        <v>434</v>
      </c>
      <c r="B749" t="s">
        <v>272</v>
      </c>
      <c r="C749" t="s">
        <v>289</v>
      </c>
      <c r="D749" t="s">
        <v>522</v>
      </c>
      <c r="E749" t="s">
        <v>211</v>
      </c>
      <c r="F749" t="s">
        <v>276</v>
      </c>
      <c r="G749">
        <v>2050</v>
      </c>
      <c r="H749" t="s">
        <v>211</v>
      </c>
      <c r="I749" t="s">
        <v>211</v>
      </c>
      <c r="J749" t="s">
        <v>211</v>
      </c>
      <c r="K749" t="s">
        <v>211</v>
      </c>
      <c r="L749">
        <v>1.4529673202614399</v>
      </c>
      <c r="M749">
        <v>1.4529673202614399</v>
      </c>
    </row>
    <row r="750" spans="1:13" x14ac:dyDescent="0.2">
      <c r="A750" t="s">
        <v>434</v>
      </c>
      <c r="B750" t="s">
        <v>272</v>
      </c>
      <c r="C750" t="s">
        <v>289</v>
      </c>
      <c r="D750" t="s">
        <v>523</v>
      </c>
      <c r="E750" t="s">
        <v>211</v>
      </c>
      <c r="F750" t="s">
        <v>276</v>
      </c>
      <c r="G750">
        <v>2018</v>
      </c>
      <c r="H750" t="s">
        <v>211</v>
      </c>
      <c r="I750" t="s">
        <v>211</v>
      </c>
      <c r="J750" t="s">
        <v>211</v>
      </c>
      <c r="K750" t="s">
        <v>211</v>
      </c>
      <c r="L750">
        <v>1.3621568627451011</v>
      </c>
      <c r="M750">
        <v>1.3621568627451011</v>
      </c>
    </row>
    <row r="751" spans="1:13" x14ac:dyDescent="0.2">
      <c r="A751" t="s">
        <v>434</v>
      </c>
      <c r="B751" t="s">
        <v>272</v>
      </c>
      <c r="C751" t="s">
        <v>289</v>
      </c>
      <c r="D751" t="s">
        <v>523</v>
      </c>
      <c r="E751" t="s">
        <v>211</v>
      </c>
      <c r="F751" t="s">
        <v>276</v>
      </c>
      <c r="G751">
        <v>2030</v>
      </c>
      <c r="H751" t="s">
        <v>211</v>
      </c>
      <c r="I751" t="s">
        <v>211</v>
      </c>
      <c r="J751" t="s">
        <v>211</v>
      </c>
      <c r="K751" t="s">
        <v>211</v>
      </c>
      <c r="L751">
        <v>1.4075620915032665</v>
      </c>
      <c r="M751">
        <v>1.4075620915032665</v>
      </c>
    </row>
    <row r="752" spans="1:13" x14ac:dyDescent="0.2">
      <c r="A752" t="s">
        <v>434</v>
      </c>
      <c r="B752" t="s">
        <v>272</v>
      </c>
      <c r="C752" t="s">
        <v>289</v>
      </c>
      <c r="D752" t="s">
        <v>523</v>
      </c>
      <c r="E752" t="s">
        <v>211</v>
      </c>
      <c r="F752" t="s">
        <v>276</v>
      </c>
      <c r="G752">
        <v>2040</v>
      </c>
      <c r="H752" t="s">
        <v>211</v>
      </c>
      <c r="I752" t="s">
        <v>211</v>
      </c>
      <c r="J752" t="s">
        <v>211</v>
      </c>
      <c r="K752" t="s">
        <v>211</v>
      </c>
      <c r="L752">
        <v>1.4075620915032665</v>
      </c>
      <c r="M752">
        <v>1.4075620915032665</v>
      </c>
    </row>
    <row r="753" spans="1:13" x14ac:dyDescent="0.2">
      <c r="A753" t="s">
        <v>434</v>
      </c>
      <c r="B753" t="s">
        <v>272</v>
      </c>
      <c r="C753" t="s">
        <v>289</v>
      </c>
      <c r="D753" t="s">
        <v>523</v>
      </c>
      <c r="E753" t="s">
        <v>211</v>
      </c>
      <c r="F753" t="s">
        <v>276</v>
      </c>
      <c r="G753">
        <v>2050</v>
      </c>
      <c r="H753" t="s">
        <v>211</v>
      </c>
      <c r="I753" t="s">
        <v>211</v>
      </c>
      <c r="J753" t="s">
        <v>211</v>
      </c>
      <c r="K753" t="s">
        <v>211</v>
      </c>
      <c r="L753">
        <v>1.4529673202614399</v>
      </c>
      <c r="M753">
        <v>1.4529673202614399</v>
      </c>
    </row>
    <row r="754" spans="1:13" x14ac:dyDescent="0.2">
      <c r="A754" t="s">
        <v>434</v>
      </c>
      <c r="B754" t="s">
        <v>272</v>
      </c>
      <c r="C754" t="s">
        <v>289</v>
      </c>
      <c r="D754" t="s">
        <v>216</v>
      </c>
      <c r="E754" t="s">
        <v>211</v>
      </c>
      <c r="F754" t="s">
        <v>276</v>
      </c>
      <c r="G754">
        <v>2018</v>
      </c>
      <c r="H754" t="s">
        <v>211</v>
      </c>
      <c r="I754" t="s">
        <v>211</v>
      </c>
      <c r="J754" t="s">
        <v>211</v>
      </c>
      <c r="K754" t="s">
        <v>211</v>
      </c>
      <c r="L754">
        <v>0.95350980392157159</v>
      </c>
      <c r="M754">
        <v>0.95350980392157159</v>
      </c>
    </row>
    <row r="755" spans="1:13" x14ac:dyDescent="0.2">
      <c r="A755" t="s">
        <v>434</v>
      </c>
      <c r="B755" t="s">
        <v>272</v>
      </c>
      <c r="C755" t="s">
        <v>289</v>
      </c>
      <c r="D755" t="s">
        <v>216</v>
      </c>
      <c r="E755" t="s">
        <v>211</v>
      </c>
      <c r="F755" t="s">
        <v>276</v>
      </c>
      <c r="G755">
        <v>2030</v>
      </c>
      <c r="H755" t="s">
        <v>211</v>
      </c>
      <c r="I755" t="s">
        <v>211</v>
      </c>
      <c r="J755" t="s">
        <v>211</v>
      </c>
      <c r="K755" t="s">
        <v>211</v>
      </c>
      <c r="L755">
        <v>0.98529346405229135</v>
      </c>
      <c r="M755">
        <v>0.98529346405229135</v>
      </c>
    </row>
    <row r="756" spans="1:13" x14ac:dyDescent="0.2">
      <c r="A756" t="s">
        <v>434</v>
      </c>
      <c r="B756" t="s">
        <v>272</v>
      </c>
      <c r="C756" t="s">
        <v>289</v>
      </c>
      <c r="D756" t="s">
        <v>216</v>
      </c>
      <c r="E756" t="s">
        <v>211</v>
      </c>
      <c r="F756" t="s">
        <v>276</v>
      </c>
      <c r="G756">
        <v>2040</v>
      </c>
      <c r="H756" t="s">
        <v>211</v>
      </c>
      <c r="I756" t="s">
        <v>211</v>
      </c>
      <c r="J756" t="s">
        <v>211</v>
      </c>
      <c r="K756" t="s">
        <v>211</v>
      </c>
      <c r="L756">
        <v>0.98529346405229135</v>
      </c>
      <c r="M756">
        <v>0.98529346405229135</v>
      </c>
    </row>
    <row r="757" spans="1:13" x14ac:dyDescent="0.2">
      <c r="A757" t="s">
        <v>434</v>
      </c>
      <c r="B757" t="s">
        <v>272</v>
      </c>
      <c r="C757" t="s">
        <v>289</v>
      </c>
      <c r="D757" t="s">
        <v>216</v>
      </c>
      <c r="E757" t="s">
        <v>211</v>
      </c>
      <c r="F757" t="s">
        <v>276</v>
      </c>
      <c r="G757">
        <v>2050</v>
      </c>
      <c r="H757" t="s">
        <v>211</v>
      </c>
      <c r="I757" t="s">
        <v>211</v>
      </c>
      <c r="J757" t="s">
        <v>211</v>
      </c>
      <c r="K757" t="s">
        <v>211</v>
      </c>
      <c r="L757">
        <v>1.017077124183003</v>
      </c>
      <c r="M757">
        <v>1.017077124183003</v>
      </c>
    </row>
    <row r="758" spans="1:13" x14ac:dyDescent="0.2">
      <c r="A758" t="s">
        <v>434</v>
      </c>
      <c r="B758" t="s">
        <v>272</v>
      </c>
      <c r="C758" t="s">
        <v>548</v>
      </c>
      <c r="D758" t="s">
        <v>537</v>
      </c>
      <c r="E758" t="s">
        <v>211</v>
      </c>
      <c r="F758" t="s">
        <v>276</v>
      </c>
      <c r="G758">
        <v>2018</v>
      </c>
      <c r="H758" t="s">
        <v>211</v>
      </c>
      <c r="I758" t="s">
        <v>211</v>
      </c>
      <c r="J758" t="s">
        <v>211</v>
      </c>
      <c r="K758" t="s">
        <v>211</v>
      </c>
      <c r="L758">
        <v>3.0897837837837798</v>
      </c>
      <c r="M758">
        <v>3.0897837837837798</v>
      </c>
    </row>
    <row r="759" spans="1:13" x14ac:dyDescent="0.2">
      <c r="A759" t="s">
        <v>434</v>
      </c>
      <c r="B759" t="s">
        <v>272</v>
      </c>
      <c r="C759" t="s">
        <v>548</v>
      </c>
      <c r="D759" t="s">
        <v>537</v>
      </c>
      <c r="E759" t="s">
        <v>211</v>
      </c>
      <c r="F759" t="s">
        <v>276</v>
      </c>
      <c r="G759">
        <v>2030</v>
      </c>
      <c r="H759" t="s">
        <v>211</v>
      </c>
      <c r="I759" t="s">
        <v>211</v>
      </c>
      <c r="J759" t="s">
        <v>211</v>
      </c>
      <c r="K759" t="s">
        <v>211</v>
      </c>
      <c r="L759">
        <v>3.398762162162158</v>
      </c>
      <c r="M759">
        <v>3.398762162162158</v>
      </c>
    </row>
    <row r="760" spans="1:13" x14ac:dyDescent="0.2">
      <c r="A760" t="s">
        <v>434</v>
      </c>
      <c r="B760" t="s">
        <v>272</v>
      </c>
      <c r="C760" t="s">
        <v>548</v>
      </c>
      <c r="D760" t="s">
        <v>537</v>
      </c>
      <c r="E760" t="s">
        <v>211</v>
      </c>
      <c r="F760" t="s">
        <v>276</v>
      </c>
      <c r="G760">
        <v>2040</v>
      </c>
      <c r="H760" t="s">
        <v>211</v>
      </c>
      <c r="I760" t="s">
        <v>211</v>
      </c>
      <c r="J760" t="s">
        <v>211</v>
      </c>
      <c r="K760" t="s">
        <v>211</v>
      </c>
      <c r="L760">
        <v>3.8107333333333182</v>
      </c>
      <c r="M760">
        <v>3.8107333333333182</v>
      </c>
    </row>
    <row r="761" spans="1:13" x14ac:dyDescent="0.2">
      <c r="A761" t="s">
        <v>434</v>
      </c>
      <c r="B761" t="s">
        <v>272</v>
      </c>
      <c r="C761" t="s">
        <v>548</v>
      </c>
      <c r="D761" t="s">
        <v>537</v>
      </c>
      <c r="E761" t="s">
        <v>211</v>
      </c>
      <c r="F761" t="s">
        <v>276</v>
      </c>
      <c r="G761">
        <v>2050</v>
      </c>
      <c r="H761" t="s">
        <v>211</v>
      </c>
      <c r="I761" t="s">
        <v>211</v>
      </c>
      <c r="J761" t="s">
        <v>211</v>
      </c>
      <c r="K761" t="s">
        <v>211</v>
      </c>
      <c r="L761">
        <v>4.1197117117116955</v>
      </c>
      <c r="M761">
        <v>4.1197117117116955</v>
      </c>
    </row>
    <row r="762" spans="1:13" x14ac:dyDescent="0.2">
      <c r="A762" t="s">
        <v>434</v>
      </c>
      <c r="B762" t="s">
        <v>272</v>
      </c>
      <c r="C762" t="s">
        <v>548</v>
      </c>
      <c r="D762" t="s">
        <v>245</v>
      </c>
      <c r="E762" t="s">
        <v>211</v>
      </c>
      <c r="F762" t="s">
        <v>276</v>
      </c>
      <c r="G762">
        <v>2018</v>
      </c>
      <c r="H762" t="s">
        <v>211</v>
      </c>
      <c r="I762" t="s">
        <v>211</v>
      </c>
      <c r="J762" t="s">
        <v>211</v>
      </c>
      <c r="K762" t="s">
        <v>211</v>
      </c>
      <c r="L762">
        <v>2.1628486486486458</v>
      </c>
      <c r="M762">
        <v>2.1628486486486458</v>
      </c>
    </row>
    <row r="763" spans="1:13" x14ac:dyDescent="0.2">
      <c r="A763" t="s">
        <v>434</v>
      </c>
      <c r="B763" t="s">
        <v>272</v>
      </c>
      <c r="C763" t="s">
        <v>548</v>
      </c>
      <c r="D763" t="s">
        <v>245</v>
      </c>
      <c r="E763" t="s">
        <v>211</v>
      </c>
      <c r="F763" t="s">
        <v>276</v>
      </c>
      <c r="G763">
        <v>2030</v>
      </c>
      <c r="H763" t="s">
        <v>211</v>
      </c>
      <c r="I763" t="s">
        <v>211</v>
      </c>
      <c r="J763" t="s">
        <v>211</v>
      </c>
      <c r="K763" t="s">
        <v>211</v>
      </c>
      <c r="L763">
        <v>2.3791335135135103</v>
      </c>
      <c r="M763">
        <v>2.3791335135135103</v>
      </c>
    </row>
    <row r="764" spans="1:13" x14ac:dyDescent="0.2">
      <c r="A764" t="s">
        <v>434</v>
      </c>
      <c r="B764" t="s">
        <v>272</v>
      </c>
      <c r="C764" t="s">
        <v>548</v>
      </c>
      <c r="D764" t="s">
        <v>245</v>
      </c>
      <c r="E764" t="s">
        <v>211</v>
      </c>
      <c r="F764" t="s">
        <v>276</v>
      </c>
      <c r="G764">
        <v>2040</v>
      </c>
      <c r="H764" t="s">
        <v>211</v>
      </c>
      <c r="I764" t="s">
        <v>211</v>
      </c>
      <c r="J764" t="s">
        <v>211</v>
      </c>
      <c r="K764" t="s">
        <v>211</v>
      </c>
      <c r="L764">
        <v>2.6675133333333285</v>
      </c>
      <c r="M764">
        <v>2.6675133333333285</v>
      </c>
    </row>
    <row r="765" spans="1:13" x14ac:dyDescent="0.2">
      <c r="A765" t="s">
        <v>434</v>
      </c>
      <c r="B765" t="s">
        <v>272</v>
      </c>
      <c r="C765" t="s">
        <v>548</v>
      </c>
      <c r="D765" t="s">
        <v>245</v>
      </c>
      <c r="E765" t="s">
        <v>211</v>
      </c>
      <c r="F765" t="s">
        <v>276</v>
      </c>
      <c r="G765">
        <v>2050</v>
      </c>
      <c r="H765" t="s">
        <v>211</v>
      </c>
      <c r="I765" t="s">
        <v>211</v>
      </c>
      <c r="J765" t="s">
        <v>211</v>
      </c>
      <c r="K765" t="s">
        <v>211</v>
      </c>
      <c r="L765">
        <v>2.8837981981981935</v>
      </c>
      <c r="M765">
        <v>2.8837981981981935</v>
      </c>
    </row>
    <row r="766" spans="1:13" x14ac:dyDescent="0.2">
      <c r="A766" t="s">
        <v>434</v>
      </c>
      <c r="B766" t="s">
        <v>272</v>
      </c>
      <c r="C766" t="s">
        <v>549</v>
      </c>
      <c r="D766" t="s">
        <v>539</v>
      </c>
      <c r="E766" t="s">
        <v>211</v>
      </c>
      <c r="F766" t="s">
        <v>276</v>
      </c>
      <c r="G766">
        <v>2018</v>
      </c>
      <c r="H766" t="s">
        <v>211</v>
      </c>
      <c r="I766" t="s">
        <v>211</v>
      </c>
      <c r="J766" t="s">
        <v>211</v>
      </c>
      <c r="K766" t="s">
        <v>211</v>
      </c>
      <c r="L766">
        <v>3.0897837837837798</v>
      </c>
      <c r="M766">
        <v>3.0897837837837798</v>
      </c>
    </row>
    <row r="767" spans="1:13" x14ac:dyDescent="0.2">
      <c r="A767" t="s">
        <v>434</v>
      </c>
      <c r="B767" t="s">
        <v>272</v>
      </c>
      <c r="C767" t="s">
        <v>549</v>
      </c>
      <c r="D767" t="s">
        <v>539</v>
      </c>
      <c r="E767" t="s">
        <v>211</v>
      </c>
      <c r="F767" t="s">
        <v>276</v>
      </c>
      <c r="G767">
        <v>2030</v>
      </c>
      <c r="H767" t="s">
        <v>211</v>
      </c>
      <c r="I767" t="s">
        <v>211</v>
      </c>
      <c r="J767" t="s">
        <v>211</v>
      </c>
      <c r="K767" t="s">
        <v>211</v>
      </c>
      <c r="L767">
        <v>3.398762162162158</v>
      </c>
      <c r="M767">
        <v>3.398762162162158</v>
      </c>
    </row>
    <row r="768" spans="1:13" x14ac:dyDescent="0.2">
      <c r="A768" t="s">
        <v>434</v>
      </c>
      <c r="B768" t="s">
        <v>272</v>
      </c>
      <c r="C768" t="s">
        <v>549</v>
      </c>
      <c r="D768" t="s">
        <v>539</v>
      </c>
      <c r="E768" t="s">
        <v>211</v>
      </c>
      <c r="F768" t="s">
        <v>276</v>
      </c>
      <c r="G768">
        <v>2040</v>
      </c>
      <c r="H768" t="s">
        <v>211</v>
      </c>
      <c r="I768" t="s">
        <v>211</v>
      </c>
      <c r="J768" t="s">
        <v>211</v>
      </c>
      <c r="K768" t="s">
        <v>211</v>
      </c>
      <c r="L768">
        <v>3.8107333333333182</v>
      </c>
      <c r="M768">
        <v>3.8107333333333182</v>
      </c>
    </row>
    <row r="769" spans="1:13" x14ac:dyDescent="0.2">
      <c r="A769" t="s">
        <v>434</v>
      </c>
      <c r="B769" t="s">
        <v>272</v>
      </c>
      <c r="C769" t="s">
        <v>549</v>
      </c>
      <c r="D769" t="s">
        <v>539</v>
      </c>
      <c r="E769" t="s">
        <v>211</v>
      </c>
      <c r="F769" t="s">
        <v>276</v>
      </c>
      <c r="G769">
        <v>2050</v>
      </c>
      <c r="H769" t="s">
        <v>211</v>
      </c>
      <c r="I769" t="s">
        <v>211</v>
      </c>
      <c r="J769" t="s">
        <v>211</v>
      </c>
      <c r="K769" t="s">
        <v>211</v>
      </c>
      <c r="L769">
        <v>4.1197117117116955</v>
      </c>
      <c r="M769">
        <v>4.1197117117116955</v>
      </c>
    </row>
    <row r="770" spans="1:13" x14ac:dyDescent="0.2">
      <c r="A770" t="s">
        <v>434</v>
      </c>
      <c r="B770" t="s">
        <v>272</v>
      </c>
      <c r="C770" t="s">
        <v>549</v>
      </c>
      <c r="D770" t="s">
        <v>245</v>
      </c>
      <c r="E770" t="s">
        <v>211</v>
      </c>
      <c r="F770" t="s">
        <v>276</v>
      </c>
      <c r="G770">
        <v>2018</v>
      </c>
      <c r="H770" t="s">
        <v>211</v>
      </c>
      <c r="I770" t="s">
        <v>211</v>
      </c>
      <c r="J770" t="s">
        <v>211</v>
      </c>
      <c r="K770" t="s">
        <v>211</v>
      </c>
      <c r="L770">
        <v>2.1628486486486458</v>
      </c>
      <c r="M770">
        <v>2.1628486486486458</v>
      </c>
    </row>
    <row r="771" spans="1:13" x14ac:dyDescent="0.2">
      <c r="A771" t="s">
        <v>434</v>
      </c>
      <c r="B771" t="s">
        <v>272</v>
      </c>
      <c r="C771" t="s">
        <v>549</v>
      </c>
      <c r="D771" t="s">
        <v>245</v>
      </c>
      <c r="E771" t="s">
        <v>211</v>
      </c>
      <c r="F771" t="s">
        <v>276</v>
      </c>
      <c r="G771">
        <v>2030</v>
      </c>
      <c r="H771" t="s">
        <v>211</v>
      </c>
      <c r="I771" t="s">
        <v>211</v>
      </c>
      <c r="J771" t="s">
        <v>211</v>
      </c>
      <c r="K771" t="s">
        <v>211</v>
      </c>
      <c r="L771">
        <v>2.3791335135135103</v>
      </c>
      <c r="M771">
        <v>2.3791335135135103</v>
      </c>
    </row>
    <row r="772" spans="1:13" x14ac:dyDescent="0.2">
      <c r="A772" t="s">
        <v>434</v>
      </c>
      <c r="B772" t="s">
        <v>272</v>
      </c>
      <c r="C772" t="s">
        <v>549</v>
      </c>
      <c r="D772" t="s">
        <v>245</v>
      </c>
      <c r="E772" t="s">
        <v>211</v>
      </c>
      <c r="F772" t="s">
        <v>276</v>
      </c>
      <c r="G772">
        <v>2040</v>
      </c>
      <c r="H772" t="s">
        <v>211</v>
      </c>
      <c r="I772" t="s">
        <v>211</v>
      </c>
      <c r="J772" t="s">
        <v>211</v>
      </c>
      <c r="K772" t="s">
        <v>211</v>
      </c>
      <c r="L772">
        <v>2.6675133333333285</v>
      </c>
      <c r="M772">
        <v>2.6675133333333285</v>
      </c>
    </row>
    <row r="773" spans="1:13" x14ac:dyDescent="0.2">
      <c r="A773" t="s">
        <v>434</v>
      </c>
      <c r="B773" t="s">
        <v>272</v>
      </c>
      <c r="C773" t="s">
        <v>549</v>
      </c>
      <c r="D773" t="s">
        <v>245</v>
      </c>
      <c r="E773" t="s">
        <v>211</v>
      </c>
      <c r="F773" t="s">
        <v>276</v>
      </c>
      <c r="G773">
        <v>2050</v>
      </c>
      <c r="H773" t="s">
        <v>211</v>
      </c>
      <c r="I773" t="s">
        <v>211</v>
      </c>
      <c r="J773" t="s">
        <v>211</v>
      </c>
      <c r="K773" t="s">
        <v>211</v>
      </c>
      <c r="L773">
        <v>2.8837981981981935</v>
      </c>
      <c r="M773">
        <v>2.8837981981981935</v>
      </c>
    </row>
    <row r="774" spans="1:13" x14ac:dyDescent="0.2">
      <c r="A774" t="s">
        <v>434</v>
      </c>
      <c r="B774" t="s">
        <v>272</v>
      </c>
      <c r="C774" t="s">
        <v>550</v>
      </c>
      <c r="D774" t="s">
        <v>541</v>
      </c>
      <c r="E774" t="s">
        <v>211</v>
      </c>
      <c r="F774" t="s">
        <v>276</v>
      </c>
      <c r="G774">
        <v>2018</v>
      </c>
      <c r="H774" t="s">
        <v>211</v>
      </c>
      <c r="I774" t="s">
        <v>211</v>
      </c>
      <c r="J774" t="s">
        <v>211</v>
      </c>
      <c r="K774" t="s">
        <v>211</v>
      </c>
      <c r="L774">
        <v>3.0897837837837798</v>
      </c>
      <c r="M774">
        <v>3.0897837837837798</v>
      </c>
    </row>
    <row r="775" spans="1:13" x14ac:dyDescent="0.2">
      <c r="A775" t="s">
        <v>434</v>
      </c>
      <c r="B775" t="s">
        <v>272</v>
      </c>
      <c r="C775" t="s">
        <v>550</v>
      </c>
      <c r="D775" t="s">
        <v>541</v>
      </c>
      <c r="E775" t="s">
        <v>211</v>
      </c>
      <c r="F775" t="s">
        <v>276</v>
      </c>
      <c r="G775">
        <v>2030</v>
      </c>
      <c r="H775" t="s">
        <v>211</v>
      </c>
      <c r="I775" t="s">
        <v>211</v>
      </c>
      <c r="J775" t="s">
        <v>211</v>
      </c>
      <c r="K775" t="s">
        <v>211</v>
      </c>
      <c r="L775">
        <v>3.398762162162158</v>
      </c>
      <c r="M775">
        <v>3.398762162162158</v>
      </c>
    </row>
    <row r="776" spans="1:13" x14ac:dyDescent="0.2">
      <c r="A776" t="s">
        <v>434</v>
      </c>
      <c r="B776" t="s">
        <v>272</v>
      </c>
      <c r="C776" t="s">
        <v>550</v>
      </c>
      <c r="D776" t="s">
        <v>541</v>
      </c>
      <c r="E776" t="s">
        <v>211</v>
      </c>
      <c r="F776" t="s">
        <v>276</v>
      </c>
      <c r="G776">
        <v>2040</v>
      </c>
      <c r="H776" t="s">
        <v>211</v>
      </c>
      <c r="I776" t="s">
        <v>211</v>
      </c>
      <c r="J776" t="s">
        <v>211</v>
      </c>
      <c r="K776" t="s">
        <v>211</v>
      </c>
      <c r="L776">
        <v>3.8107333333333182</v>
      </c>
      <c r="M776">
        <v>3.8107333333333182</v>
      </c>
    </row>
    <row r="777" spans="1:13" x14ac:dyDescent="0.2">
      <c r="A777" t="s">
        <v>434</v>
      </c>
      <c r="B777" t="s">
        <v>272</v>
      </c>
      <c r="C777" t="s">
        <v>550</v>
      </c>
      <c r="D777" t="s">
        <v>541</v>
      </c>
      <c r="E777" t="s">
        <v>211</v>
      </c>
      <c r="F777" t="s">
        <v>276</v>
      </c>
      <c r="G777">
        <v>2050</v>
      </c>
      <c r="H777" t="s">
        <v>211</v>
      </c>
      <c r="I777" t="s">
        <v>211</v>
      </c>
      <c r="J777" t="s">
        <v>211</v>
      </c>
      <c r="K777" t="s">
        <v>211</v>
      </c>
      <c r="L777">
        <v>4.1197117117116955</v>
      </c>
      <c r="M777">
        <v>4.1197117117116955</v>
      </c>
    </row>
    <row r="778" spans="1:13" x14ac:dyDescent="0.2">
      <c r="A778" t="s">
        <v>434</v>
      </c>
      <c r="B778" t="s">
        <v>272</v>
      </c>
      <c r="C778" t="s">
        <v>550</v>
      </c>
      <c r="D778" t="s">
        <v>245</v>
      </c>
      <c r="E778" t="s">
        <v>211</v>
      </c>
      <c r="F778" t="s">
        <v>276</v>
      </c>
      <c r="G778">
        <v>2018</v>
      </c>
      <c r="H778" t="s">
        <v>211</v>
      </c>
      <c r="I778" t="s">
        <v>211</v>
      </c>
      <c r="J778" t="s">
        <v>211</v>
      </c>
      <c r="K778" t="s">
        <v>211</v>
      </c>
      <c r="L778">
        <v>2.1628486486486458</v>
      </c>
      <c r="M778">
        <v>2.1628486486486458</v>
      </c>
    </row>
    <row r="779" spans="1:13" x14ac:dyDescent="0.2">
      <c r="A779" t="s">
        <v>434</v>
      </c>
      <c r="B779" t="s">
        <v>272</v>
      </c>
      <c r="C779" t="s">
        <v>550</v>
      </c>
      <c r="D779" t="s">
        <v>245</v>
      </c>
      <c r="E779" t="s">
        <v>211</v>
      </c>
      <c r="F779" t="s">
        <v>276</v>
      </c>
      <c r="G779">
        <v>2030</v>
      </c>
      <c r="H779" t="s">
        <v>211</v>
      </c>
      <c r="I779" t="s">
        <v>211</v>
      </c>
      <c r="J779" t="s">
        <v>211</v>
      </c>
      <c r="K779" t="s">
        <v>211</v>
      </c>
      <c r="L779">
        <v>2.3791335135135103</v>
      </c>
      <c r="M779">
        <v>2.3791335135135103</v>
      </c>
    </row>
    <row r="780" spans="1:13" x14ac:dyDescent="0.2">
      <c r="A780" t="s">
        <v>434</v>
      </c>
      <c r="B780" t="s">
        <v>272</v>
      </c>
      <c r="C780" t="s">
        <v>550</v>
      </c>
      <c r="D780" t="s">
        <v>245</v>
      </c>
      <c r="E780" t="s">
        <v>211</v>
      </c>
      <c r="F780" t="s">
        <v>276</v>
      </c>
      <c r="G780">
        <v>2040</v>
      </c>
      <c r="H780" t="s">
        <v>211</v>
      </c>
      <c r="I780" t="s">
        <v>211</v>
      </c>
      <c r="J780" t="s">
        <v>211</v>
      </c>
      <c r="K780" t="s">
        <v>211</v>
      </c>
      <c r="L780">
        <v>2.6675133333333285</v>
      </c>
      <c r="M780">
        <v>2.6675133333333285</v>
      </c>
    </row>
    <row r="781" spans="1:13" x14ac:dyDescent="0.2">
      <c r="A781" t="s">
        <v>434</v>
      </c>
      <c r="B781" t="s">
        <v>272</v>
      </c>
      <c r="C781" t="s">
        <v>550</v>
      </c>
      <c r="D781" t="s">
        <v>245</v>
      </c>
      <c r="E781" t="s">
        <v>211</v>
      </c>
      <c r="F781" t="s">
        <v>276</v>
      </c>
      <c r="G781">
        <v>2050</v>
      </c>
      <c r="H781" t="s">
        <v>211</v>
      </c>
      <c r="I781" t="s">
        <v>211</v>
      </c>
      <c r="J781" t="s">
        <v>211</v>
      </c>
      <c r="K781" t="s">
        <v>211</v>
      </c>
      <c r="L781">
        <v>2.8837981981981935</v>
      </c>
      <c r="M781">
        <v>2.8837981981981935</v>
      </c>
    </row>
    <row r="782" spans="1:13" x14ac:dyDescent="0.2">
      <c r="A782" t="s">
        <v>434</v>
      </c>
      <c r="B782" t="s">
        <v>272</v>
      </c>
      <c r="C782" t="s">
        <v>551</v>
      </c>
      <c r="D782" t="s">
        <v>543</v>
      </c>
      <c r="E782" t="s">
        <v>211</v>
      </c>
      <c r="F782" t="s">
        <v>276</v>
      </c>
      <c r="G782">
        <v>2018</v>
      </c>
      <c r="H782" t="s">
        <v>211</v>
      </c>
      <c r="I782" t="s">
        <v>211</v>
      </c>
      <c r="J782" t="s">
        <v>211</v>
      </c>
      <c r="K782" t="s">
        <v>211</v>
      </c>
      <c r="L782">
        <v>3.0897837837837798</v>
      </c>
      <c r="M782">
        <v>3.0897837837837798</v>
      </c>
    </row>
    <row r="783" spans="1:13" x14ac:dyDescent="0.2">
      <c r="A783" t="s">
        <v>434</v>
      </c>
      <c r="B783" t="s">
        <v>272</v>
      </c>
      <c r="C783" t="s">
        <v>551</v>
      </c>
      <c r="D783" t="s">
        <v>543</v>
      </c>
      <c r="E783" t="s">
        <v>211</v>
      </c>
      <c r="F783" t="s">
        <v>276</v>
      </c>
      <c r="G783">
        <v>2030</v>
      </c>
      <c r="H783" t="s">
        <v>211</v>
      </c>
      <c r="I783" t="s">
        <v>211</v>
      </c>
      <c r="J783" t="s">
        <v>211</v>
      </c>
      <c r="K783" t="s">
        <v>211</v>
      </c>
      <c r="L783">
        <v>3.398762162162158</v>
      </c>
      <c r="M783">
        <v>3.398762162162158</v>
      </c>
    </row>
    <row r="784" spans="1:13" x14ac:dyDescent="0.2">
      <c r="A784" t="s">
        <v>434</v>
      </c>
      <c r="B784" t="s">
        <v>272</v>
      </c>
      <c r="C784" t="s">
        <v>551</v>
      </c>
      <c r="D784" t="s">
        <v>543</v>
      </c>
      <c r="E784" t="s">
        <v>211</v>
      </c>
      <c r="F784" t="s">
        <v>276</v>
      </c>
      <c r="G784">
        <v>2040</v>
      </c>
      <c r="H784" t="s">
        <v>211</v>
      </c>
      <c r="I784" t="s">
        <v>211</v>
      </c>
      <c r="J784" t="s">
        <v>211</v>
      </c>
      <c r="K784" t="s">
        <v>211</v>
      </c>
      <c r="L784">
        <v>3.8107333333333182</v>
      </c>
      <c r="M784">
        <v>3.8107333333333182</v>
      </c>
    </row>
    <row r="785" spans="1:13" x14ac:dyDescent="0.2">
      <c r="A785" t="s">
        <v>434</v>
      </c>
      <c r="B785" t="s">
        <v>272</v>
      </c>
      <c r="C785" t="s">
        <v>551</v>
      </c>
      <c r="D785" t="s">
        <v>543</v>
      </c>
      <c r="E785" t="s">
        <v>211</v>
      </c>
      <c r="F785" t="s">
        <v>276</v>
      </c>
      <c r="G785">
        <v>2050</v>
      </c>
      <c r="H785" t="s">
        <v>211</v>
      </c>
      <c r="I785" t="s">
        <v>211</v>
      </c>
      <c r="J785" t="s">
        <v>211</v>
      </c>
      <c r="K785" t="s">
        <v>211</v>
      </c>
      <c r="L785">
        <v>4.1197117117116955</v>
      </c>
      <c r="M785">
        <v>4.1197117117116955</v>
      </c>
    </row>
    <row r="786" spans="1:13" x14ac:dyDescent="0.2">
      <c r="A786" t="s">
        <v>434</v>
      </c>
      <c r="B786" t="s">
        <v>272</v>
      </c>
      <c r="C786" t="s">
        <v>551</v>
      </c>
      <c r="D786" t="s">
        <v>245</v>
      </c>
      <c r="E786" t="s">
        <v>211</v>
      </c>
      <c r="F786" t="s">
        <v>276</v>
      </c>
      <c r="G786">
        <v>2018</v>
      </c>
      <c r="H786" t="s">
        <v>211</v>
      </c>
      <c r="I786" t="s">
        <v>211</v>
      </c>
      <c r="J786" t="s">
        <v>211</v>
      </c>
      <c r="K786" t="s">
        <v>211</v>
      </c>
      <c r="L786">
        <v>2.1628486486486458</v>
      </c>
      <c r="M786">
        <v>2.1628486486486458</v>
      </c>
    </row>
    <row r="787" spans="1:13" x14ac:dyDescent="0.2">
      <c r="A787" t="s">
        <v>434</v>
      </c>
      <c r="B787" t="s">
        <v>272</v>
      </c>
      <c r="C787" t="s">
        <v>551</v>
      </c>
      <c r="D787" t="s">
        <v>245</v>
      </c>
      <c r="E787" t="s">
        <v>211</v>
      </c>
      <c r="F787" t="s">
        <v>276</v>
      </c>
      <c r="G787">
        <v>2030</v>
      </c>
      <c r="H787" t="s">
        <v>211</v>
      </c>
      <c r="I787" t="s">
        <v>211</v>
      </c>
      <c r="J787" t="s">
        <v>211</v>
      </c>
      <c r="K787" t="s">
        <v>211</v>
      </c>
      <c r="L787">
        <v>2.3791335135135103</v>
      </c>
      <c r="M787">
        <v>2.3791335135135103</v>
      </c>
    </row>
    <row r="788" spans="1:13" x14ac:dyDescent="0.2">
      <c r="A788" t="s">
        <v>434</v>
      </c>
      <c r="B788" t="s">
        <v>272</v>
      </c>
      <c r="C788" t="s">
        <v>551</v>
      </c>
      <c r="D788" t="s">
        <v>245</v>
      </c>
      <c r="E788" t="s">
        <v>211</v>
      </c>
      <c r="F788" t="s">
        <v>276</v>
      </c>
      <c r="G788">
        <v>2040</v>
      </c>
      <c r="H788" t="s">
        <v>211</v>
      </c>
      <c r="I788" t="s">
        <v>211</v>
      </c>
      <c r="J788" t="s">
        <v>211</v>
      </c>
      <c r="K788" t="s">
        <v>211</v>
      </c>
      <c r="L788">
        <v>2.6675133333333285</v>
      </c>
      <c r="M788">
        <v>2.6675133333333285</v>
      </c>
    </row>
    <row r="789" spans="1:13" x14ac:dyDescent="0.2">
      <c r="A789" t="s">
        <v>434</v>
      </c>
      <c r="B789" t="s">
        <v>272</v>
      </c>
      <c r="C789" t="s">
        <v>551</v>
      </c>
      <c r="D789" t="s">
        <v>245</v>
      </c>
      <c r="E789" t="s">
        <v>211</v>
      </c>
      <c r="F789" t="s">
        <v>276</v>
      </c>
      <c r="G789">
        <v>2050</v>
      </c>
      <c r="H789" t="s">
        <v>211</v>
      </c>
      <c r="I789" t="s">
        <v>211</v>
      </c>
      <c r="J789" t="s">
        <v>211</v>
      </c>
      <c r="K789" t="s">
        <v>211</v>
      </c>
      <c r="L789">
        <v>2.8837981981981935</v>
      </c>
      <c r="M789">
        <v>2.8837981981981935</v>
      </c>
    </row>
    <row r="790" spans="1:13" x14ac:dyDescent="0.2">
      <c r="A790" t="s">
        <v>434</v>
      </c>
      <c r="B790" t="s">
        <v>272</v>
      </c>
      <c r="C790" t="s">
        <v>552</v>
      </c>
      <c r="D790" t="s">
        <v>545</v>
      </c>
      <c r="E790" t="s">
        <v>211</v>
      </c>
      <c r="F790" t="s">
        <v>276</v>
      </c>
      <c r="G790">
        <v>2018</v>
      </c>
      <c r="H790" t="s">
        <v>211</v>
      </c>
      <c r="I790" t="s">
        <v>211</v>
      </c>
      <c r="J790" t="s">
        <v>211</v>
      </c>
      <c r="K790" t="s">
        <v>211</v>
      </c>
      <c r="L790">
        <v>3.0897837837837798</v>
      </c>
      <c r="M790">
        <v>3.0897837837837798</v>
      </c>
    </row>
    <row r="791" spans="1:13" x14ac:dyDescent="0.2">
      <c r="A791" t="s">
        <v>434</v>
      </c>
      <c r="B791" t="s">
        <v>272</v>
      </c>
      <c r="C791" t="s">
        <v>552</v>
      </c>
      <c r="D791" t="s">
        <v>545</v>
      </c>
      <c r="E791" t="s">
        <v>211</v>
      </c>
      <c r="F791" t="s">
        <v>276</v>
      </c>
      <c r="G791">
        <v>2030</v>
      </c>
      <c r="H791" t="s">
        <v>211</v>
      </c>
      <c r="I791" t="s">
        <v>211</v>
      </c>
      <c r="J791" t="s">
        <v>211</v>
      </c>
      <c r="K791" t="s">
        <v>211</v>
      </c>
      <c r="L791">
        <v>3.398762162162158</v>
      </c>
      <c r="M791">
        <v>3.398762162162158</v>
      </c>
    </row>
    <row r="792" spans="1:13" x14ac:dyDescent="0.2">
      <c r="A792" t="s">
        <v>434</v>
      </c>
      <c r="B792" t="s">
        <v>272</v>
      </c>
      <c r="C792" t="s">
        <v>552</v>
      </c>
      <c r="D792" t="s">
        <v>545</v>
      </c>
      <c r="E792" t="s">
        <v>211</v>
      </c>
      <c r="F792" t="s">
        <v>276</v>
      </c>
      <c r="G792">
        <v>2040</v>
      </c>
      <c r="H792" t="s">
        <v>211</v>
      </c>
      <c r="I792" t="s">
        <v>211</v>
      </c>
      <c r="J792" t="s">
        <v>211</v>
      </c>
      <c r="K792" t="s">
        <v>211</v>
      </c>
      <c r="L792">
        <v>3.8107333333333182</v>
      </c>
      <c r="M792">
        <v>3.8107333333333182</v>
      </c>
    </row>
    <row r="793" spans="1:13" x14ac:dyDescent="0.2">
      <c r="A793" t="s">
        <v>434</v>
      </c>
      <c r="B793" t="s">
        <v>272</v>
      </c>
      <c r="C793" t="s">
        <v>552</v>
      </c>
      <c r="D793" t="s">
        <v>545</v>
      </c>
      <c r="E793" t="s">
        <v>211</v>
      </c>
      <c r="F793" t="s">
        <v>276</v>
      </c>
      <c r="G793">
        <v>2050</v>
      </c>
      <c r="H793" t="s">
        <v>211</v>
      </c>
      <c r="I793" t="s">
        <v>211</v>
      </c>
      <c r="J793" t="s">
        <v>211</v>
      </c>
      <c r="K793" t="s">
        <v>211</v>
      </c>
      <c r="L793">
        <v>4.1197117117116955</v>
      </c>
      <c r="M793">
        <v>4.1197117117116955</v>
      </c>
    </row>
    <row r="794" spans="1:13" x14ac:dyDescent="0.2">
      <c r="A794" t="s">
        <v>434</v>
      </c>
      <c r="B794" t="s">
        <v>272</v>
      </c>
      <c r="C794" t="s">
        <v>552</v>
      </c>
      <c r="D794" t="s">
        <v>245</v>
      </c>
      <c r="E794" t="s">
        <v>211</v>
      </c>
      <c r="F794" t="s">
        <v>276</v>
      </c>
      <c r="G794">
        <v>2018</v>
      </c>
      <c r="H794" t="s">
        <v>211</v>
      </c>
      <c r="I794" t="s">
        <v>211</v>
      </c>
      <c r="J794" t="s">
        <v>211</v>
      </c>
      <c r="K794" t="s">
        <v>211</v>
      </c>
      <c r="L794">
        <v>2.1628486486486458</v>
      </c>
      <c r="M794">
        <v>2.1628486486486458</v>
      </c>
    </row>
    <row r="795" spans="1:13" x14ac:dyDescent="0.2">
      <c r="A795" t="s">
        <v>434</v>
      </c>
      <c r="B795" t="s">
        <v>272</v>
      </c>
      <c r="C795" t="s">
        <v>552</v>
      </c>
      <c r="D795" t="s">
        <v>245</v>
      </c>
      <c r="E795" t="s">
        <v>211</v>
      </c>
      <c r="F795" t="s">
        <v>276</v>
      </c>
      <c r="G795">
        <v>2030</v>
      </c>
      <c r="H795" t="s">
        <v>211</v>
      </c>
      <c r="I795" t="s">
        <v>211</v>
      </c>
      <c r="J795" t="s">
        <v>211</v>
      </c>
      <c r="K795" t="s">
        <v>211</v>
      </c>
      <c r="L795">
        <v>2.3791335135135103</v>
      </c>
      <c r="M795">
        <v>2.3791335135135103</v>
      </c>
    </row>
    <row r="796" spans="1:13" x14ac:dyDescent="0.2">
      <c r="A796" t="s">
        <v>434</v>
      </c>
      <c r="B796" t="s">
        <v>272</v>
      </c>
      <c r="C796" t="s">
        <v>552</v>
      </c>
      <c r="D796" t="s">
        <v>245</v>
      </c>
      <c r="E796" t="s">
        <v>211</v>
      </c>
      <c r="F796" t="s">
        <v>276</v>
      </c>
      <c r="G796">
        <v>2040</v>
      </c>
      <c r="H796" t="s">
        <v>211</v>
      </c>
      <c r="I796" t="s">
        <v>211</v>
      </c>
      <c r="J796" t="s">
        <v>211</v>
      </c>
      <c r="K796" t="s">
        <v>211</v>
      </c>
      <c r="L796">
        <v>2.6675133333333285</v>
      </c>
      <c r="M796">
        <v>2.6675133333333285</v>
      </c>
    </row>
    <row r="797" spans="1:13" x14ac:dyDescent="0.2">
      <c r="A797" t="s">
        <v>434</v>
      </c>
      <c r="B797" t="s">
        <v>272</v>
      </c>
      <c r="C797" t="s">
        <v>552</v>
      </c>
      <c r="D797" t="s">
        <v>245</v>
      </c>
      <c r="E797" t="s">
        <v>211</v>
      </c>
      <c r="F797" t="s">
        <v>276</v>
      </c>
      <c r="G797">
        <v>2050</v>
      </c>
      <c r="H797" t="s">
        <v>211</v>
      </c>
      <c r="I797" t="s">
        <v>211</v>
      </c>
      <c r="J797" t="s">
        <v>211</v>
      </c>
      <c r="K797" t="s">
        <v>211</v>
      </c>
      <c r="L797">
        <v>2.8837981981981935</v>
      </c>
      <c r="M797">
        <v>2.8837981981981935</v>
      </c>
    </row>
    <row r="798" spans="1:13" x14ac:dyDescent="0.2">
      <c r="A798" t="s">
        <v>434</v>
      </c>
      <c r="B798" t="s">
        <v>272</v>
      </c>
      <c r="C798" t="s">
        <v>553</v>
      </c>
      <c r="D798" t="s">
        <v>547</v>
      </c>
      <c r="E798" t="s">
        <v>211</v>
      </c>
      <c r="F798" t="s">
        <v>276</v>
      </c>
      <c r="G798">
        <v>2018</v>
      </c>
      <c r="H798" t="s">
        <v>211</v>
      </c>
      <c r="I798" t="s">
        <v>211</v>
      </c>
      <c r="J798" t="s">
        <v>211</v>
      </c>
      <c r="K798" t="s">
        <v>211</v>
      </c>
      <c r="L798">
        <v>3.0897837837837798</v>
      </c>
      <c r="M798">
        <v>3.0897837837837798</v>
      </c>
    </row>
    <row r="799" spans="1:13" x14ac:dyDescent="0.2">
      <c r="A799" t="s">
        <v>434</v>
      </c>
      <c r="B799" t="s">
        <v>272</v>
      </c>
      <c r="C799" t="s">
        <v>553</v>
      </c>
      <c r="D799" t="s">
        <v>547</v>
      </c>
      <c r="E799" t="s">
        <v>211</v>
      </c>
      <c r="F799" t="s">
        <v>276</v>
      </c>
      <c r="G799">
        <v>2030</v>
      </c>
      <c r="H799" t="s">
        <v>211</v>
      </c>
      <c r="I799" t="s">
        <v>211</v>
      </c>
      <c r="J799" t="s">
        <v>211</v>
      </c>
      <c r="K799" t="s">
        <v>211</v>
      </c>
      <c r="L799">
        <v>3.398762162162158</v>
      </c>
      <c r="M799">
        <v>3.398762162162158</v>
      </c>
    </row>
    <row r="800" spans="1:13" x14ac:dyDescent="0.2">
      <c r="A800" t="s">
        <v>434</v>
      </c>
      <c r="B800" t="s">
        <v>272</v>
      </c>
      <c r="C800" t="s">
        <v>553</v>
      </c>
      <c r="D800" t="s">
        <v>547</v>
      </c>
      <c r="E800" t="s">
        <v>211</v>
      </c>
      <c r="F800" t="s">
        <v>276</v>
      </c>
      <c r="G800">
        <v>2040</v>
      </c>
      <c r="H800" t="s">
        <v>211</v>
      </c>
      <c r="I800" t="s">
        <v>211</v>
      </c>
      <c r="J800" t="s">
        <v>211</v>
      </c>
      <c r="K800" t="s">
        <v>211</v>
      </c>
      <c r="L800">
        <v>3.8107333333333182</v>
      </c>
      <c r="M800">
        <v>3.8107333333333182</v>
      </c>
    </row>
    <row r="801" spans="1:13" x14ac:dyDescent="0.2">
      <c r="A801" t="s">
        <v>434</v>
      </c>
      <c r="B801" t="s">
        <v>272</v>
      </c>
      <c r="C801" t="s">
        <v>553</v>
      </c>
      <c r="D801" t="s">
        <v>547</v>
      </c>
      <c r="E801" t="s">
        <v>211</v>
      </c>
      <c r="F801" t="s">
        <v>276</v>
      </c>
      <c r="G801">
        <v>2050</v>
      </c>
      <c r="H801" t="s">
        <v>211</v>
      </c>
      <c r="I801" t="s">
        <v>211</v>
      </c>
      <c r="J801" t="s">
        <v>211</v>
      </c>
      <c r="K801" t="s">
        <v>211</v>
      </c>
      <c r="L801">
        <v>4.1197117117116955</v>
      </c>
      <c r="M801">
        <v>4.1197117117116955</v>
      </c>
    </row>
    <row r="802" spans="1:13" x14ac:dyDescent="0.2">
      <c r="A802" t="s">
        <v>434</v>
      </c>
      <c r="B802" t="s">
        <v>272</v>
      </c>
      <c r="C802" t="s">
        <v>553</v>
      </c>
      <c r="D802" t="s">
        <v>245</v>
      </c>
      <c r="E802" t="s">
        <v>211</v>
      </c>
      <c r="F802" t="s">
        <v>276</v>
      </c>
      <c r="G802">
        <v>2018</v>
      </c>
      <c r="H802" t="s">
        <v>211</v>
      </c>
      <c r="I802" t="s">
        <v>211</v>
      </c>
      <c r="J802" t="s">
        <v>211</v>
      </c>
      <c r="K802" t="s">
        <v>211</v>
      </c>
      <c r="L802">
        <v>2.1628486486486458</v>
      </c>
      <c r="M802">
        <v>2.1628486486486458</v>
      </c>
    </row>
    <row r="803" spans="1:13" x14ac:dyDescent="0.2">
      <c r="A803" t="s">
        <v>434</v>
      </c>
      <c r="B803" t="s">
        <v>272</v>
      </c>
      <c r="C803" t="s">
        <v>553</v>
      </c>
      <c r="D803" t="s">
        <v>245</v>
      </c>
      <c r="E803" t="s">
        <v>211</v>
      </c>
      <c r="F803" t="s">
        <v>276</v>
      </c>
      <c r="G803">
        <v>2030</v>
      </c>
      <c r="H803" t="s">
        <v>211</v>
      </c>
      <c r="I803" t="s">
        <v>211</v>
      </c>
      <c r="J803" t="s">
        <v>211</v>
      </c>
      <c r="K803" t="s">
        <v>211</v>
      </c>
      <c r="L803">
        <v>2.3791335135135103</v>
      </c>
      <c r="M803">
        <v>2.3791335135135103</v>
      </c>
    </row>
    <row r="804" spans="1:13" x14ac:dyDescent="0.2">
      <c r="A804" t="s">
        <v>434</v>
      </c>
      <c r="B804" t="s">
        <v>272</v>
      </c>
      <c r="C804" t="s">
        <v>553</v>
      </c>
      <c r="D804" t="s">
        <v>245</v>
      </c>
      <c r="E804" t="s">
        <v>211</v>
      </c>
      <c r="F804" t="s">
        <v>276</v>
      </c>
      <c r="G804">
        <v>2040</v>
      </c>
      <c r="H804" t="s">
        <v>211</v>
      </c>
      <c r="I804" t="s">
        <v>211</v>
      </c>
      <c r="J804" t="s">
        <v>211</v>
      </c>
      <c r="K804" t="s">
        <v>211</v>
      </c>
      <c r="L804">
        <v>2.6675133333333285</v>
      </c>
      <c r="M804">
        <v>2.6675133333333285</v>
      </c>
    </row>
    <row r="805" spans="1:13" x14ac:dyDescent="0.2">
      <c r="A805" t="s">
        <v>434</v>
      </c>
      <c r="B805" t="s">
        <v>272</v>
      </c>
      <c r="C805" t="s">
        <v>553</v>
      </c>
      <c r="D805" t="s">
        <v>245</v>
      </c>
      <c r="E805" t="s">
        <v>211</v>
      </c>
      <c r="F805" t="s">
        <v>276</v>
      </c>
      <c r="G805">
        <v>2050</v>
      </c>
      <c r="H805" t="s">
        <v>211</v>
      </c>
      <c r="I805" t="s">
        <v>211</v>
      </c>
      <c r="J805" t="s">
        <v>211</v>
      </c>
      <c r="K805" t="s">
        <v>211</v>
      </c>
      <c r="L805">
        <v>2.8837981981981935</v>
      </c>
      <c r="M805">
        <v>2.8837981981981935</v>
      </c>
    </row>
    <row r="806" spans="1:13" x14ac:dyDescent="0.2">
      <c r="A806" t="s">
        <v>434</v>
      </c>
      <c r="B806" t="s">
        <v>272</v>
      </c>
      <c r="C806" t="s">
        <v>554</v>
      </c>
      <c r="D806" t="s">
        <v>537</v>
      </c>
      <c r="E806" t="s">
        <v>211</v>
      </c>
      <c r="F806" t="s">
        <v>276</v>
      </c>
      <c r="G806">
        <v>2018</v>
      </c>
      <c r="H806" t="s">
        <v>211</v>
      </c>
      <c r="I806" t="s">
        <v>211</v>
      </c>
      <c r="J806" t="s">
        <v>211</v>
      </c>
      <c r="K806" t="s">
        <v>211</v>
      </c>
      <c r="L806">
        <v>3.0897837837837798</v>
      </c>
      <c r="M806">
        <v>3.0897837837837798</v>
      </c>
    </row>
    <row r="807" spans="1:13" x14ac:dyDescent="0.2">
      <c r="A807" t="s">
        <v>434</v>
      </c>
      <c r="B807" t="s">
        <v>272</v>
      </c>
      <c r="C807" t="s">
        <v>554</v>
      </c>
      <c r="D807" t="s">
        <v>537</v>
      </c>
      <c r="E807" t="s">
        <v>211</v>
      </c>
      <c r="F807" t="s">
        <v>276</v>
      </c>
      <c r="G807">
        <v>2030</v>
      </c>
      <c r="H807" t="s">
        <v>211</v>
      </c>
      <c r="I807" t="s">
        <v>211</v>
      </c>
      <c r="J807" t="s">
        <v>211</v>
      </c>
      <c r="K807" t="s">
        <v>211</v>
      </c>
      <c r="L807">
        <v>3.4296599999999957</v>
      </c>
      <c r="M807">
        <v>3.4296599999999957</v>
      </c>
    </row>
    <row r="808" spans="1:13" x14ac:dyDescent="0.2">
      <c r="A808" t="s">
        <v>434</v>
      </c>
      <c r="B808" t="s">
        <v>272</v>
      </c>
      <c r="C808" t="s">
        <v>554</v>
      </c>
      <c r="D808" t="s">
        <v>537</v>
      </c>
      <c r="E808" t="s">
        <v>211</v>
      </c>
      <c r="F808" t="s">
        <v>276</v>
      </c>
      <c r="G808">
        <v>2040</v>
      </c>
      <c r="H808" t="s">
        <v>211</v>
      </c>
      <c r="I808" t="s">
        <v>211</v>
      </c>
      <c r="J808" t="s">
        <v>211</v>
      </c>
      <c r="K808" t="s">
        <v>211</v>
      </c>
      <c r="L808">
        <v>3.676842702702698</v>
      </c>
      <c r="M808">
        <v>3.676842702702698</v>
      </c>
    </row>
    <row r="809" spans="1:13" x14ac:dyDescent="0.2">
      <c r="A809" t="s">
        <v>434</v>
      </c>
      <c r="B809" t="s">
        <v>272</v>
      </c>
      <c r="C809" t="s">
        <v>554</v>
      </c>
      <c r="D809" t="s">
        <v>537</v>
      </c>
      <c r="E809" t="s">
        <v>211</v>
      </c>
      <c r="F809" t="s">
        <v>276</v>
      </c>
      <c r="G809">
        <v>2050</v>
      </c>
      <c r="H809" t="s">
        <v>211</v>
      </c>
      <c r="I809" t="s">
        <v>211</v>
      </c>
      <c r="J809" t="s">
        <v>211</v>
      </c>
      <c r="K809" t="s">
        <v>211</v>
      </c>
      <c r="L809">
        <v>3.676842702702698</v>
      </c>
      <c r="M809">
        <v>3.676842702702698</v>
      </c>
    </row>
    <row r="810" spans="1:13" x14ac:dyDescent="0.2">
      <c r="A810" t="s">
        <v>434</v>
      </c>
      <c r="B810" t="s">
        <v>272</v>
      </c>
      <c r="C810" t="s">
        <v>554</v>
      </c>
      <c r="D810" t="s">
        <v>245</v>
      </c>
      <c r="E810" t="s">
        <v>211</v>
      </c>
      <c r="F810" t="s">
        <v>276</v>
      </c>
      <c r="G810">
        <v>2018</v>
      </c>
      <c r="H810" t="s">
        <v>211</v>
      </c>
      <c r="I810" t="s">
        <v>211</v>
      </c>
      <c r="J810" t="s">
        <v>211</v>
      </c>
      <c r="K810" t="s">
        <v>211</v>
      </c>
      <c r="L810">
        <v>2.1628486486486458</v>
      </c>
      <c r="M810">
        <v>2.1628486486486458</v>
      </c>
    </row>
    <row r="811" spans="1:13" x14ac:dyDescent="0.2">
      <c r="A811" t="s">
        <v>434</v>
      </c>
      <c r="B811" t="s">
        <v>272</v>
      </c>
      <c r="C811" t="s">
        <v>554</v>
      </c>
      <c r="D811" t="s">
        <v>245</v>
      </c>
      <c r="E811" t="s">
        <v>211</v>
      </c>
      <c r="F811" t="s">
        <v>276</v>
      </c>
      <c r="G811">
        <v>2030</v>
      </c>
      <c r="H811" t="s">
        <v>211</v>
      </c>
      <c r="I811" t="s">
        <v>211</v>
      </c>
      <c r="J811" t="s">
        <v>211</v>
      </c>
      <c r="K811" t="s">
        <v>211</v>
      </c>
      <c r="L811">
        <v>2.4007619999999972</v>
      </c>
      <c r="M811">
        <v>2.4007619999999972</v>
      </c>
    </row>
    <row r="812" spans="1:13" x14ac:dyDescent="0.2">
      <c r="A812" t="s">
        <v>434</v>
      </c>
      <c r="B812" t="s">
        <v>272</v>
      </c>
      <c r="C812" t="s">
        <v>554</v>
      </c>
      <c r="D812" t="s">
        <v>245</v>
      </c>
      <c r="E812" t="s">
        <v>211</v>
      </c>
      <c r="F812" t="s">
        <v>276</v>
      </c>
      <c r="G812">
        <v>2040</v>
      </c>
      <c r="H812" t="s">
        <v>211</v>
      </c>
      <c r="I812" t="s">
        <v>211</v>
      </c>
      <c r="J812" t="s">
        <v>211</v>
      </c>
      <c r="K812" t="s">
        <v>211</v>
      </c>
      <c r="L812">
        <v>2.5737898918918884</v>
      </c>
      <c r="M812">
        <v>2.5737898918918884</v>
      </c>
    </row>
    <row r="813" spans="1:13" x14ac:dyDescent="0.2">
      <c r="A813" t="s">
        <v>434</v>
      </c>
      <c r="B813" t="s">
        <v>272</v>
      </c>
      <c r="C813" t="s">
        <v>554</v>
      </c>
      <c r="D813" t="s">
        <v>245</v>
      </c>
      <c r="E813" t="s">
        <v>211</v>
      </c>
      <c r="F813" t="s">
        <v>276</v>
      </c>
      <c r="G813">
        <v>2050</v>
      </c>
      <c r="H813" t="s">
        <v>211</v>
      </c>
      <c r="I813" t="s">
        <v>211</v>
      </c>
      <c r="J813" t="s">
        <v>211</v>
      </c>
      <c r="K813" t="s">
        <v>211</v>
      </c>
      <c r="L813">
        <v>2.5737898918918884</v>
      </c>
      <c r="M813">
        <v>2.5737898918918884</v>
      </c>
    </row>
    <row r="814" spans="1:13" x14ac:dyDescent="0.2">
      <c r="A814" t="s">
        <v>434</v>
      </c>
      <c r="B814" t="s">
        <v>272</v>
      </c>
      <c r="C814" t="s">
        <v>555</v>
      </c>
      <c r="D814" t="s">
        <v>539</v>
      </c>
      <c r="E814" t="s">
        <v>211</v>
      </c>
      <c r="F814" t="s">
        <v>276</v>
      </c>
      <c r="G814">
        <v>2018</v>
      </c>
      <c r="H814" t="s">
        <v>211</v>
      </c>
      <c r="I814" t="s">
        <v>211</v>
      </c>
      <c r="J814" t="s">
        <v>211</v>
      </c>
      <c r="K814" t="s">
        <v>211</v>
      </c>
      <c r="L814">
        <v>3.0897837837837798</v>
      </c>
      <c r="M814">
        <v>3.0897837837837798</v>
      </c>
    </row>
    <row r="815" spans="1:13" x14ac:dyDescent="0.2">
      <c r="A815" t="s">
        <v>434</v>
      </c>
      <c r="B815" t="s">
        <v>272</v>
      </c>
      <c r="C815" t="s">
        <v>555</v>
      </c>
      <c r="D815" t="s">
        <v>539</v>
      </c>
      <c r="E815" t="s">
        <v>211</v>
      </c>
      <c r="F815" t="s">
        <v>276</v>
      </c>
      <c r="G815">
        <v>2030</v>
      </c>
      <c r="H815" t="s">
        <v>211</v>
      </c>
      <c r="I815" t="s">
        <v>211</v>
      </c>
      <c r="J815" t="s">
        <v>211</v>
      </c>
      <c r="K815" t="s">
        <v>211</v>
      </c>
      <c r="L815">
        <v>3.4296599999999957</v>
      </c>
      <c r="M815">
        <v>3.4296599999999957</v>
      </c>
    </row>
    <row r="816" spans="1:13" x14ac:dyDescent="0.2">
      <c r="A816" t="s">
        <v>434</v>
      </c>
      <c r="B816" t="s">
        <v>272</v>
      </c>
      <c r="C816" t="s">
        <v>555</v>
      </c>
      <c r="D816" t="s">
        <v>539</v>
      </c>
      <c r="E816" t="s">
        <v>211</v>
      </c>
      <c r="F816" t="s">
        <v>276</v>
      </c>
      <c r="G816">
        <v>2040</v>
      </c>
      <c r="H816" t="s">
        <v>211</v>
      </c>
      <c r="I816" t="s">
        <v>211</v>
      </c>
      <c r="J816" t="s">
        <v>211</v>
      </c>
      <c r="K816" t="s">
        <v>211</v>
      </c>
      <c r="L816">
        <v>3.676842702702698</v>
      </c>
      <c r="M816">
        <v>3.676842702702698</v>
      </c>
    </row>
    <row r="817" spans="1:13" x14ac:dyDescent="0.2">
      <c r="A817" t="s">
        <v>434</v>
      </c>
      <c r="B817" t="s">
        <v>272</v>
      </c>
      <c r="C817" t="s">
        <v>555</v>
      </c>
      <c r="D817" t="s">
        <v>539</v>
      </c>
      <c r="E817" t="s">
        <v>211</v>
      </c>
      <c r="F817" t="s">
        <v>276</v>
      </c>
      <c r="G817">
        <v>2050</v>
      </c>
      <c r="H817" t="s">
        <v>211</v>
      </c>
      <c r="I817" t="s">
        <v>211</v>
      </c>
      <c r="J817" t="s">
        <v>211</v>
      </c>
      <c r="K817" t="s">
        <v>211</v>
      </c>
      <c r="L817">
        <v>3.676842702702698</v>
      </c>
      <c r="M817">
        <v>3.676842702702698</v>
      </c>
    </row>
    <row r="818" spans="1:13" x14ac:dyDescent="0.2">
      <c r="A818" t="s">
        <v>434</v>
      </c>
      <c r="B818" t="s">
        <v>272</v>
      </c>
      <c r="C818" t="s">
        <v>555</v>
      </c>
      <c r="D818" t="s">
        <v>245</v>
      </c>
      <c r="E818" t="s">
        <v>211</v>
      </c>
      <c r="F818" t="s">
        <v>276</v>
      </c>
      <c r="G818">
        <v>2018</v>
      </c>
      <c r="H818" t="s">
        <v>211</v>
      </c>
      <c r="I818" t="s">
        <v>211</v>
      </c>
      <c r="J818" t="s">
        <v>211</v>
      </c>
      <c r="K818" t="s">
        <v>211</v>
      </c>
      <c r="L818">
        <v>2.1628486486486458</v>
      </c>
      <c r="M818">
        <v>2.1628486486486458</v>
      </c>
    </row>
    <row r="819" spans="1:13" x14ac:dyDescent="0.2">
      <c r="A819" t="s">
        <v>434</v>
      </c>
      <c r="B819" t="s">
        <v>272</v>
      </c>
      <c r="C819" t="s">
        <v>555</v>
      </c>
      <c r="D819" t="s">
        <v>245</v>
      </c>
      <c r="E819" t="s">
        <v>211</v>
      </c>
      <c r="F819" t="s">
        <v>276</v>
      </c>
      <c r="G819">
        <v>2030</v>
      </c>
      <c r="H819" t="s">
        <v>211</v>
      </c>
      <c r="I819" t="s">
        <v>211</v>
      </c>
      <c r="J819" t="s">
        <v>211</v>
      </c>
      <c r="K819" t="s">
        <v>211</v>
      </c>
      <c r="L819">
        <v>2.4007619999999972</v>
      </c>
      <c r="M819">
        <v>2.4007619999999972</v>
      </c>
    </row>
    <row r="820" spans="1:13" x14ac:dyDescent="0.2">
      <c r="A820" t="s">
        <v>434</v>
      </c>
      <c r="B820" t="s">
        <v>272</v>
      </c>
      <c r="C820" t="s">
        <v>555</v>
      </c>
      <c r="D820" t="s">
        <v>245</v>
      </c>
      <c r="E820" t="s">
        <v>211</v>
      </c>
      <c r="F820" t="s">
        <v>276</v>
      </c>
      <c r="G820">
        <v>2040</v>
      </c>
      <c r="H820" t="s">
        <v>211</v>
      </c>
      <c r="I820" t="s">
        <v>211</v>
      </c>
      <c r="J820" t="s">
        <v>211</v>
      </c>
      <c r="K820" t="s">
        <v>211</v>
      </c>
      <c r="L820">
        <v>2.5737898918918884</v>
      </c>
      <c r="M820">
        <v>2.5737898918918884</v>
      </c>
    </row>
    <row r="821" spans="1:13" x14ac:dyDescent="0.2">
      <c r="A821" t="s">
        <v>434</v>
      </c>
      <c r="B821" t="s">
        <v>272</v>
      </c>
      <c r="C821" t="s">
        <v>555</v>
      </c>
      <c r="D821" t="s">
        <v>245</v>
      </c>
      <c r="E821" t="s">
        <v>211</v>
      </c>
      <c r="F821" t="s">
        <v>276</v>
      </c>
      <c r="G821">
        <v>2050</v>
      </c>
      <c r="H821" t="s">
        <v>211</v>
      </c>
      <c r="I821" t="s">
        <v>211</v>
      </c>
      <c r="J821" t="s">
        <v>211</v>
      </c>
      <c r="K821" t="s">
        <v>211</v>
      </c>
      <c r="L821">
        <v>2.5737898918918884</v>
      </c>
      <c r="M821">
        <v>2.5737898918918884</v>
      </c>
    </row>
    <row r="822" spans="1:13" x14ac:dyDescent="0.2">
      <c r="A822" t="s">
        <v>434</v>
      </c>
      <c r="B822" t="s">
        <v>272</v>
      </c>
      <c r="C822" t="s">
        <v>556</v>
      </c>
      <c r="D822" t="s">
        <v>541</v>
      </c>
      <c r="E822" t="s">
        <v>211</v>
      </c>
      <c r="F822" t="s">
        <v>276</v>
      </c>
      <c r="G822">
        <v>2018</v>
      </c>
      <c r="H822" t="s">
        <v>211</v>
      </c>
      <c r="I822" t="s">
        <v>211</v>
      </c>
      <c r="J822" t="s">
        <v>211</v>
      </c>
      <c r="K822" t="s">
        <v>211</v>
      </c>
      <c r="L822">
        <v>3.0897837837837798</v>
      </c>
      <c r="M822">
        <v>3.0897837837837798</v>
      </c>
    </row>
    <row r="823" spans="1:13" x14ac:dyDescent="0.2">
      <c r="A823" t="s">
        <v>434</v>
      </c>
      <c r="B823" t="s">
        <v>272</v>
      </c>
      <c r="C823" t="s">
        <v>556</v>
      </c>
      <c r="D823" t="s">
        <v>541</v>
      </c>
      <c r="E823" t="s">
        <v>211</v>
      </c>
      <c r="F823" t="s">
        <v>276</v>
      </c>
      <c r="G823">
        <v>2030</v>
      </c>
      <c r="H823" t="s">
        <v>211</v>
      </c>
      <c r="I823" t="s">
        <v>211</v>
      </c>
      <c r="J823" t="s">
        <v>211</v>
      </c>
      <c r="K823" t="s">
        <v>211</v>
      </c>
      <c r="L823">
        <v>3.4296599999999957</v>
      </c>
      <c r="M823">
        <v>3.4296599999999957</v>
      </c>
    </row>
    <row r="824" spans="1:13" x14ac:dyDescent="0.2">
      <c r="A824" t="s">
        <v>434</v>
      </c>
      <c r="B824" t="s">
        <v>272</v>
      </c>
      <c r="C824" t="s">
        <v>556</v>
      </c>
      <c r="D824" t="s">
        <v>541</v>
      </c>
      <c r="E824" t="s">
        <v>211</v>
      </c>
      <c r="F824" t="s">
        <v>276</v>
      </c>
      <c r="G824">
        <v>2040</v>
      </c>
      <c r="H824" t="s">
        <v>211</v>
      </c>
      <c r="I824" t="s">
        <v>211</v>
      </c>
      <c r="J824" t="s">
        <v>211</v>
      </c>
      <c r="K824" t="s">
        <v>211</v>
      </c>
      <c r="L824">
        <v>3.676842702702698</v>
      </c>
      <c r="M824">
        <v>3.676842702702698</v>
      </c>
    </row>
    <row r="825" spans="1:13" x14ac:dyDescent="0.2">
      <c r="A825" t="s">
        <v>434</v>
      </c>
      <c r="B825" t="s">
        <v>272</v>
      </c>
      <c r="C825" t="s">
        <v>556</v>
      </c>
      <c r="D825" t="s">
        <v>541</v>
      </c>
      <c r="E825" t="s">
        <v>211</v>
      </c>
      <c r="F825" t="s">
        <v>276</v>
      </c>
      <c r="G825">
        <v>2050</v>
      </c>
      <c r="H825" t="s">
        <v>211</v>
      </c>
      <c r="I825" t="s">
        <v>211</v>
      </c>
      <c r="J825" t="s">
        <v>211</v>
      </c>
      <c r="K825" t="s">
        <v>211</v>
      </c>
      <c r="L825">
        <v>3.676842702702698</v>
      </c>
      <c r="M825">
        <v>3.676842702702698</v>
      </c>
    </row>
    <row r="826" spans="1:13" x14ac:dyDescent="0.2">
      <c r="A826" t="s">
        <v>434</v>
      </c>
      <c r="B826" t="s">
        <v>272</v>
      </c>
      <c r="C826" t="s">
        <v>556</v>
      </c>
      <c r="D826" t="s">
        <v>245</v>
      </c>
      <c r="E826" t="s">
        <v>211</v>
      </c>
      <c r="F826" t="s">
        <v>276</v>
      </c>
      <c r="G826">
        <v>2018</v>
      </c>
      <c r="H826" t="s">
        <v>211</v>
      </c>
      <c r="I826" t="s">
        <v>211</v>
      </c>
      <c r="J826" t="s">
        <v>211</v>
      </c>
      <c r="K826" t="s">
        <v>211</v>
      </c>
      <c r="L826">
        <v>2.1628486486486458</v>
      </c>
      <c r="M826">
        <v>2.1628486486486458</v>
      </c>
    </row>
    <row r="827" spans="1:13" x14ac:dyDescent="0.2">
      <c r="A827" t="s">
        <v>434</v>
      </c>
      <c r="B827" t="s">
        <v>272</v>
      </c>
      <c r="C827" t="s">
        <v>556</v>
      </c>
      <c r="D827" t="s">
        <v>245</v>
      </c>
      <c r="E827" t="s">
        <v>211</v>
      </c>
      <c r="F827" t="s">
        <v>276</v>
      </c>
      <c r="G827">
        <v>2030</v>
      </c>
      <c r="H827" t="s">
        <v>211</v>
      </c>
      <c r="I827" t="s">
        <v>211</v>
      </c>
      <c r="J827" t="s">
        <v>211</v>
      </c>
      <c r="K827" t="s">
        <v>211</v>
      </c>
      <c r="L827">
        <v>2.4007619999999972</v>
      </c>
      <c r="M827">
        <v>2.4007619999999972</v>
      </c>
    </row>
    <row r="828" spans="1:13" x14ac:dyDescent="0.2">
      <c r="A828" t="s">
        <v>434</v>
      </c>
      <c r="B828" t="s">
        <v>272</v>
      </c>
      <c r="C828" t="s">
        <v>556</v>
      </c>
      <c r="D828" t="s">
        <v>245</v>
      </c>
      <c r="E828" t="s">
        <v>211</v>
      </c>
      <c r="F828" t="s">
        <v>276</v>
      </c>
      <c r="G828">
        <v>2040</v>
      </c>
      <c r="H828" t="s">
        <v>211</v>
      </c>
      <c r="I828" t="s">
        <v>211</v>
      </c>
      <c r="J828" t="s">
        <v>211</v>
      </c>
      <c r="K828" t="s">
        <v>211</v>
      </c>
      <c r="L828">
        <v>2.5737898918918884</v>
      </c>
      <c r="M828">
        <v>2.5737898918918884</v>
      </c>
    </row>
    <row r="829" spans="1:13" x14ac:dyDescent="0.2">
      <c r="A829" t="s">
        <v>434</v>
      </c>
      <c r="B829" t="s">
        <v>272</v>
      </c>
      <c r="C829" t="s">
        <v>556</v>
      </c>
      <c r="D829" t="s">
        <v>245</v>
      </c>
      <c r="E829" t="s">
        <v>211</v>
      </c>
      <c r="F829" t="s">
        <v>276</v>
      </c>
      <c r="G829">
        <v>2050</v>
      </c>
      <c r="H829" t="s">
        <v>211</v>
      </c>
      <c r="I829" t="s">
        <v>211</v>
      </c>
      <c r="J829" t="s">
        <v>211</v>
      </c>
      <c r="K829" t="s">
        <v>211</v>
      </c>
      <c r="L829">
        <v>2.5737898918918884</v>
      </c>
      <c r="M829">
        <v>2.5737898918918884</v>
      </c>
    </row>
    <row r="830" spans="1:13" x14ac:dyDescent="0.2">
      <c r="A830" t="s">
        <v>434</v>
      </c>
      <c r="B830" t="s">
        <v>272</v>
      </c>
      <c r="C830" t="s">
        <v>557</v>
      </c>
      <c r="D830" t="s">
        <v>543</v>
      </c>
      <c r="E830" t="s">
        <v>211</v>
      </c>
      <c r="F830" t="s">
        <v>276</v>
      </c>
      <c r="G830">
        <v>2018</v>
      </c>
      <c r="H830" t="s">
        <v>211</v>
      </c>
      <c r="I830" t="s">
        <v>211</v>
      </c>
      <c r="J830" t="s">
        <v>211</v>
      </c>
      <c r="K830" t="s">
        <v>211</v>
      </c>
      <c r="L830">
        <v>3.0897837837837798</v>
      </c>
      <c r="M830">
        <v>3.0897837837837798</v>
      </c>
    </row>
    <row r="831" spans="1:13" x14ac:dyDescent="0.2">
      <c r="A831" t="s">
        <v>434</v>
      </c>
      <c r="B831" t="s">
        <v>272</v>
      </c>
      <c r="C831" t="s">
        <v>557</v>
      </c>
      <c r="D831" t="s">
        <v>543</v>
      </c>
      <c r="E831" t="s">
        <v>211</v>
      </c>
      <c r="F831" t="s">
        <v>276</v>
      </c>
      <c r="G831">
        <v>2030</v>
      </c>
      <c r="H831" t="s">
        <v>211</v>
      </c>
      <c r="I831" t="s">
        <v>211</v>
      </c>
      <c r="J831" t="s">
        <v>211</v>
      </c>
      <c r="K831" t="s">
        <v>211</v>
      </c>
      <c r="L831">
        <v>3.4296599999999957</v>
      </c>
      <c r="M831">
        <v>3.4296599999999957</v>
      </c>
    </row>
    <row r="832" spans="1:13" x14ac:dyDescent="0.2">
      <c r="A832" t="s">
        <v>434</v>
      </c>
      <c r="B832" t="s">
        <v>272</v>
      </c>
      <c r="C832" t="s">
        <v>557</v>
      </c>
      <c r="D832" t="s">
        <v>543</v>
      </c>
      <c r="E832" t="s">
        <v>211</v>
      </c>
      <c r="F832" t="s">
        <v>276</v>
      </c>
      <c r="G832">
        <v>2040</v>
      </c>
      <c r="H832" t="s">
        <v>211</v>
      </c>
      <c r="I832" t="s">
        <v>211</v>
      </c>
      <c r="J832" t="s">
        <v>211</v>
      </c>
      <c r="K832" t="s">
        <v>211</v>
      </c>
      <c r="L832">
        <v>3.676842702702698</v>
      </c>
      <c r="M832">
        <v>3.676842702702698</v>
      </c>
    </row>
    <row r="833" spans="1:13" x14ac:dyDescent="0.2">
      <c r="A833" t="s">
        <v>434</v>
      </c>
      <c r="B833" t="s">
        <v>272</v>
      </c>
      <c r="C833" t="s">
        <v>557</v>
      </c>
      <c r="D833" t="s">
        <v>543</v>
      </c>
      <c r="E833" t="s">
        <v>211</v>
      </c>
      <c r="F833" t="s">
        <v>276</v>
      </c>
      <c r="G833">
        <v>2050</v>
      </c>
      <c r="H833" t="s">
        <v>211</v>
      </c>
      <c r="I833" t="s">
        <v>211</v>
      </c>
      <c r="J833" t="s">
        <v>211</v>
      </c>
      <c r="K833" t="s">
        <v>211</v>
      </c>
      <c r="L833">
        <v>3.676842702702698</v>
      </c>
      <c r="M833">
        <v>3.676842702702698</v>
      </c>
    </row>
    <row r="834" spans="1:13" x14ac:dyDescent="0.2">
      <c r="A834" t="s">
        <v>434</v>
      </c>
      <c r="B834" t="s">
        <v>272</v>
      </c>
      <c r="C834" t="s">
        <v>557</v>
      </c>
      <c r="D834" t="s">
        <v>245</v>
      </c>
      <c r="E834" t="s">
        <v>211</v>
      </c>
      <c r="F834" t="s">
        <v>276</v>
      </c>
      <c r="G834">
        <v>2018</v>
      </c>
      <c r="H834" t="s">
        <v>211</v>
      </c>
      <c r="I834" t="s">
        <v>211</v>
      </c>
      <c r="J834" t="s">
        <v>211</v>
      </c>
      <c r="K834" t="s">
        <v>211</v>
      </c>
      <c r="L834">
        <v>2.1628486486486458</v>
      </c>
      <c r="M834">
        <v>2.1628486486486458</v>
      </c>
    </row>
    <row r="835" spans="1:13" x14ac:dyDescent="0.2">
      <c r="A835" t="s">
        <v>434</v>
      </c>
      <c r="B835" t="s">
        <v>272</v>
      </c>
      <c r="C835" t="s">
        <v>557</v>
      </c>
      <c r="D835" t="s">
        <v>245</v>
      </c>
      <c r="E835" t="s">
        <v>211</v>
      </c>
      <c r="F835" t="s">
        <v>276</v>
      </c>
      <c r="G835">
        <v>2030</v>
      </c>
      <c r="H835" t="s">
        <v>211</v>
      </c>
      <c r="I835" t="s">
        <v>211</v>
      </c>
      <c r="J835" t="s">
        <v>211</v>
      </c>
      <c r="K835" t="s">
        <v>211</v>
      </c>
      <c r="L835">
        <v>2.4007619999999972</v>
      </c>
      <c r="M835">
        <v>2.4007619999999972</v>
      </c>
    </row>
    <row r="836" spans="1:13" x14ac:dyDescent="0.2">
      <c r="A836" t="s">
        <v>434</v>
      </c>
      <c r="B836" t="s">
        <v>272</v>
      </c>
      <c r="C836" t="s">
        <v>557</v>
      </c>
      <c r="D836" t="s">
        <v>245</v>
      </c>
      <c r="E836" t="s">
        <v>211</v>
      </c>
      <c r="F836" t="s">
        <v>276</v>
      </c>
      <c r="G836">
        <v>2040</v>
      </c>
      <c r="H836" t="s">
        <v>211</v>
      </c>
      <c r="I836" t="s">
        <v>211</v>
      </c>
      <c r="J836" t="s">
        <v>211</v>
      </c>
      <c r="K836" t="s">
        <v>211</v>
      </c>
      <c r="L836">
        <v>2.5737898918918884</v>
      </c>
      <c r="M836">
        <v>2.5737898918918884</v>
      </c>
    </row>
    <row r="837" spans="1:13" x14ac:dyDescent="0.2">
      <c r="A837" t="s">
        <v>434</v>
      </c>
      <c r="B837" t="s">
        <v>272</v>
      </c>
      <c r="C837" t="s">
        <v>557</v>
      </c>
      <c r="D837" t="s">
        <v>245</v>
      </c>
      <c r="E837" t="s">
        <v>211</v>
      </c>
      <c r="F837" t="s">
        <v>276</v>
      </c>
      <c r="G837">
        <v>2050</v>
      </c>
      <c r="H837" t="s">
        <v>211</v>
      </c>
      <c r="I837" t="s">
        <v>211</v>
      </c>
      <c r="J837" t="s">
        <v>211</v>
      </c>
      <c r="K837" t="s">
        <v>211</v>
      </c>
      <c r="L837">
        <v>2.5737898918918884</v>
      </c>
      <c r="M837">
        <v>2.5737898918918884</v>
      </c>
    </row>
    <row r="838" spans="1:13" x14ac:dyDescent="0.2">
      <c r="A838" t="s">
        <v>434</v>
      </c>
      <c r="B838" t="s">
        <v>272</v>
      </c>
      <c r="C838" t="s">
        <v>558</v>
      </c>
      <c r="D838" t="s">
        <v>545</v>
      </c>
      <c r="E838" t="s">
        <v>211</v>
      </c>
      <c r="F838" t="s">
        <v>276</v>
      </c>
      <c r="G838">
        <v>2018</v>
      </c>
      <c r="H838" t="s">
        <v>211</v>
      </c>
      <c r="I838" t="s">
        <v>211</v>
      </c>
      <c r="J838" t="s">
        <v>211</v>
      </c>
      <c r="K838" t="s">
        <v>211</v>
      </c>
      <c r="L838">
        <v>3.0897837837837798</v>
      </c>
      <c r="M838">
        <v>3.0897837837837798</v>
      </c>
    </row>
    <row r="839" spans="1:13" x14ac:dyDescent="0.2">
      <c r="A839" t="s">
        <v>434</v>
      </c>
      <c r="B839" t="s">
        <v>272</v>
      </c>
      <c r="C839" t="s">
        <v>558</v>
      </c>
      <c r="D839" t="s">
        <v>545</v>
      </c>
      <c r="E839" t="s">
        <v>211</v>
      </c>
      <c r="F839" t="s">
        <v>276</v>
      </c>
      <c r="G839">
        <v>2030</v>
      </c>
      <c r="H839" t="s">
        <v>211</v>
      </c>
      <c r="I839" t="s">
        <v>211</v>
      </c>
      <c r="J839" t="s">
        <v>211</v>
      </c>
      <c r="K839" t="s">
        <v>211</v>
      </c>
      <c r="L839">
        <v>3.4296599999999957</v>
      </c>
      <c r="M839">
        <v>3.4296599999999957</v>
      </c>
    </row>
    <row r="840" spans="1:13" x14ac:dyDescent="0.2">
      <c r="A840" t="s">
        <v>434</v>
      </c>
      <c r="B840" t="s">
        <v>272</v>
      </c>
      <c r="C840" t="s">
        <v>558</v>
      </c>
      <c r="D840" t="s">
        <v>545</v>
      </c>
      <c r="E840" t="s">
        <v>211</v>
      </c>
      <c r="F840" t="s">
        <v>276</v>
      </c>
      <c r="G840">
        <v>2040</v>
      </c>
      <c r="H840" t="s">
        <v>211</v>
      </c>
      <c r="I840" t="s">
        <v>211</v>
      </c>
      <c r="J840" t="s">
        <v>211</v>
      </c>
      <c r="K840" t="s">
        <v>211</v>
      </c>
      <c r="L840">
        <v>3.676842702702698</v>
      </c>
      <c r="M840">
        <v>3.676842702702698</v>
      </c>
    </row>
    <row r="841" spans="1:13" x14ac:dyDescent="0.2">
      <c r="A841" t="s">
        <v>434</v>
      </c>
      <c r="B841" t="s">
        <v>272</v>
      </c>
      <c r="C841" t="s">
        <v>558</v>
      </c>
      <c r="D841" t="s">
        <v>545</v>
      </c>
      <c r="E841" t="s">
        <v>211</v>
      </c>
      <c r="F841" t="s">
        <v>276</v>
      </c>
      <c r="G841">
        <v>2050</v>
      </c>
      <c r="H841" t="s">
        <v>211</v>
      </c>
      <c r="I841" t="s">
        <v>211</v>
      </c>
      <c r="J841" t="s">
        <v>211</v>
      </c>
      <c r="K841" t="s">
        <v>211</v>
      </c>
      <c r="L841">
        <v>3.676842702702698</v>
      </c>
      <c r="M841">
        <v>3.676842702702698</v>
      </c>
    </row>
    <row r="842" spans="1:13" x14ac:dyDescent="0.2">
      <c r="A842" t="s">
        <v>434</v>
      </c>
      <c r="B842" t="s">
        <v>272</v>
      </c>
      <c r="C842" t="s">
        <v>558</v>
      </c>
      <c r="D842" t="s">
        <v>245</v>
      </c>
      <c r="E842" t="s">
        <v>211</v>
      </c>
      <c r="F842" t="s">
        <v>276</v>
      </c>
      <c r="G842">
        <v>2018</v>
      </c>
      <c r="H842" t="s">
        <v>211</v>
      </c>
      <c r="I842" t="s">
        <v>211</v>
      </c>
      <c r="J842" t="s">
        <v>211</v>
      </c>
      <c r="K842" t="s">
        <v>211</v>
      </c>
      <c r="L842">
        <v>2.1628486486486458</v>
      </c>
      <c r="M842">
        <v>2.1628486486486458</v>
      </c>
    </row>
    <row r="843" spans="1:13" x14ac:dyDescent="0.2">
      <c r="A843" t="s">
        <v>434</v>
      </c>
      <c r="B843" t="s">
        <v>272</v>
      </c>
      <c r="C843" t="s">
        <v>558</v>
      </c>
      <c r="D843" t="s">
        <v>245</v>
      </c>
      <c r="E843" t="s">
        <v>211</v>
      </c>
      <c r="F843" t="s">
        <v>276</v>
      </c>
      <c r="G843">
        <v>2030</v>
      </c>
      <c r="H843" t="s">
        <v>211</v>
      </c>
      <c r="I843" t="s">
        <v>211</v>
      </c>
      <c r="J843" t="s">
        <v>211</v>
      </c>
      <c r="K843" t="s">
        <v>211</v>
      </c>
      <c r="L843">
        <v>2.4007619999999972</v>
      </c>
      <c r="M843">
        <v>2.4007619999999972</v>
      </c>
    </row>
    <row r="844" spans="1:13" x14ac:dyDescent="0.2">
      <c r="A844" t="s">
        <v>434</v>
      </c>
      <c r="B844" t="s">
        <v>272</v>
      </c>
      <c r="C844" t="s">
        <v>558</v>
      </c>
      <c r="D844" t="s">
        <v>245</v>
      </c>
      <c r="E844" t="s">
        <v>211</v>
      </c>
      <c r="F844" t="s">
        <v>276</v>
      </c>
      <c r="G844">
        <v>2040</v>
      </c>
      <c r="H844" t="s">
        <v>211</v>
      </c>
      <c r="I844" t="s">
        <v>211</v>
      </c>
      <c r="J844" t="s">
        <v>211</v>
      </c>
      <c r="K844" t="s">
        <v>211</v>
      </c>
      <c r="L844">
        <v>2.5737898918918884</v>
      </c>
      <c r="M844">
        <v>2.5737898918918884</v>
      </c>
    </row>
    <row r="845" spans="1:13" x14ac:dyDescent="0.2">
      <c r="A845" t="s">
        <v>434</v>
      </c>
      <c r="B845" t="s">
        <v>272</v>
      </c>
      <c r="C845" t="s">
        <v>558</v>
      </c>
      <c r="D845" t="s">
        <v>245</v>
      </c>
      <c r="E845" t="s">
        <v>211</v>
      </c>
      <c r="F845" t="s">
        <v>276</v>
      </c>
      <c r="G845">
        <v>2050</v>
      </c>
      <c r="H845" t="s">
        <v>211</v>
      </c>
      <c r="I845" t="s">
        <v>211</v>
      </c>
      <c r="J845" t="s">
        <v>211</v>
      </c>
      <c r="K845" t="s">
        <v>211</v>
      </c>
      <c r="L845">
        <v>2.5737898918918884</v>
      </c>
      <c r="M845">
        <v>2.5737898918918884</v>
      </c>
    </row>
    <row r="846" spans="1:13" x14ac:dyDescent="0.2">
      <c r="A846" t="s">
        <v>434</v>
      </c>
      <c r="B846" t="s">
        <v>272</v>
      </c>
      <c r="C846" t="s">
        <v>559</v>
      </c>
      <c r="D846" t="s">
        <v>547</v>
      </c>
      <c r="E846" t="s">
        <v>211</v>
      </c>
      <c r="F846" t="s">
        <v>276</v>
      </c>
      <c r="G846">
        <v>2018</v>
      </c>
      <c r="H846" t="s">
        <v>211</v>
      </c>
      <c r="I846" t="s">
        <v>211</v>
      </c>
      <c r="J846" t="s">
        <v>211</v>
      </c>
      <c r="K846" t="s">
        <v>211</v>
      </c>
      <c r="L846">
        <v>3.0897837837837798</v>
      </c>
      <c r="M846">
        <v>3.0897837837837798</v>
      </c>
    </row>
    <row r="847" spans="1:13" x14ac:dyDescent="0.2">
      <c r="A847" t="s">
        <v>434</v>
      </c>
      <c r="B847" t="s">
        <v>272</v>
      </c>
      <c r="C847" t="s">
        <v>559</v>
      </c>
      <c r="D847" t="s">
        <v>547</v>
      </c>
      <c r="E847" t="s">
        <v>211</v>
      </c>
      <c r="F847" t="s">
        <v>276</v>
      </c>
      <c r="G847">
        <v>2030</v>
      </c>
      <c r="H847" t="s">
        <v>211</v>
      </c>
      <c r="I847" t="s">
        <v>211</v>
      </c>
      <c r="J847" t="s">
        <v>211</v>
      </c>
      <c r="K847" t="s">
        <v>211</v>
      </c>
      <c r="L847">
        <v>3.4296599999999957</v>
      </c>
      <c r="M847">
        <v>3.4296599999999957</v>
      </c>
    </row>
    <row r="848" spans="1:13" x14ac:dyDescent="0.2">
      <c r="A848" t="s">
        <v>434</v>
      </c>
      <c r="B848" t="s">
        <v>272</v>
      </c>
      <c r="C848" t="s">
        <v>559</v>
      </c>
      <c r="D848" t="s">
        <v>547</v>
      </c>
      <c r="E848" t="s">
        <v>211</v>
      </c>
      <c r="F848" t="s">
        <v>276</v>
      </c>
      <c r="G848">
        <v>2040</v>
      </c>
      <c r="H848" t="s">
        <v>211</v>
      </c>
      <c r="I848" t="s">
        <v>211</v>
      </c>
      <c r="J848" t="s">
        <v>211</v>
      </c>
      <c r="K848" t="s">
        <v>211</v>
      </c>
      <c r="L848">
        <v>3.676842702702698</v>
      </c>
      <c r="M848">
        <v>3.676842702702698</v>
      </c>
    </row>
    <row r="849" spans="1:13" x14ac:dyDescent="0.2">
      <c r="A849" t="s">
        <v>434</v>
      </c>
      <c r="B849" t="s">
        <v>272</v>
      </c>
      <c r="C849" t="s">
        <v>559</v>
      </c>
      <c r="D849" t="s">
        <v>547</v>
      </c>
      <c r="E849" t="s">
        <v>211</v>
      </c>
      <c r="F849" t="s">
        <v>276</v>
      </c>
      <c r="G849">
        <v>2050</v>
      </c>
      <c r="H849" t="s">
        <v>211</v>
      </c>
      <c r="I849" t="s">
        <v>211</v>
      </c>
      <c r="J849" t="s">
        <v>211</v>
      </c>
      <c r="K849" t="s">
        <v>211</v>
      </c>
      <c r="L849">
        <v>3.676842702702698</v>
      </c>
      <c r="M849">
        <v>3.676842702702698</v>
      </c>
    </row>
    <row r="850" spans="1:13" x14ac:dyDescent="0.2">
      <c r="A850" t="s">
        <v>434</v>
      </c>
      <c r="B850" t="s">
        <v>272</v>
      </c>
      <c r="C850" t="s">
        <v>559</v>
      </c>
      <c r="D850" t="s">
        <v>245</v>
      </c>
      <c r="E850" t="s">
        <v>211</v>
      </c>
      <c r="F850" t="s">
        <v>276</v>
      </c>
      <c r="G850">
        <v>2018</v>
      </c>
      <c r="H850" t="s">
        <v>211</v>
      </c>
      <c r="I850" t="s">
        <v>211</v>
      </c>
      <c r="J850" t="s">
        <v>211</v>
      </c>
      <c r="K850" t="s">
        <v>211</v>
      </c>
      <c r="L850">
        <v>2.1628486486486458</v>
      </c>
      <c r="M850">
        <v>2.1628486486486458</v>
      </c>
    </row>
    <row r="851" spans="1:13" x14ac:dyDescent="0.2">
      <c r="A851" t="s">
        <v>434</v>
      </c>
      <c r="B851" t="s">
        <v>272</v>
      </c>
      <c r="C851" t="s">
        <v>559</v>
      </c>
      <c r="D851" t="s">
        <v>245</v>
      </c>
      <c r="E851" t="s">
        <v>211</v>
      </c>
      <c r="F851" t="s">
        <v>276</v>
      </c>
      <c r="G851">
        <v>2030</v>
      </c>
      <c r="H851" t="s">
        <v>211</v>
      </c>
      <c r="I851" t="s">
        <v>211</v>
      </c>
      <c r="J851" t="s">
        <v>211</v>
      </c>
      <c r="K851" t="s">
        <v>211</v>
      </c>
      <c r="L851">
        <v>2.4007619999999972</v>
      </c>
      <c r="M851">
        <v>2.4007619999999972</v>
      </c>
    </row>
    <row r="852" spans="1:13" x14ac:dyDescent="0.2">
      <c r="A852" t="s">
        <v>434</v>
      </c>
      <c r="B852" t="s">
        <v>272</v>
      </c>
      <c r="C852" t="s">
        <v>559</v>
      </c>
      <c r="D852" t="s">
        <v>245</v>
      </c>
      <c r="E852" t="s">
        <v>211</v>
      </c>
      <c r="F852" t="s">
        <v>276</v>
      </c>
      <c r="G852">
        <v>2040</v>
      </c>
      <c r="H852" t="s">
        <v>211</v>
      </c>
      <c r="I852" t="s">
        <v>211</v>
      </c>
      <c r="J852" t="s">
        <v>211</v>
      </c>
      <c r="K852" t="s">
        <v>211</v>
      </c>
      <c r="L852">
        <v>2.5737898918918884</v>
      </c>
      <c r="M852">
        <v>2.5737898918918884</v>
      </c>
    </row>
    <row r="853" spans="1:13" x14ac:dyDescent="0.2">
      <c r="A853" t="s">
        <v>434</v>
      </c>
      <c r="B853" t="s">
        <v>272</v>
      </c>
      <c r="C853" t="s">
        <v>559</v>
      </c>
      <c r="D853" t="s">
        <v>245</v>
      </c>
      <c r="E853" t="s">
        <v>211</v>
      </c>
      <c r="F853" t="s">
        <v>276</v>
      </c>
      <c r="G853">
        <v>2050</v>
      </c>
      <c r="H853" t="s">
        <v>211</v>
      </c>
      <c r="I853" t="s">
        <v>211</v>
      </c>
      <c r="J853" t="s">
        <v>211</v>
      </c>
      <c r="K853" t="s">
        <v>211</v>
      </c>
      <c r="L853">
        <v>2.5737898918918884</v>
      </c>
      <c r="M853">
        <v>2.5737898918918884</v>
      </c>
    </row>
    <row r="854" spans="1:13" x14ac:dyDescent="0.2">
      <c r="A854" t="s">
        <v>434</v>
      </c>
      <c r="B854" t="s">
        <v>272</v>
      </c>
      <c r="C854" t="s">
        <v>290</v>
      </c>
      <c r="D854" t="s">
        <v>537</v>
      </c>
      <c r="E854" t="s">
        <v>211</v>
      </c>
      <c r="F854" t="s">
        <v>276</v>
      </c>
      <c r="G854">
        <v>2018</v>
      </c>
      <c r="H854" t="s">
        <v>211</v>
      </c>
      <c r="I854" t="s">
        <v>211</v>
      </c>
      <c r="J854" t="s">
        <v>211</v>
      </c>
      <c r="K854" t="s">
        <v>211</v>
      </c>
      <c r="L854">
        <v>2.8830972222222209</v>
      </c>
      <c r="M854">
        <v>2.8830972222222209</v>
      </c>
    </row>
    <row r="855" spans="1:13" x14ac:dyDescent="0.2">
      <c r="A855" t="s">
        <v>434</v>
      </c>
      <c r="B855" t="s">
        <v>272</v>
      </c>
      <c r="C855" t="s">
        <v>290</v>
      </c>
      <c r="D855" t="s">
        <v>537</v>
      </c>
      <c r="E855" t="s">
        <v>211</v>
      </c>
      <c r="F855" t="s">
        <v>276</v>
      </c>
      <c r="G855">
        <v>2030</v>
      </c>
      <c r="H855" t="s">
        <v>211</v>
      </c>
      <c r="I855" t="s">
        <v>211</v>
      </c>
      <c r="J855" t="s">
        <v>211</v>
      </c>
      <c r="K855" t="s">
        <v>211</v>
      </c>
      <c r="L855">
        <v>3.1974665032679725</v>
      </c>
      <c r="M855">
        <v>3.1974665032679725</v>
      </c>
    </row>
    <row r="856" spans="1:13" x14ac:dyDescent="0.2">
      <c r="A856" t="s">
        <v>434</v>
      </c>
      <c r="B856" t="s">
        <v>272</v>
      </c>
      <c r="C856" t="s">
        <v>290</v>
      </c>
      <c r="D856" t="s">
        <v>537</v>
      </c>
      <c r="E856" t="s">
        <v>211</v>
      </c>
      <c r="F856" t="s">
        <v>276</v>
      </c>
      <c r="G856">
        <v>2040</v>
      </c>
      <c r="H856" t="s">
        <v>211</v>
      </c>
      <c r="I856" t="s">
        <v>211</v>
      </c>
      <c r="J856" t="s">
        <v>211</v>
      </c>
      <c r="K856" t="s">
        <v>211</v>
      </c>
      <c r="L856">
        <v>3.4332434640522864</v>
      </c>
      <c r="M856">
        <v>3.4332434640522864</v>
      </c>
    </row>
    <row r="857" spans="1:13" x14ac:dyDescent="0.2">
      <c r="A857" t="s">
        <v>434</v>
      </c>
      <c r="B857" t="s">
        <v>272</v>
      </c>
      <c r="C857" t="s">
        <v>290</v>
      </c>
      <c r="D857" t="s">
        <v>537</v>
      </c>
      <c r="E857" t="s">
        <v>211</v>
      </c>
      <c r="F857" t="s">
        <v>276</v>
      </c>
      <c r="G857">
        <v>2050</v>
      </c>
      <c r="H857" t="s">
        <v>211</v>
      </c>
      <c r="I857" t="s">
        <v>211</v>
      </c>
      <c r="J857" t="s">
        <v>211</v>
      </c>
      <c r="K857" t="s">
        <v>211</v>
      </c>
      <c r="L857">
        <v>3.4332434640522864</v>
      </c>
      <c r="M857">
        <v>3.4332434640522864</v>
      </c>
    </row>
    <row r="858" spans="1:13" x14ac:dyDescent="0.2">
      <c r="A858" t="s">
        <v>434</v>
      </c>
      <c r="B858" t="s">
        <v>272</v>
      </c>
      <c r="C858" t="s">
        <v>290</v>
      </c>
      <c r="D858" t="s">
        <v>539</v>
      </c>
      <c r="E858" t="s">
        <v>211</v>
      </c>
      <c r="F858" t="s">
        <v>276</v>
      </c>
      <c r="G858">
        <v>2018</v>
      </c>
      <c r="H858" t="s">
        <v>211</v>
      </c>
      <c r="I858" t="s">
        <v>211</v>
      </c>
      <c r="J858" t="s">
        <v>211</v>
      </c>
      <c r="K858" t="s">
        <v>211</v>
      </c>
      <c r="L858">
        <v>2.8830972222222209</v>
      </c>
      <c r="M858">
        <v>2.8830972222222209</v>
      </c>
    </row>
    <row r="859" spans="1:13" x14ac:dyDescent="0.2">
      <c r="A859" t="s">
        <v>434</v>
      </c>
      <c r="B859" t="s">
        <v>272</v>
      </c>
      <c r="C859" t="s">
        <v>290</v>
      </c>
      <c r="D859" t="s">
        <v>539</v>
      </c>
      <c r="E859" t="s">
        <v>211</v>
      </c>
      <c r="F859" t="s">
        <v>276</v>
      </c>
      <c r="G859">
        <v>2030</v>
      </c>
      <c r="H859" t="s">
        <v>211</v>
      </c>
      <c r="I859" t="s">
        <v>211</v>
      </c>
      <c r="J859" t="s">
        <v>211</v>
      </c>
      <c r="K859" t="s">
        <v>211</v>
      </c>
      <c r="L859">
        <v>3.1974665032679725</v>
      </c>
      <c r="M859">
        <v>3.1974665032679725</v>
      </c>
    </row>
    <row r="860" spans="1:13" x14ac:dyDescent="0.2">
      <c r="A860" t="s">
        <v>434</v>
      </c>
      <c r="B860" t="s">
        <v>272</v>
      </c>
      <c r="C860" t="s">
        <v>290</v>
      </c>
      <c r="D860" t="s">
        <v>539</v>
      </c>
      <c r="E860" t="s">
        <v>211</v>
      </c>
      <c r="F860" t="s">
        <v>276</v>
      </c>
      <c r="G860">
        <v>2040</v>
      </c>
      <c r="H860" t="s">
        <v>211</v>
      </c>
      <c r="I860" t="s">
        <v>211</v>
      </c>
      <c r="J860" t="s">
        <v>211</v>
      </c>
      <c r="K860" t="s">
        <v>211</v>
      </c>
      <c r="L860">
        <v>3.4332434640522864</v>
      </c>
      <c r="M860">
        <v>3.4332434640522864</v>
      </c>
    </row>
    <row r="861" spans="1:13" x14ac:dyDescent="0.2">
      <c r="A861" t="s">
        <v>434</v>
      </c>
      <c r="B861" t="s">
        <v>272</v>
      </c>
      <c r="C861" t="s">
        <v>290</v>
      </c>
      <c r="D861" t="s">
        <v>539</v>
      </c>
      <c r="E861" t="s">
        <v>211</v>
      </c>
      <c r="F861" t="s">
        <v>276</v>
      </c>
      <c r="G861">
        <v>2050</v>
      </c>
      <c r="H861" t="s">
        <v>211</v>
      </c>
      <c r="I861" t="s">
        <v>211</v>
      </c>
      <c r="J861" t="s">
        <v>211</v>
      </c>
      <c r="K861" t="s">
        <v>211</v>
      </c>
      <c r="L861">
        <v>3.4332434640522864</v>
      </c>
      <c r="M861">
        <v>3.4332434640522864</v>
      </c>
    </row>
    <row r="862" spans="1:13" x14ac:dyDescent="0.2">
      <c r="A862" t="s">
        <v>434</v>
      </c>
      <c r="B862" t="s">
        <v>272</v>
      </c>
      <c r="C862" t="s">
        <v>290</v>
      </c>
      <c r="D862" t="s">
        <v>541</v>
      </c>
      <c r="E862" t="s">
        <v>211</v>
      </c>
      <c r="F862" t="s">
        <v>276</v>
      </c>
      <c r="G862">
        <v>2018</v>
      </c>
      <c r="H862" t="s">
        <v>211</v>
      </c>
      <c r="I862" t="s">
        <v>211</v>
      </c>
      <c r="J862" t="s">
        <v>211</v>
      </c>
      <c r="K862" t="s">
        <v>211</v>
      </c>
      <c r="L862">
        <v>2.8830972222222209</v>
      </c>
      <c r="M862">
        <v>2.8830972222222209</v>
      </c>
    </row>
    <row r="863" spans="1:13" x14ac:dyDescent="0.2">
      <c r="A863" t="s">
        <v>434</v>
      </c>
      <c r="B863" t="s">
        <v>272</v>
      </c>
      <c r="C863" t="s">
        <v>290</v>
      </c>
      <c r="D863" t="s">
        <v>541</v>
      </c>
      <c r="E863" t="s">
        <v>211</v>
      </c>
      <c r="F863" t="s">
        <v>276</v>
      </c>
      <c r="G863">
        <v>2030</v>
      </c>
      <c r="H863" t="s">
        <v>211</v>
      </c>
      <c r="I863" t="s">
        <v>211</v>
      </c>
      <c r="J863" t="s">
        <v>211</v>
      </c>
      <c r="K863" t="s">
        <v>211</v>
      </c>
      <c r="L863">
        <v>3.1974665032679725</v>
      </c>
      <c r="M863">
        <v>3.1974665032679725</v>
      </c>
    </row>
    <row r="864" spans="1:13" x14ac:dyDescent="0.2">
      <c r="A864" t="s">
        <v>434</v>
      </c>
      <c r="B864" t="s">
        <v>272</v>
      </c>
      <c r="C864" t="s">
        <v>290</v>
      </c>
      <c r="D864" t="s">
        <v>541</v>
      </c>
      <c r="E864" t="s">
        <v>211</v>
      </c>
      <c r="F864" t="s">
        <v>276</v>
      </c>
      <c r="G864">
        <v>2040</v>
      </c>
      <c r="H864" t="s">
        <v>211</v>
      </c>
      <c r="I864" t="s">
        <v>211</v>
      </c>
      <c r="J864" t="s">
        <v>211</v>
      </c>
      <c r="K864" t="s">
        <v>211</v>
      </c>
      <c r="L864">
        <v>3.4332434640522864</v>
      </c>
      <c r="M864">
        <v>3.4332434640522864</v>
      </c>
    </row>
    <row r="865" spans="1:13" x14ac:dyDescent="0.2">
      <c r="A865" t="s">
        <v>434</v>
      </c>
      <c r="B865" t="s">
        <v>272</v>
      </c>
      <c r="C865" t="s">
        <v>290</v>
      </c>
      <c r="D865" t="s">
        <v>541</v>
      </c>
      <c r="E865" t="s">
        <v>211</v>
      </c>
      <c r="F865" t="s">
        <v>276</v>
      </c>
      <c r="G865">
        <v>2050</v>
      </c>
      <c r="H865" t="s">
        <v>211</v>
      </c>
      <c r="I865" t="s">
        <v>211</v>
      </c>
      <c r="J865" t="s">
        <v>211</v>
      </c>
      <c r="K865" t="s">
        <v>211</v>
      </c>
      <c r="L865">
        <v>3.4332434640522864</v>
      </c>
      <c r="M865">
        <v>3.4332434640522864</v>
      </c>
    </row>
    <row r="866" spans="1:13" x14ac:dyDescent="0.2">
      <c r="A866" t="s">
        <v>434</v>
      </c>
      <c r="B866" t="s">
        <v>272</v>
      </c>
      <c r="C866" t="s">
        <v>290</v>
      </c>
      <c r="D866" t="s">
        <v>543</v>
      </c>
      <c r="E866" t="s">
        <v>211</v>
      </c>
      <c r="F866" t="s">
        <v>276</v>
      </c>
      <c r="G866">
        <v>2018</v>
      </c>
      <c r="H866" t="s">
        <v>211</v>
      </c>
      <c r="I866" t="s">
        <v>211</v>
      </c>
      <c r="J866" t="s">
        <v>211</v>
      </c>
      <c r="K866" t="s">
        <v>211</v>
      </c>
      <c r="L866">
        <v>2.8830972222222209</v>
      </c>
      <c r="M866">
        <v>2.8830972222222209</v>
      </c>
    </row>
    <row r="867" spans="1:13" x14ac:dyDescent="0.2">
      <c r="A867" t="s">
        <v>434</v>
      </c>
      <c r="B867" t="s">
        <v>272</v>
      </c>
      <c r="C867" t="s">
        <v>290</v>
      </c>
      <c r="D867" t="s">
        <v>543</v>
      </c>
      <c r="E867" t="s">
        <v>211</v>
      </c>
      <c r="F867" t="s">
        <v>276</v>
      </c>
      <c r="G867">
        <v>2030</v>
      </c>
      <c r="H867" t="s">
        <v>211</v>
      </c>
      <c r="I867" t="s">
        <v>211</v>
      </c>
      <c r="J867" t="s">
        <v>211</v>
      </c>
      <c r="K867" t="s">
        <v>211</v>
      </c>
      <c r="L867">
        <v>3.1974665032679725</v>
      </c>
      <c r="M867">
        <v>3.1974665032679725</v>
      </c>
    </row>
    <row r="868" spans="1:13" x14ac:dyDescent="0.2">
      <c r="A868" t="s">
        <v>434</v>
      </c>
      <c r="B868" t="s">
        <v>272</v>
      </c>
      <c r="C868" t="s">
        <v>290</v>
      </c>
      <c r="D868" t="s">
        <v>543</v>
      </c>
      <c r="E868" t="s">
        <v>211</v>
      </c>
      <c r="F868" t="s">
        <v>276</v>
      </c>
      <c r="G868">
        <v>2040</v>
      </c>
      <c r="H868" t="s">
        <v>211</v>
      </c>
      <c r="I868" t="s">
        <v>211</v>
      </c>
      <c r="J868" t="s">
        <v>211</v>
      </c>
      <c r="K868" t="s">
        <v>211</v>
      </c>
      <c r="L868">
        <v>3.4332434640522864</v>
      </c>
      <c r="M868">
        <v>3.4332434640522864</v>
      </c>
    </row>
    <row r="869" spans="1:13" x14ac:dyDescent="0.2">
      <c r="A869" t="s">
        <v>434</v>
      </c>
      <c r="B869" t="s">
        <v>272</v>
      </c>
      <c r="C869" t="s">
        <v>290</v>
      </c>
      <c r="D869" t="s">
        <v>543</v>
      </c>
      <c r="E869" t="s">
        <v>211</v>
      </c>
      <c r="F869" t="s">
        <v>276</v>
      </c>
      <c r="G869">
        <v>2050</v>
      </c>
      <c r="H869" t="s">
        <v>211</v>
      </c>
      <c r="I869" t="s">
        <v>211</v>
      </c>
      <c r="J869" t="s">
        <v>211</v>
      </c>
      <c r="K869" t="s">
        <v>211</v>
      </c>
      <c r="L869">
        <v>3.4332434640522864</v>
      </c>
      <c r="M869">
        <v>3.4332434640522864</v>
      </c>
    </row>
    <row r="870" spans="1:13" x14ac:dyDescent="0.2">
      <c r="A870" t="s">
        <v>434</v>
      </c>
      <c r="B870" t="s">
        <v>272</v>
      </c>
      <c r="C870" t="s">
        <v>290</v>
      </c>
      <c r="D870" t="s">
        <v>545</v>
      </c>
      <c r="E870" t="s">
        <v>211</v>
      </c>
      <c r="F870" t="s">
        <v>276</v>
      </c>
      <c r="G870">
        <v>2018</v>
      </c>
      <c r="H870" t="s">
        <v>211</v>
      </c>
      <c r="I870" t="s">
        <v>211</v>
      </c>
      <c r="J870" t="s">
        <v>211</v>
      </c>
      <c r="K870" t="s">
        <v>211</v>
      </c>
      <c r="L870">
        <v>2.8830972222222209</v>
      </c>
      <c r="M870">
        <v>2.8830972222222209</v>
      </c>
    </row>
    <row r="871" spans="1:13" x14ac:dyDescent="0.2">
      <c r="A871" t="s">
        <v>434</v>
      </c>
      <c r="B871" t="s">
        <v>272</v>
      </c>
      <c r="C871" t="s">
        <v>290</v>
      </c>
      <c r="D871" t="s">
        <v>545</v>
      </c>
      <c r="E871" t="s">
        <v>211</v>
      </c>
      <c r="F871" t="s">
        <v>276</v>
      </c>
      <c r="G871">
        <v>2030</v>
      </c>
      <c r="H871" t="s">
        <v>211</v>
      </c>
      <c r="I871" t="s">
        <v>211</v>
      </c>
      <c r="J871" t="s">
        <v>211</v>
      </c>
      <c r="K871" t="s">
        <v>211</v>
      </c>
      <c r="L871">
        <v>3.1974665032679725</v>
      </c>
      <c r="M871">
        <v>3.1974665032679725</v>
      </c>
    </row>
    <row r="872" spans="1:13" x14ac:dyDescent="0.2">
      <c r="A872" t="s">
        <v>434</v>
      </c>
      <c r="B872" t="s">
        <v>272</v>
      </c>
      <c r="C872" t="s">
        <v>290</v>
      </c>
      <c r="D872" t="s">
        <v>545</v>
      </c>
      <c r="E872" t="s">
        <v>211</v>
      </c>
      <c r="F872" t="s">
        <v>276</v>
      </c>
      <c r="G872">
        <v>2040</v>
      </c>
      <c r="H872" t="s">
        <v>211</v>
      </c>
      <c r="I872" t="s">
        <v>211</v>
      </c>
      <c r="J872" t="s">
        <v>211</v>
      </c>
      <c r="K872" t="s">
        <v>211</v>
      </c>
      <c r="L872">
        <v>3.4332434640522864</v>
      </c>
      <c r="M872">
        <v>3.4332434640522864</v>
      </c>
    </row>
    <row r="873" spans="1:13" x14ac:dyDescent="0.2">
      <c r="A873" t="s">
        <v>434</v>
      </c>
      <c r="B873" t="s">
        <v>272</v>
      </c>
      <c r="C873" t="s">
        <v>290</v>
      </c>
      <c r="D873" t="s">
        <v>545</v>
      </c>
      <c r="E873" t="s">
        <v>211</v>
      </c>
      <c r="F873" t="s">
        <v>276</v>
      </c>
      <c r="G873">
        <v>2050</v>
      </c>
      <c r="H873" t="s">
        <v>211</v>
      </c>
      <c r="I873" t="s">
        <v>211</v>
      </c>
      <c r="J873" t="s">
        <v>211</v>
      </c>
      <c r="K873" t="s">
        <v>211</v>
      </c>
      <c r="L873">
        <v>3.4332434640522864</v>
      </c>
      <c r="M873">
        <v>3.4332434640522864</v>
      </c>
    </row>
    <row r="874" spans="1:13" x14ac:dyDescent="0.2">
      <c r="A874" t="s">
        <v>434</v>
      </c>
      <c r="B874" t="s">
        <v>272</v>
      </c>
      <c r="C874" t="s">
        <v>290</v>
      </c>
      <c r="D874" t="s">
        <v>547</v>
      </c>
      <c r="E874" t="s">
        <v>211</v>
      </c>
      <c r="F874" t="s">
        <v>276</v>
      </c>
      <c r="G874">
        <v>2018</v>
      </c>
      <c r="H874" t="s">
        <v>211</v>
      </c>
      <c r="I874" t="s">
        <v>211</v>
      </c>
      <c r="J874" t="s">
        <v>211</v>
      </c>
      <c r="K874" t="s">
        <v>211</v>
      </c>
      <c r="L874">
        <v>2.8830972222222209</v>
      </c>
      <c r="M874">
        <v>2.8830972222222209</v>
      </c>
    </row>
    <row r="875" spans="1:13" x14ac:dyDescent="0.2">
      <c r="A875" t="s">
        <v>434</v>
      </c>
      <c r="B875" t="s">
        <v>272</v>
      </c>
      <c r="C875" t="s">
        <v>290</v>
      </c>
      <c r="D875" t="s">
        <v>547</v>
      </c>
      <c r="E875" t="s">
        <v>211</v>
      </c>
      <c r="F875" t="s">
        <v>276</v>
      </c>
      <c r="G875">
        <v>2030</v>
      </c>
      <c r="H875" t="s">
        <v>211</v>
      </c>
      <c r="I875" t="s">
        <v>211</v>
      </c>
      <c r="J875" t="s">
        <v>211</v>
      </c>
      <c r="K875" t="s">
        <v>211</v>
      </c>
      <c r="L875">
        <v>3.1974665032679725</v>
      </c>
      <c r="M875">
        <v>3.1974665032679725</v>
      </c>
    </row>
    <row r="876" spans="1:13" x14ac:dyDescent="0.2">
      <c r="A876" t="s">
        <v>434</v>
      </c>
      <c r="B876" t="s">
        <v>272</v>
      </c>
      <c r="C876" t="s">
        <v>290</v>
      </c>
      <c r="D876" t="s">
        <v>547</v>
      </c>
      <c r="E876" t="s">
        <v>211</v>
      </c>
      <c r="F876" t="s">
        <v>276</v>
      </c>
      <c r="G876">
        <v>2040</v>
      </c>
      <c r="H876" t="s">
        <v>211</v>
      </c>
      <c r="I876" t="s">
        <v>211</v>
      </c>
      <c r="J876" t="s">
        <v>211</v>
      </c>
      <c r="K876" t="s">
        <v>211</v>
      </c>
      <c r="L876">
        <v>3.4332434640522864</v>
      </c>
      <c r="M876">
        <v>3.4332434640522864</v>
      </c>
    </row>
    <row r="877" spans="1:13" x14ac:dyDescent="0.2">
      <c r="A877" t="s">
        <v>434</v>
      </c>
      <c r="B877" t="s">
        <v>272</v>
      </c>
      <c r="C877" t="s">
        <v>290</v>
      </c>
      <c r="D877" t="s">
        <v>547</v>
      </c>
      <c r="E877" t="s">
        <v>211</v>
      </c>
      <c r="F877" t="s">
        <v>276</v>
      </c>
      <c r="G877">
        <v>2050</v>
      </c>
      <c r="H877" t="s">
        <v>211</v>
      </c>
      <c r="I877" t="s">
        <v>211</v>
      </c>
      <c r="J877" t="s">
        <v>211</v>
      </c>
      <c r="K877" t="s">
        <v>211</v>
      </c>
      <c r="L877">
        <v>3.4332434640522864</v>
      </c>
      <c r="M877">
        <v>3.4332434640522864</v>
      </c>
    </row>
    <row r="878" spans="1:13" x14ac:dyDescent="0.2">
      <c r="A878" t="s">
        <v>434</v>
      </c>
      <c r="B878" t="s">
        <v>272</v>
      </c>
      <c r="C878" t="s">
        <v>290</v>
      </c>
      <c r="D878" t="s">
        <v>245</v>
      </c>
      <c r="E878" t="s">
        <v>211</v>
      </c>
      <c r="F878" t="s">
        <v>276</v>
      </c>
      <c r="G878">
        <v>2018</v>
      </c>
      <c r="H878" t="s">
        <v>211</v>
      </c>
      <c r="I878" t="s">
        <v>211</v>
      </c>
      <c r="J878" t="s">
        <v>211</v>
      </c>
      <c r="K878" t="s">
        <v>211</v>
      </c>
      <c r="L878">
        <v>2.0181680555555546</v>
      </c>
      <c r="M878">
        <v>2.0181680555555546</v>
      </c>
    </row>
    <row r="879" spans="1:13" x14ac:dyDescent="0.2">
      <c r="A879" t="s">
        <v>434</v>
      </c>
      <c r="B879" t="s">
        <v>272</v>
      </c>
      <c r="C879" t="s">
        <v>290</v>
      </c>
      <c r="D879" t="s">
        <v>245</v>
      </c>
      <c r="E879" t="s">
        <v>211</v>
      </c>
      <c r="F879" t="s">
        <v>276</v>
      </c>
      <c r="G879">
        <v>2030</v>
      </c>
      <c r="H879" t="s">
        <v>211</v>
      </c>
      <c r="I879" t="s">
        <v>211</v>
      </c>
      <c r="J879" t="s">
        <v>211</v>
      </c>
      <c r="K879" t="s">
        <v>211</v>
      </c>
      <c r="L879">
        <v>2.2382265522875806</v>
      </c>
      <c r="M879">
        <v>2.2382265522875806</v>
      </c>
    </row>
    <row r="880" spans="1:13" x14ac:dyDescent="0.2">
      <c r="A880" t="s">
        <v>434</v>
      </c>
      <c r="B880" t="s">
        <v>272</v>
      </c>
      <c r="C880" t="s">
        <v>290</v>
      </c>
      <c r="D880" t="s">
        <v>245</v>
      </c>
      <c r="E880" t="s">
        <v>211</v>
      </c>
      <c r="F880" t="s">
        <v>276</v>
      </c>
      <c r="G880">
        <v>2040</v>
      </c>
      <c r="H880" t="s">
        <v>211</v>
      </c>
      <c r="I880" t="s">
        <v>211</v>
      </c>
      <c r="J880" t="s">
        <v>211</v>
      </c>
      <c r="K880" t="s">
        <v>211</v>
      </c>
      <c r="L880">
        <v>2.4032704248366001</v>
      </c>
      <c r="M880">
        <v>2.4032704248366001</v>
      </c>
    </row>
    <row r="881" spans="1:13" x14ac:dyDescent="0.2">
      <c r="A881" t="s">
        <v>434</v>
      </c>
      <c r="B881" t="s">
        <v>272</v>
      </c>
      <c r="C881" t="s">
        <v>290</v>
      </c>
      <c r="D881" t="s">
        <v>245</v>
      </c>
      <c r="E881" t="s">
        <v>211</v>
      </c>
      <c r="F881" t="s">
        <v>276</v>
      </c>
      <c r="G881">
        <v>2050</v>
      </c>
      <c r="H881" t="s">
        <v>211</v>
      </c>
      <c r="I881" t="s">
        <v>211</v>
      </c>
      <c r="J881" t="s">
        <v>211</v>
      </c>
      <c r="K881" t="s">
        <v>211</v>
      </c>
      <c r="L881">
        <v>2.4032704248366001</v>
      </c>
      <c r="M881">
        <v>2.4032704248366001</v>
      </c>
    </row>
    <row r="882" spans="1:13" x14ac:dyDescent="0.2">
      <c r="A882" t="s">
        <v>434</v>
      </c>
      <c r="B882" t="s">
        <v>272</v>
      </c>
      <c r="C882" t="s">
        <v>291</v>
      </c>
      <c r="D882" t="s">
        <v>537</v>
      </c>
      <c r="E882" t="s">
        <v>211</v>
      </c>
      <c r="F882" t="s">
        <v>276</v>
      </c>
      <c r="G882">
        <v>2018</v>
      </c>
      <c r="H882" t="s">
        <v>211</v>
      </c>
      <c r="I882" t="s">
        <v>211</v>
      </c>
      <c r="J882" t="s">
        <v>211</v>
      </c>
      <c r="K882" t="s">
        <v>211</v>
      </c>
      <c r="L882">
        <v>1.3788126361655795</v>
      </c>
      <c r="M882">
        <v>1.3788126361655795</v>
      </c>
    </row>
    <row r="883" spans="1:13" x14ac:dyDescent="0.2">
      <c r="A883" t="s">
        <v>434</v>
      </c>
      <c r="B883" t="s">
        <v>272</v>
      </c>
      <c r="C883" t="s">
        <v>291</v>
      </c>
      <c r="D883" t="s">
        <v>537</v>
      </c>
      <c r="E883" t="s">
        <v>211</v>
      </c>
      <c r="F883" t="s">
        <v>276</v>
      </c>
      <c r="G883">
        <v>2030</v>
      </c>
      <c r="H883" t="s">
        <v>211</v>
      </c>
      <c r="I883" t="s">
        <v>211</v>
      </c>
      <c r="J883" t="s">
        <v>211</v>
      </c>
      <c r="K883" t="s">
        <v>211</v>
      </c>
      <c r="L883">
        <v>1.4809469055111721</v>
      </c>
      <c r="M883">
        <v>1.4809469055111721</v>
      </c>
    </row>
    <row r="884" spans="1:13" x14ac:dyDescent="0.2">
      <c r="A884" t="s">
        <v>434</v>
      </c>
      <c r="B884" t="s">
        <v>272</v>
      </c>
      <c r="C884" t="s">
        <v>291</v>
      </c>
      <c r="D884" t="s">
        <v>537</v>
      </c>
      <c r="E884" t="s">
        <v>211</v>
      </c>
      <c r="F884" t="s">
        <v>276</v>
      </c>
      <c r="G884">
        <v>2040</v>
      </c>
      <c r="H884" t="s">
        <v>211</v>
      </c>
      <c r="I884" t="s">
        <v>211</v>
      </c>
      <c r="J884" t="s">
        <v>211</v>
      </c>
      <c r="K884" t="s">
        <v>211</v>
      </c>
      <c r="L884">
        <v>1.7362825788751743</v>
      </c>
      <c r="M884">
        <v>1.7362825788751743</v>
      </c>
    </row>
    <row r="885" spans="1:13" x14ac:dyDescent="0.2">
      <c r="A885" t="s">
        <v>434</v>
      </c>
      <c r="B885" t="s">
        <v>272</v>
      </c>
      <c r="C885" t="s">
        <v>291</v>
      </c>
      <c r="D885" t="s">
        <v>537</v>
      </c>
      <c r="E885" t="s">
        <v>211</v>
      </c>
      <c r="F885" t="s">
        <v>276</v>
      </c>
      <c r="G885">
        <v>2050</v>
      </c>
      <c r="H885" t="s">
        <v>211</v>
      </c>
      <c r="I885" t="s">
        <v>211</v>
      </c>
      <c r="J885" t="s">
        <v>211</v>
      </c>
      <c r="K885" t="s">
        <v>211</v>
      </c>
      <c r="L885">
        <v>1.7362825788751743</v>
      </c>
      <c r="M885">
        <v>1.7362825788751743</v>
      </c>
    </row>
    <row r="886" spans="1:13" x14ac:dyDescent="0.2">
      <c r="A886" t="s">
        <v>434</v>
      </c>
      <c r="B886" t="s">
        <v>272</v>
      </c>
      <c r="C886" t="s">
        <v>291</v>
      </c>
      <c r="D886" t="s">
        <v>539</v>
      </c>
      <c r="E886" t="s">
        <v>211</v>
      </c>
      <c r="F886" t="s">
        <v>276</v>
      </c>
      <c r="G886">
        <v>2018</v>
      </c>
      <c r="H886" t="s">
        <v>211</v>
      </c>
      <c r="I886" t="s">
        <v>211</v>
      </c>
      <c r="J886" t="s">
        <v>211</v>
      </c>
      <c r="K886" t="s">
        <v>211</v>
      </c>
      <c r="L886">
        <v>1.3788126361655795</v>
      </c>
      <c r="M886">
        <v>1.3788126361655795</v>
      </c>
    </row>
    <row r="887" spans="1:13" x14ac:dyDescent="0.2">
      <c r="A887" t="s">
        <v>434</v>
      </c>
      <c r="B887" t="s">
        <v>272</v>
      </c>
      <c r="C887" t="s">
        <v>291</v>
      </c>
      <c r="D887" t="s">
        <v>539</v>
      </c>
      <c r="E887" t="s">
        <v>211</v>
      </c>
      <c r="F887" t="s">
        <v>276</v>
      </c>
      <c r="G887">
        <v>2030</v>
      </c>
      <c r="H887" t="s">
        <v>211</v>
      </c>
      <c r="I887" t="s">
        <v>211</v>
      </c>
      <c r="J887" t="s">
        <v>211</v>
      </c>
      <c r="K887" t="s">
        <v>211</v>
      </c>
      <c r="L887">
        <v>1.4809469055111721</v>
      </c>
      <c r="M887">
        <v>1.4809469055111721</v>
      </c>
    </row>
    <row r="888" spans="1:13" x14ac:dyDescent="0.2">
      <c r="A888" t="s">
        <v>434</v>
      </c>
      <c r="B888" t="s">
        <v>272</v>
      </c>
      <c r="C888" t="s">
        <v>291</v>
      </c>
      <c r="D888" t="s">
        <v>539</v>
      </c>
      <c r="E888" t="s">
        <v>211</v>
      </c>
      <c r="F888" t="s">
        <v>276</v>
      </c>
      <c r="G888">
        <v>2040</v>
      </c>
      <c r="H888" t="s">
        <v>211</v>
      </c>
      <c r="I888" t="s">
        <v>211</v>
      </c>
      <c r="J888" t="s">
        <v>211</v>
      </c>
      <c r="K888" t="s">
        <v>211</v>
      </c>
      <c r="L888">
        <v>1.7362825788751743</v>
      </c>
      <c r="M888">
        <v>1.7362825788751743</v>
      </c>
    </row>
    <row r="889" spans="1:13" x14ac:dyDescent="0.2">
      <c r="A889" t="s">
        <v>434</v>
      </c>
      <c r="B889" t="s">
        <v>272</v>
      </c>
      <c r="C889" t="s">
        <v>291</v>
      </c>
      <c r="D889" t="s">
        <v>539</v>
      </c>
      <c r="E889" t="s">
        <v>211</v>
      </c>
      <c r="F889" t="s">
        <v>276</v>
      </c>
      <c r="G889">
        <v>2050</v>
      </c>
      <c r="H889" t="s">
        <v>211</v>
      </c>
      <c r="I889" t="s">
        <v>211</v>
      </c>
      <c r="J889" t="s">
        <v>211</v>
      </c>
      <c r="K889" t="s">
        <v>211</v>
      </c>
      <c r="L889">
        <v>1.7362825788751743</v>
      </c>
      <c r="M889">
        <v>1.7362825788751743</v>
      </c>
    </row>
    <row r="890" spans="1:13" x14ac:dyDescent="0.2">
      <c r="A890" t="s">
        <v>434</v>
      </c>
      <c r="B890" t="s">
        <v>272</v>
      </c>
      <c r="C890" t="s">
        <v>291</v>
      </c>
      <c r="D890" t="s">
        <v>541</v>
      </c>
      <c r="E890" t="s">
        <v>211</v>
      </c>
      <c r="F890" t="s">
        <v>276</v>
      </c>
      <c r="G890">
        <v>2018</v>
      </c>
      <c r="H890" t="s">
        <v>211</v>
      </c>
      <c r="I890" t="s">
        <v>211</v>
      </c>
      <c r="J890" t="s">
        <v>211</v>
      </c>
      <c r="K890" t="s">
        <v>211</v>
      </c>
      <c r="L890">
        <v>1.3788126361655795</v>
      </c>
      <c r="M890">
        <v>1.3788126361655795</v>
      </c>
    </row>
    <row r="891" spans="1:13" x14ac:dyDescent="0.2">
      <c r="A891" t="s">
        <v>434</v>
      </c>
      <c r="B891" t="s">
        <v>272</v>
      </c>
      <c r="C891" t="s">
        <v>291</v>
      </c>
      <c r="D891" t="s">
        <v>541</v>
      </c>
      <c r="E891" t="s">
        <v>211</v>
      </c>
      <c r="F891" t="s">
        <v>276</v>
      </c>
      <c r="G891">
        <v>2030</v>
      </c>
      <c r="H891" t="s">
        <v>211</v>
      </c>
      <c r="I891" t="s">
        <v>211</v>
      </c>
      <c r="J891" t="s">
        <v>211</v>
      </c>
      <c r="K891" t="s">
        <v>211</v>
      </c>
      <c r="L891">
        <v>1.4809469055111721</v>
      </c>
      <c r="M891">
        <v>1.4809469055111721</v>
      </c>
    </row>
    <row r="892" spans="1:13" x14ac:dyDescent="0.2">
      <c r="A892" t="s">
        <v>434</v>
      </c>
      <c r="B892" t="s">
        <v>272</v>
      </c>
      <c r="C892" t="s">
        <v>291</v>
      </c>
      <c r="D892" t="s">
        <v>541</v>
      </c>
      <c r="E892" t="s">
        <v>211</v>
      </c>
      <c r="F892" t="s">
        <v>276</v>
      </c>
      <c r="G892">
        <v>2040</v>
      </c>
      <c r="H892" t="s">
        <v>211</v>
      </c>
      <c r="I892" t="s">
        <v>211</v>
      </c>
      <c r="J892" t="s">
        <v>211</v>
      </c>
      <c r="K892" t="s">
        <v>211</v>
      </c>
      <c r="L892">
        <v>1.7362825788751743</v>
      </c>
      <c r="M892">
        <v>1.7362825788751743</v>
      </c>
    </row>
    <row r="893" spans="1:13" x14ac:dyDescent="0.2">
      <c r="A893" t="s">
        <v>434</v>
      </c>
      <c r="B893" t="s">
        <v>272</v>
      </c>
      <c r="C893" t="s">
        <v>291</v>
      </c>
      <c r="D893" t="s">
        <v>541</v>
      </c>
      <c r="E893" t="s">
        <v>211</v>
      </c>
      <c r="F893" t="s">
        <v>276</v>
      </c>
      <c r="G893">
        <v>2050</v>
      </c>
      <c r="H893" t="s">
        <v>211</v>
      </c>
      <c r="I893" t="s">
        <v>211</v>
      </c>
      <c r="J893" t="s">
        <v>211</v>
      </c>
      <c r="K893" t="s">
        <v>211</v>
      </c>
      <c r="L893">
        <v>1.7362825788751743</v>
      </c>
      <c r="M893">
        <v>1.7362825788751743</v>
      </c>
    </row>
    <row r="894" spans="1:13" x14ac:dyDescent="0.2">
      <c r="A894" t="s">
        <v>434</v>
      </c>
      <c r="B894" t="s">
        <v>272</v>
      </c>
      <c r="C894" t="s">
        <v>291</v>
      </c>
      <c r="D894" t="s">
        <v>543</v>
      </c>
      <c r="E894" t="s">
        <v>211</v>
      </c>
      <c r="F894" t="s">
        <v>276</v>
      </c>
      <c r="G894">
        <v>2018</v>
      </c>
      <c r="H894" t="s">
        <v>211</v>
      </c>
      <c r="I894" t="s">
        <v>211</v>
      </c>
      <c r="J894" t="s">
        <v>211</v>
      </c>
      <c r="K894" t="s">
        <v>211</v>
      </c>
      <c r="L894">
        <v>1.3788126361655795</v>
      </c>
      <c r="M894">
        <v>1.3788126361655795</v>
      </c>
    </row>
    <row r="895" spans="1:13" x14ac:dyDescent="0.2">
      <c r="A895" t="s">
        <v>434</v>
      </c>
      <c r="B895" t="s">
        <v>272</v>
      </c>
      <c r="C895" t="s">
        <v>291</v>
      </c>
      <c r="D895" t="s">
        <v>543</v>
      </c>
      <c r="E895" t="s">
        <v>211</v>
      </c>
      <c r="F895" t="s">
        <v>276</v>
      </c>
      <c r="G895">
        <v>2030</v>
      </c>
      <c r="H895" t="s">
        <v>211</v>
      </c>
      <c r="I895" t="s">
        <v>211</v>
      </c>
      <c r="J895" t="s">
        <v>211</v>
      </c>
      <c r="K895" t="s">
        <v>211</v>
      </c>
      <c r="L895">
        <v>1.4809469055111721</v>
      </c>
      <c r="M895">
        <v>1.4809469055111721</v>
      </c>
    </row>
    <row r="896" spans="1:13" x14ac:dyDescent="0.2">
      <c r="A896" t="s">
        <v>434</v>
      </c>
      <c r="B896" t="s">
        <v>272</v>
      </c>
      <c r="C896" t="s">
        <v>291</v>
      </c>
      <c r="D896" t="s">
        <v>543</v>
      </c>
      <c r="E896" t="s">
        <v>211</v>
      </c>
      <c r="F896" t="s">
        <v>276</v>
      </c>
      <c r="G896">
        <v>2040</v>
      </c>
      <c r="H896" t="s">
        <v>211</v>
      </c>
      <c r="I896" t="s">
        <v>211</v>
      </c>
      <c r="J896" t="s">
        <v>211</v>
      </c>
      <c r="K896" t="s">
        <v>211</v>
      </c>
      <c r="L896">
        <v>1.7362825788751743</v>
      </c>
      <c r="M896">
        <v>1.7362825788751743</v>
      </c>
    </row>
    <row r="897" spans="1:13" x14ac:dyDescent="0.2">
      <c r="A897" t="s">
        <v>434</v>
      </c>
      <c r="B897" t="s">
        <v>272</v>
      </c>
      <c r="C897" t="s">
        <v>291</v>
      </c>
      <c r="D897" t="s">
        <v>543</v>
      </c>
      <c r="E897" t="s">
        <v>211</v>
      </c>
      <c r="F897" t="s">
        <v>276</v>
      </c>
      <c r="G897">
        <v>2050</v>
      </c>
      <c r="H897" t="s">
        <v>211</v>
      </c>
      <c r="I897" t="s">
        <v>211</v>
      </c>
      <c r="J897" t="s">
        <v>211</v>
      </c>
      <c r="K897" t="s">
        <v>211</v>
      </c>
      <c r="L897">
        <v>1.7362825788751743</v>
      </c>
      <c r="M897">
        <v>1.7362825788751743</v>
      </c>
    </row>
    <row r="898" spans="1:13" x14ac:dyDescent="0.2">
      <c r="A898" t="s">
        <v>434</v>
      </c>
      <c r="B898" t="s">
        <v>272</v>
      </c>
      <c r="C898" t="s">
        <v>291</v>
      </c>
      <c r="D898" t="s">
        <v>545</v>
      </c>
      <c r="E898" t="s">
        <v>211</v>
      </c>
      <c r="F898" t="s">
        <v>276</v>
      </c>
      <c r="G898">
        <v>2018</v>
      </c>
      <c r="H898" t="s">
        <v>211</v>
      </c>
      <c r="I898" t="s">
        <v>211</v>
      </c>
      <c r="J898" t="s">
        <v>211</v>
      </c>
      <c r="K898" t="s">
        <v>211</v>
      </c>
      <c r="L898">
        <v>1.3788126361655795</v>
      </c>
      <c r="M898">
        <v>1.3788126361655795</v>
      </c>
    </row>
    <row r="899" spans="1:13" x14ac:dyDescent="0.2">
      <c r="A899" t="s">
        <v>434</v>
      </c>
      <c r="B899" t="s">
        <v>272</v>
      </c>
      <c r="C899" t="s">
        <v>291</v>
      </c>
      <c r="D899" t="s">
        <v>545</v>
      </c>
      <c r="E899" t="s">
        <v>211</v>
      </c>
      <c r="F899" t="s">
        <v>276</v>
      </c>
      <c r="G899">
        <v>2030</v>
      </c>
      <c r="H899" t="s">
        <v>211</v>
      </c>
      <c r="I899" t="s">
        <v>211</v>
      </c>
      <c r="J899" t="s">
        <v>211</v>
      </c>
      <c r="K899" t="s">
        <v>211</v>
      </c>
      <c r="L899">
        <v>1.4809469055111721</v>
      </c>
      <c r="M899">
        <v>1.4809469055111721</v>
      </c>
    </row>
    <row r="900" spans="1:13" x14ac:dyDescent="0.2">
      <c r="A900" t="s">
        <v>434</v>
      </c>
      <c r="B900" t="s">
        <v>272</v>
      </c>
      <c r="C900" t="s">
        <v>291</v>
      </c>
      <c r="D900" t="s">
        <v>545</v>
      </c>
      <c r="E900" t="s">
        <v>211</v>
      </c>
      <c r="F900" t="s">
        <v>276</v>
      </c>
      <c r="G900">
        <v>2040</v>
      </c>
      <c r="H900" t="s">
        <v>211</v>
      </c>
      <c r="I900" t="s">
        <v>211</v>
      </c>
      <c r="J900" t="s">
        <v>211</v>
      </c>
      <c r="K900" t="s">
        <v>211</v>
      </c>
      <c r="L900">
        <v>1.7362825788751743</v>
      </c>
      <c r="M900">
        <v>1.7362825788751743</v>
      </c>
    </row>
    <row r="901" spans="1:13" x14ac:dyDescent="0.2">
      <c r="A901" t="s">
        <v>434</v>
      </c>
      <c r="B901" t="s">
        <v>272</v>
      </c>
      <c r="C901" t="s">
        <v>291</v>
      </c>
      <c r="D901" t="s">
        <v>545</v>
      </c>
      <c r="E901" t="s">
        <v>211</v>
      </c>
      <c r="F901" t="s">
        <v>276</v>
      </c>
      <c r="G901">
        <v>2050</v>
      </c>
      <c r="H901" t="s">
        <v>211</v>
      </c>
      <c r="I901" t="s">
        <v>211</v>
      </c>
      <c r="J901" t="s">
        <v>211</v>
      </c>
      <c r="K901" t="s">
        <v>211</v>
      </c>
      <c r="L901">
        <v>1.7362825788751743</v>
      </c>
      <c r="M901">
        <v>1.7362825788751743</v>
      </c>
    </row>
    <row r="902" spans="1:13" x14ac:dyDescent="0.2">
      <c r="A902" t="s">
        <v>434</v>
      </c>
      <c r="B902" t="s">
        <v>272</v>
      </c>
      <c r="C902" t="s">
        <v>291</v>
      </c>
      <c r="D902" t="s">
        <v>547</v>
      </c>
      <c r="E902" t="s">
        <v>211</v>
      </c>
      <c r="F902" t="s">
        <v>276</v>
      </c>
      <c r="G902">
        <v>2018</v>
      </c>
      <c r="H902" t="s">
        <v>211</v>
      </c>
      <c r="I902" t="s">
        <v>211</v>
      </c>
      <c r="J902" t="s">
        <v>211</v>
      </c>
      <c r="K902" t="s">
        <v>211</v>
      </c>
      <c r="L902">
        <v>1.3788126361655795</v>
      </c>
      <c r="M902">
        <v>1.3788126361655795</v>
      </c>
    </row>
    <row r="903" spans="1:13" x14ac:dyDescent="0.2">
      <c r="A903" t="s">
        <v>434</v>
      </c>
      <c r="B903" t="s">
        <v>272</v>
      </c>
      <c r="C903" t="s">
        <v>291</v>
      </c>
      <c r="D903" t="s">
        <v>547</v>
      </c>
      <c r="E903" t="s">
        <v>211</v>
      </c>
      <c r="F903" t="s">
        <v>276</v>
      </c>
      <c r="G903">
        <v>2030</v>
      </c>
      <c r="H903" t="s">
        <v>211</v>
      </c>
      <c r="I903" t="s">
        <v>211</v>
      </c>
      <c r="J903" t="s">
        <v>211</v>
      </c>
      <c r="K903" t="s">
        <v>211</v>
      </c>
      <c r="L903">
        <v>1.4809469055111721</v>
      </c>
      <c r="M903">
        <v>1.4809469055111721</v>
      </c>
    </row>
    <row r="904" spans="1:13" x14ac:dyDescent="0.2">
      <c r="A904" t="s">
        <v>434</v>
      </c>
      <c r="B904" t="s">
        <v>272</v>
      </c>
      <c r="C904" t="s">
        <v>291</v>
      </c>
      <c r="D904" t="s">
        <v>547</v>
      </c>
      <c r="E904" t="s">
        <v>211</v>
      </c>
      <c r="F904" t="s">
        <v>276</v>
      </c>
      <c r="G904">
        <v>2040</v>
      </c>
      <c r="H904" t="s">
        <v>211</v>
      </c>
      <c r="I904" t="s">
        <v>211</v>
      </c>
      <c r="J904" t="s">
        <v>211</v>
      </c>
      <c r="K904" t="s">
        <v>211</v>
      </c>
      <c r="L904">
        <v>1.7362825788751743</v>
      </c>
      <c r="M904">
        <v>1.7362825788751743</v>
      </c>
    </row>
    <row r="905" spans="1:13" x14ac:dyDescent="0.2">
      <c r="A905" t="s">
        <v>434</v>
      </c>
      <c r="B905" t="s">
        <v>272</v>
      </c>
      <c r="C905" t="s">
        <v>291</v>
      </c>
      <c r="D905" t="s">
        <v>547</v>
      </c>
      <c r="E905" t="s">
        <v>211</v>
      </c>
      <c r="F905" t="s">
        <v>276</v>
      </c>
      <c r="G905">
        <v>2050</v>
      </c>
      <c r="H905" t="s">
        <v>211</v>
      </c>
      <c r="I905" t="s">
        <v>211</v>
      </c>
      <c r="J905" t="s">
        <v>211</v>
      </c>
      <c r="K905" t="s">
        <v>211</v>
      </c>
      <c r="L905">
        <v>1.7362825788751743</v>
      </c>
      <c r="M905">
        <v>1.7362825788751743</v>
      </c>
    </row>
    <row r="906" spans="1:13" x14ac:dyDescent="0.2">
      <c r="A906" t="s">
        <v>434</v>
      </c>
      <c r="B906" t="s">
        <v>272</v>
      </c>
      <c r="C906" t="s">
        <v>291</v>
      </c>
      <c r="D906" t="s">
        <v>245</v>
      </c>
      <c r="E906" t="s">
        <v>211</v>
      </c>
      <c r="F906" t="s">
        <v>276</v>
      </c>
      <c r="G906">
        <v>2018</v>
      </c>
      <c r="H906" t="s">
        <v>211</v>
      </c>
      <c r="I906" t="s">
        <v>211</v>
      </c>
      <c r="J906" t="s">
        <v>211</v>
      </c>
      <c r="K906" t="s">
        <v>211</v>
      </c>
      <c r="L906">
        <v>0.96516884531590652</v>
      </c>
      <c r="M906">
        <v>0.96516884531590652</v>
      </c>
    </row>
    <row r="907" spans="1:13" x14ac:dyDescent="0.2">
      <c r="A907" t="s">
        <v>434</v>
      </c>
      <c r="B907" t="s">
        <v>272</v>
      </c>
      <c r="C907" t="s">
        <v>291</v>
      </c>
      <c r="D907" t="s">
        <v>245</v>
      </c>
      <c r="E907" t="s">
        <v>211</v>
      </c>
      <c r="F907" t="s">
        <v>276</v>
      </c>
      <c r="G907">
        <v>2030</v>
      </c>
      <c r="H907" t="s">
        <v>211</v>
      </c>
      <c r="I907" t="s">
        <v>211</v>
      </c>
      <c r="J907" t="s">
        <v>211</v>
      </c>
      <c r="K907" t="s">
        <v>211</v>
      </c>
      <c r="L907">
        <v>1.0366628338578254</v>
      </c>
      <c r="M907">
        <v>1.0366628338578254</v>
      </c>
    </row>
    <row r="908" spans="1:13" x14ac:dyDescent="0.2">
      <c r="A908" t="s">
        <v>434</v>
      </c>
      <c r="B908" t="s">
        <v>272</v>
      </c>
      <c r="C908" t="s">
        <v>291</v>
      </c>
      <c r="D908" t="s">
        <v>245</v>
      </c>
      <c r="E908" t="s">
        <v>211</v>
      </c>
      <c r="F908" t="s">
        <v>276</v>
      </c>
      <c r="G908">
        <v>2040</v>
      </c>
      <c r="H908" t="s">
        <v>211</v>
      </c>
      <c r="I908" t="s">
        <v>211</v>
      </c>
      <c r="J908" t="s">
        <v>211</v>
      </c>
      <c r="K908" t="s">
        <v>211</v>
      </c>
      <c r="L908">
        <v>1.2153978052126231</v>
      </c>
      <c r="M908">
        <v>1.2153978052126231</v>
      </c>
    </row>
    <row r="909" spans="1:13" x14ac:dyDescent="0.2">
      <c r="A909" t="s">
        <v>434</v>
      </c>
      <c r="B909" t="s">
        <v>272</v>
      </c>
      <c r="C909" t="s">
        <v>291</v>
      </c>
      <c r="D909" t="s">
        <v>245</v>
      </c>
      <c r="E909" t="s">
        <v>211</v>
      </c>
      <c r="F909" t="s">
        <v>276</v>
      </c>
      <c r="G909">
        <v>2050</v>
      </c>
      <c r="H909" t="s">
        <v>211</v>
      </c>
      <c r="I909" t="s">
        <v>211</v>
      </c>
      <c r="J909" t="s">
        <v>211</v>
      </c>
      <c r="K909" t="s">
        <v>211</v>
      </c>
      <c r="L909">
        <v>1.2153978052126231</v>
      </c>
      <c r="M909">
        <v>1.2153978052126231</v>
      </c>
    </row>
    <row r="910" spans="1:13" x14ac:dyDescent="0.2">
      <c r="A910" t="s">
        <v>434</v>
      </c>
      <c r="B910" t="s">
        <v>272</v>
      </c>
      <c r="C910" t="s">
        <v>292</v>
      </c>
      <c r="D910" t="s">
        <v>537</v>
      </c>
      <c r="E910" t="s">
        <v>211</v>
      </c>
      <c r="F910" t="s">
        <v>276</v>
      </c>
      <c r="G910">
        <v>2018</v>
      </c>
      <c r="H910" t="s">
        <v>211</v>
      </c>
      <c r="I910" t="s">
        <v>211</v>
      </c>
      <c r="J910" t="s">
        <v>211</v>
      </c>
      <c r="K910" t="s">
        <v>211</v>
      </c>
      <c r="L910">
        <v>1.3788126361655795</v>
      </c>
      <c r="M910">
        <v>1.3788126361655795</v>
      </c>
    </row>
    <row r="911" spans="1:13" x14ac:dyDescent="0.2">
      <c r="A911" t="s">
        <v>434</v>
      </c>
      <c r="B911" t="s">
        <v>272</v>
      </c>
      <c r="C911" t="s">
        <v>292</v>
      </c>
      <c r="D911" t="s">
        <v>537</v>
      </c>
      <c r="E911" t="s">
        <v>211</v>
      </c>
      <c r="F911" t="s">
        <v>276</v>
      </c>
      <c r="G911">
        <v>2030</v>
      </c>
      <c r="H911" t="s">
        <v>211</v>
      </c>
      <c r="I911" t="s">
        <v>211</v>
      </c>
      <c r="J911" t="s">
        <v>211</v>
      </c>
      <c r="K911" t="s">
        <v>211</v>
      </c>
      <c r="L911">
        <v>1.4247730573710942</v>
      </c>
      <c r="M911">
        <v>1.4247730573710942</v>
      </c>
    </row>
    <row r="912" spans="1:13" x14ac:dyDescent="0.2">
      <c r="A912" t="s">
        <v>434</v>
      </c>
      <c r="B912" t="s">
        <v>272</v>
      </c>
      <c r="C912" t="s">
        <v>292</v>
      </c>
      <c r="D912" t="s">
        <v>537</v>
      </c>
      <c r="E912" t="s">
        <v>211</v>
      </c>
      <c r="F912" t="s">
        <v>276</v>
      </c>
      <c r="G912">
        <v>2040</v>
      </c>
      <c r="H912" t="s">
        <v>211</v>
      </c>
      <c r="I912" t="s">
        <v>211</v>
      </c>
      <c r="J912" t="s">
        <v>211</v>
      </c>
      <c r="K912" t="s">
        <v>211</v>
      </c>
      <c r="L912">
        <v>1.4247730573710942</v>
      </c>
      <c r="M912">
        <v>1.4247730573710942</v>
      </c>
    </row>
    <row r="913" spans="1:13" x14ac:dyDescent="0.2">
      <c r="A913" t="s">
        <v>434</v>
      </c>
      <c r="B913" t="s">
        <v>272</v>
      </c>
      <c r="C913" t="s">
        <v>292</v>
      </c>
      <c r="D913" t="s">
        <v>537</v>
      </c>
      <c r="E913" t="s">
        <v>211</v>
      </c>
      <c r="F913" t="s">
        <v>276</v>
      </c>
      <c r="G913">
        <v>2050</v>
      </c>
      <c r="H913" t="s">
        <v>211</v>
      </c>
      <c r="I913" t="s">
        <v>211</v>
      </c>
      <c r="J913" t="s">
        <v>211</v>
      </c>
      <c r="K913" t="s">
        <v>211</v>
      </c>
      <c r="L913">
        <v>1.4707334785766168</v>
      </c>
      <c r="M913">
        <v>1.4707334785766168</v>
      </c>
    </row>
    <row r="914" spans="1:13" x14ac:dyDescent="0.2">
      <c r="A914" t="s">
        <v>434</v>
      </c>
      <c r="B914" t="s">
        <v>272</v>
      </c>
      <c r="C914" t="s">
        <v>292</v>
      </c>
      <c r="D914" t="s">
        <v>539</v>
      </c>
      <c r="E914" t="s">
        <v>211</v>
      </c>
      <c r="F914" t="s">
        <v>276</v>
      </c>
      <c r="G914">
        <v>2018</v>
      </c>
      <c r="H914" t="s">
        <v>211</v>
      </c>
      <c r="I914" t="s">
        <v>211</v>
      </c>
      <c r="J914" t="s">
        <v>211</v>
      </c>
      <c r="K914" t="s">
        <v>211</v>
      </c>
      <c r="L914">
        <v>1.3788126361655795</v>
      </c>
      <c r="M914">
        <v>1.3788126361655795</v>
      </c>
    </row>
    <row r="915" spans="1:13" x14ac:dyDescent="0.2">
      <c r="A915" t="s">
        <v>434</v>
      </c>
      <c r="B915" t="s">
        <v>272</v>
      </c>
      <c r="C915" t="s">
        <v>292</v>
      </c>
      <c r="D915" t="s">
        <v>539</v>
      </c>
      <c r="E915" t="s">
        <v>211</v>
      </c>
      <c r="F915" t="s">
        <v>276</v>
      </c>
      <c r="G915">
        <v>2030</v>
      </c>
      <c r="H915" t="s">
        <v>211</v>
      </c>
      <c r="I915" t="s">
        <v>211</v>
      </c>
      <c r="J915" t="s">
        <v>211</v>
      </c>
      <c r="K915" t="s">
        <v>211</v>
      </c>
      <c r="L915">
        <v>1.4247730573710942</v>
      </c>
      <c r="M915">
        <v>1.4247730573710942</v>
      </c>
    </row>
    <row r="916" spans="1:13" x14ac:dyDescent="0.2">
      <c r="A916" t="s">
        <v>434</v>
      </c>
      <c r="B916" t="s">
        <v>272</v>
      </c>
      <c r="C916" t="s">
        <v>292</v>
      </c>
      <c r="D916" t="s">
        <v>539</v>
      </c>
      <c r="E916" t="s">
        <v>211</v>
      </c>
      <c r="F916" t="s">
        <v>276</v>
      </c>
      <c r="G916">
        <v>2040</v>
      </c>
      <c r="H916" t="s">
        <v>211</v>
      </c>
      <c r="I916" t="s">
        <v>211</v>
      </c>
      <c r="J916" t="s">
        <v>211</v>
      </c>
      <c r="K916" t="s">
        <v>211</v>
      </c>
      <c r="L916">
        <v>1.4247730573710942</v>
      </c>
      <c r="M916">
        <v>1.4247730573710942</v>
      </c>
    </row>
    <row r="917" spans="1:13" x14ac:dyDescent="0.2">
      <c r="A917" t="s">
        <v>434</v>
      </c>
      <c r="B917" t="s">
        <v>272</v>
      </c>
      <c r="C917" t="s">
        <v>292</v>
      </c>
      <c r="D917" t="s">
        <v>539</v>
      </c>
      <c r="E917" t="s">
        <v>211</v>
      </c>
      <c r="F917" t="s">
        <v>276</v>
      </c>
      <c r="G917">
        <v>2050</v>
      </c>
      <c r="H917" t="s">
        <v>211</v>
      </c>
      <c r="I917" t="s">
        <v>211</v>
      </c>
      <c r="J917" t="s">
        <v>211</v>
      </c>
      <c r="K917" t="s">
        <v>211</v>
      </c>
      <c r="L917">
        <v>1.4707334785766168</v>
      </c>
      <c r="M917">
        <v>1.4707334785766168</v>
      </c>
    </row>
    <row r="918" spans="1:13" x14ac:dyDescent="0.2">
      <c r="A918" t="s">
        <v>434</v>
      </c>
      <c r="B918" t="s">
        <v>272</v>
      </c>
      <c r="C918" t="s">
        <v>292</v>
      </c>
      <c r="D918" t="s">
        <v>541</v>
      </c>
      <c r="E918" t="s">
        <v>211</v>
      </c>
      <c r="F918" t="s">
        <v>276</v>
      </c>
      <c r="G918">
        <v>2018</v>
      </c>
      <c r="H918" t="s">
        <v>211</v>
      </c>
      <c r="I918" t="s">
        <v>211</v>
      </c>
      <c r="J918" t="s">
        <v>211</v>
      </c>
      <c r="K918" t="s">
        <v>211</v>
      </c>
      <c r="L918">
        <v>1.3788126361655795</v>
      </c>
      <c r="M918">
        <v>1.3788126361655795</v>
      </c>
    </row>
    <row r="919" spans="1:13" x14ac:dyDescent="0.2">
      <c r="A919" t="s">
        <v>434</v>
      </c>
      <c r="B919" t="s">
        <v>272</v>
      </c>
      <c r="C919" t="s">
        <v>292</v>
      </c>
      <c r="D919" t="s">
        <v>541</v>
      </c>
      <c r="E919" t="s">
        <v>211</v>
      </c>
      <c r="F919" t="s">
        <v>276</v>
      </c>
      <c r="G919">
        <v>2030</v>
      </c>
      <c r="H919" t="s">
        <v>211</v>
      </c>
      <c r="I919" t="s">
        <v>211</v>
      </c>
      <c r="J919" t="s">
        <v>211</v>
      </c>
      <c r="K919" t="s">
        <v>211</v>
      </c>
      <c r="L919">
        <v>1.4247730573710942</v>
      </c>
      <c r="M919">
        <v>1.4247730573710942</v>
      </c>
    </row>
    <row r="920" spans="1:13" x14ac:dyDescent="0.2">
      <c r="A920" t="s">
        <v>434</v>
      </c>
      <c r="B920" t="s">
        <v>272</v>
      </c>
      <c r="C920" t="s">
        <v>292</v>
      </c>
      <c r="D920" t="s">
        <v>541</v>
      </c>
      <c r="E920" t="s">
        <v>211</v>
      </c>
      <c r="F920" t="s">
        <v>276</v>
      </c>
      <c r="G920">
        <v>2040</v>
      </c>
      <c r="H920" t="s">
        <v>211</v>
      </c>
      <c r="I920" t="s">
        <v>211</v>
      </c>
      <c r="J920" t="s">
        <v>211</v>
      </c>
      <c r="K920" t="s">
        <v>211</v>
      </c>
      <c r="L920">
        <v>1.4247730573710942</v>
      </c>
      <c r="M920">
        <v>1.4247730573710942</v>
      </c>
    </row>
    <row r="921" spans="1:13" x14ac:dyDescent="0.2">
      <c r="A921" t="s">
        <v>434</v>
      </c>
      <c r="B921" t="s">
        <v>272</v>
      </c>
      <c r="C921" t="s">
        <v>292</v>
      </c>
      <c r="D921" t="s">
        <v>541</v>
      </c>
      <c r="E921" t="s">
        <v>211</v>
      </c>
      <c r="F921" t="s">
        <v>276</v>
      </c>
      <c r="G921">
        <v>2050</v>
      </c>
      <c r="H921" t="s">
        <v>211</v>
      </c>
      <c r="I921" t="s">
        <v>211</v>
      </c>
      <c r="J921" t="s">
        <v>211</v>
      </c>
      <c r="K921" t="s">
        <v>211</v>
      </c>
      <c r="L921">
        <v>1.4707334785766168</v>
      </c>
      <c r="M921">
        <v>1.4707334785766168</v>
      </c>
    </row>
    <row r="922" spans="1:13" x14ac:dyDescent="0.2">
      <c r="A922" t="s">
        <v>434</v>
      </c>
      <c r="B922" t="s">
        <v>272</v>
      </c>
      <c r="C922" t="s">
        <v>292</v>
      </c>
      <c r="D922" t="s">
        <v>543</v>
      </c>
      <c r="E922" t="s">
        <v>211</v>
      </c>
      <c r="F922" t="s">
        <v>276</v>
      </c>
      <c r="G922">
        <v>2018</v>
      </c>
      <c r="H922" t="s">
        <v>211</v>
      </c>
      <c r="I922" t="s">
        <v>211</v>
      </c>
      <c r="J922" t="s">
        <v>211</v>
      </c>
      <c r="K922" t="s">
        <v>211</v>
      </c>
      <c r="L922">
        <v>1.3788126361655795</v>
      </c>
      <c r="M922">
        <v>1.3788126361655795</v>
      </c>
    </row>
    <row r="923" spans="1:13" x14ac:dyDescent="0.2">
      <c r="A923" t="s">
        <v>434</v>
      </c>
      <c r="B923" t="s">
        <v>272</v>
      </c>
      <c r="C923" t="s">
        <v>292</v>
      </c>
      <c r="D923" t="s">
        <v>543</v>
      </c>
      <c r="E923" t="s">
        <v>211</v>
      </c>
      <c r="F923" t="s">
        <v>276</v>
      </c>
      <c r="G923">
        <v>2030</v>
      </c>
      <c r="H923" t="s">
        <v>211</v>
      </c>
      <c r="I923" t="s">
        <v>211</v>
      </c>
      <c r="J923" t="s">
        <v>211</v>
      </c>
      <c r="K923" t="s">
        <v>211</v>
      </c>
      <c r="L923">
        <v>1.4247730573710942</v>
      </c>
      <c r="M923">
        <v>1.4247730573710942</v>
      </c>
    </row>
    <row r="924" spans="1:13" x14ac:dyDescent="0.2">
      <c r="A924" t="s">
        <v>434</v>
      </c>
      <c r="B924" t="s">
        <v>272</v>
      </c>
      <c r="C924" t="s">
        <v>292</v>
      </c>
      <c r="D924" t="s">
        <v>543</v>
      </c>
      <c r="E924" t="s">
        <v>211</v>
      </c>
      <c r="F924" t="s">
        <v>276</v>
      </c>
      <c r="G924">
        <v>2040</v>
      </c>
      <c r="H924" t="s">
        <v>211</v>
      </c>
      <c r="I924" t="s">
        <v>211</v>
      </c>
      <c r="J924" t="s">
        <v>211</v>
      </c>
      <c r="K924" t="s">
        <v>211</v>
      </c>
      <c r="L924">
        <v>1.4247730573710942</v>
      </c>
      <c r="M924">
        <v>1.4247730573710942</v>
      </c>
    </row>
    <row r="925" spans="1:13" x14ac:dyDescent="0.2">
      <c r="A925" t="s">
        <v>434</v>
      </c>
      <c r="B925" t="s">
        <v>272</v>
      </c>
      <c r="C925" t="s">
        <v>292</v>
      </c>
      <c r="D925" t="s">
        <v>543</v>
      </c>
      <c r="E925" t="s">
        <v>211</v>
      </c>
      <c r="F925" t="s">
        <v>276</v>
      </c>
      <c r="G925">
        <v>2050</v>
      </c>
      <c r="H925" t="s">
        <v>211</v>
      </c>
      <c r="I925" t="s">
        <v>211</v>
      </c>
      <c r="J925" t="s">
        <v>211</v>
      </c>
      <c r="K925" t="s">
        <v>211</v>
      </c>
      <c r="L925">
        <v>1.4707334785766168</v>
      </c>
      <c r="M925">
        <v>1.4707334785766168</v>
      </c>
    </row>
    <row r="926" spans="1:13" x14ac:dyDescent="0.2">
      <c r="A926" t="s">
        <v>434</v>
      </c>
      <c r="B926" t="s">
        <v>272</v>
      </c>
      <c r="C926" t="s">
        <v>292</v>
      </c>
      <c r="D926" t="s">
        <v>545</v>
      </c>
      <c r="E926" t="s">
        <v>211</v>
      </c>
      <c r="F926" t="s">
        <v>276</v>
      </c>
      <c r="G926">
        <v>2018</v>
      </c>
      <c r="H926" t="s">
        <v>211</v>
      </c>
      <c r="I926" t="s">
        <v>211</v>
      </c>
      <c r="J926" t="s">
        <v>211</v>
      </c>
      <c r="K926" t="s">
        <v>211</v>
      </c>
      <c r="L926">
        <v>1.3788126361655795</v>
      </c>
      <c r="M926">
        <v>1.3788126361655795</v>
      </c>
    </row>
    <row r="927" spans="1:13" x14ac:dyDescent="0.2">
      <c r="A927" t="s">
        <v>434</v>
      </c>
      <c r="B927" t="s">
        <v>272</v>
      </c>
      <c r="C927" t="s">
        <v>292</v>
      </c>
      <c r="D927" t="s">
        <v>545</v>
      </c>
      <c r="E927" t="s">
        <v>211</v>
      </c>
      <c r="F927" t="s">
        <v>276</v>
      </c>
      <c r="G927">
        <v>2030</v>
      </c>
      <c r="H927" t="s">
        <v>211</v>
      </c>
      <c r="I927" t="s">
        <v>211</v>
      </c>
      <c r="J927" t="s">
        <v>211</v>
      </c>
      <c r="K927" t="s">
        <v>211</v>
      </c>
      <c r="L927">
        <v>1.4247730573710942</v>
      </c>
      <c r="M927">
        <v>1.4247730573710942</v>
      </c>
    </row>
    <row r="928" spans="1:13" x14ac:dyDescent="0.2">
      <c r="A928" t="s">
        <v>434</v>
      </c>
      <c r="B928" t="s">
        <v>272</v>
      </c>
      <c r="C928" t="s">
        <v>292</v>
      </c>
      <c r="D928" t="s">
        <v>545</v>
      </c>
      <c r="E928" t="s">
        <v>211</v>
      </c>
      <c r="F928" t="s">
        <v>276</v>
      </c>
      <c r="G928">
        <v>2040</v>
      </c>
      <c r="H928" t="s">
        <v>211</v>
      </c>
      <c r="I928" t="s">
        <v>211</v>
      </c>
      <c r="J928" t="s">
        <v>211</v>
      </c>
      <c r="K928" t="s">
        <v>211</v>
      </c>
      <c r="L928">
        <v>1.4247730573710942</v>
      </c>
      <c r="M928">
        <v>1.4247730573710942</v>
      </c>
    </row>
    <row r="929" spans="1:13" x14ac:dyDescent="0.2">
      <c r="A929" t="s">
        <v>434</v>
      </c>
      <c r="B929" t="s">
        <v>272</v>
      </c>
      <c r="C929" t="s">
        <v>292</v>
      </c>
      <c r="D929" t="s">
        <v>545</v>
      </c>
      <c r="E929" t="s">
        <v>211</v>
      </c>
      <c r="F929" t="s">
        <v>276</v>
      </c>
      <c r="G929">
        <v>2050</v>
      </c>
      <c r="H929" t="s">
        <v>211</v>
      </c>
      <c r="I929" t="s">
        <v>211</v>
      </c>
      <c r="J929" t="s">
        <v>211</v>
      </c>
      <c r="K929" t="s">
        <v>211</v>
      </c>
      <c r="L929">
        <v>1.4707334785766168</v>
      </c>
      <c r="M929">
        <v>1.4707334785766168</v>
      </c>
    </row>
    <row r="930" spans="1:13" x14ac:dyDescent="0.2">
      <c r="A930" t="s">
        <v>434</v>
      </c>
      <c r="B930" t="s">
        <v>272</v>
      </c>
      <c r="C930" t="s">
        <v>292</v>
      </c>
      <c r="D930" t="s">
        <v>547</v>
      </c>
      <c r="E930" t="s">
        <v>211</v>
      </c>
      <c r="F930" t="s">
        <v>276</v>
      </c>
      <c r="G930">
        <v>2018</v>
      </c>
      <c r="H930" t="s">
        <v>211</v>
      </c>
      <c r="I930" t="s">
        <v>211</v>
      </c>
      <c r="J930" t="s">
        <v>211</v>
      </c>
      <c r="K930" t="s">
        <v>211</v>
      </c>
      <c r="L930">
        <v>1.3788126361655795</v>
      </c>
      <c r="M930">
        <v>1.3788126361655795</v>
      </c>
    </row>
    <row r="931" spans="1:13" x14ac:dyDescent="0.2">
      <c r="A931" t="s">
        <v>434</v>
      </c>
      <c r="B931" t="s">
        <v>272</v>
      </c>
      <c r="C931" t="s">
        <v>292</v>
      </c>
      <c r="D931" t="s">
        <v>547</v>
      </c>
      <c r="E931" t="s">
        <v>211</v>
      </c>
      <c r="F931" t="s">
        <v>276</v>
      </c>
      <c r="G931">
        <v>2030</v>
      </c>
      <c r="H931" t="s">
        <v>211</v>
      </c>
      <c r="I931" t="s">
        <v>211</v>
      </c>
      <c r="J931" t="s">
        <v>211</v>
      </c>
      <c r="K931" t="s">
        <v>211</v>
      </c>
      <c r="L931">
        <v>1.4247730573710942</v>
      </c>
      <c r="M931">
        <v>1.4247730573710942</v>
      </c>
    </row>
    <row r="932" spans="1:13" x14ac:dyDescent="0.2">
      <c r="A932" t="s">
        <v>434</v>
      </c>
      <c r="B932" t="s">
        <v>272</v>
      </c>
      <c r="C932" t="s">
        <v>292</v>
      </c>
      <c r="D932" t="s">
        <v>547</v>
      </c>
      <c r="E932" t="s">
        <v>211</v>
      </c>
      <c r="F932" t="s">
        <v>276</v>
      </c>
      <c r="G932">
        <v>2040</v>
      </c>
      <c r="H932" t="s">
        <v>211</v>
      </c>
      <c r="I932" t="s">
        <v>211</v>
      </c>
      <c r="J932" t="s">
        <v>211</v>
      </c>
      <c r="K932" t="s">
        <v>211</v>
      </c>
      <c r="L932">
        <v>1.4247730573710942</v>
      </c>
      <c r="M932">
        <v>1.4247730573710942</v>
      </c>
    </row>
    <row r="933" spans="1:13" x14ac:dyDescent="0.2">
      <c r="A933" t="s">
        <v>434</v>
      </c>
      <c r="B933" t="s">
        <v>272</v>
      </c>
      <c r="C933" t="s">
        <v>292</v>
      </c>
      <c r="D933" t="s">
        <v>547</v>
      </c>
      <c r="E933" t="s">
        <v>211</v>
      </c>
      <c r="F933" t="s">
        <v>276</v>
      </c>
      <c r="G933">
        <v>2050</v>
      </c>
      <c r="H933" t="s">
        <v>211</v>
      </c>
      <c r="I933" t="s">
        <v>211</v>
      </c>
      <c r="J933" t="s">
        <v>211</v>
      </c>
      <c r="K933" t="s">
        <v>211</v>
      </c>
      <c r="L933">
        <v>1.4707334785766168</v>
      </c>
      <c r="M933">
        <v>1.4707334785766168</v>
      </c>
    </row>
    <row r="934" spans="1:13" x14ac:dyDescent="0.2">
      <c r="A934" t="s">
        <v>434</v>
      </c>
      <c r="B934" t="s">
        <v>272</v>
      </c>
      <c r="C934" t="s">
        <v>292</v>
      </c>
      <c r="D934" t="s">
        <v>245</v>
      </c>
      <c r="E934" t="s">
        <v>211</v>
      </c>
      <c r="F934" t="s">
        <v>276</v>
      </c>
      <c r="G934">
        <v>2018</v>
      </c>
      <c r="H934" t="s">
        <v>211</v>
      </c>
      <c r="I934" t="s">
        <v>211</v>
      </c>
      <c r="J934" t="s">
        <v>211</v>
      </c>
      <c r="K934" t="s">
        <v>211</v>
      </c>
      <c r="L934">
        <v>0.96516884531590652</v>
      </c>
      <c r="M934">
        <v>0.96516884531590652</v>
      </c>
    </row>
    <row r="935" spans="1:13" x14ac:dyDescent="0.2">
      <c r="A935" t="s">
        <v>434</v>
      </c>
      <c r="B935" t="s">
        <v>272</v>
      </c>
      <c r="C935" t="s">
        <v>292</v>
      </c>
      <c r="D935" t="s">
        <v>245</v>
      </c>
      <c r="E935" t="s">
        <v>211</v>
      </c>
      <c r="F935" t="s">
        <v>276</v>
      </c>
      <c r="G935">
        <v>2030</v>
      </c>
      <c r="H935" t="s">
        <v>211</v>
      </c>
      <c r="I935" t="s">
        <v>211</v>
      </c>
      <c r="J935" t="s">
        <v>211</v>
      </c>
      <c r="K935" t="s">
        <v>211</v>
      </c>
      <c r="L935">
        <v>0.99734114015977071</v>
      </c>
      <c r="M935">
        <v>0.99734114015977071</v>
      </c>
    </row>
    <row r="936" spans="1:13" x14ac:dyDescent="0.2">
      <c r="A936" t="s">
        <v>434</v>
      </c>
      <c r="B936" t="s">
        <v>272</v>
      </c>
      <c r="C936" t="s">
        <v>292</v>
      </c>
      <c r="D936" t="s">
        <v>245</v>
      </c>
      <c r="E936" t="s">
        <v>211</v>
      </c>
      <c r="F936" t="s">
        <v>276</v>
      </c>
      <c r="G936">
        <v>2040</v>
      </c>
      <c r="H936" t="s">
        <v>211</v>
      </c>
      <c r="I936" t="s">
        <v>211</v>
      </c>
      <c r="J936" t="s">
        <v>211</v>
      </c>
      <c r="K936" t="s">
        <v>211</v>
      </c>
      <c r="L936">
        <v>0.99734114015977071</v>
      </c>
      <c r="M936">
        <v>0.99734114015977071</v>
      </c>
    </row>
    <row r="937" spans="1:13" x14ac:dyDescent="0.2">
      <c r="A937" t="s">
        <v>434</v>
      </c>
      <c r="B937" t="s">
        <v>272</v>
      </c>
      <c r="C937" t="s">
        <v>292</v>
      </c>
      <c r="D937" t="s">
        <v>245</v>
      </c>
      <c r="E937" t="s">
        <v>211</v>
      </c>
      <c r="F937" t="s">
        <v>276</v>
      </c>
      <c r="G937">
        <v>2050</v>
      </c>
      <c r="H937" t="s">
        <v>211</v>
      </c>
      <c r="I937" t="s">
        <v>211</v>
      </c>
      <c r="J937" t="s">
        <v>211</v>
      </c>
      <c r="K937" t="s">
        <v>211</v>
      </c>
      <c r="L937">
        <v>1.029513435003627</v>
      </c>
      <c r="M93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466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467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468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469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465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464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466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467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468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469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465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464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J172"/>
  <sheetViews>
    <sheetView tabSelected="1" zoomScaleNormal="100" workbookViewId="0">
      <selection activeCell="L161" sqref="L161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6384" width="9.140625" style="3"/>
  </cols>
  <sheetData>
    <row r="1" spans="2:10" ht="21" x14ac:dyDescent="0.2">
      <c r="B1" s="82" t="s">
        <v>301</v>
      </c>
    </row>
    <row r="3" spans="2:10" x14ac:dyDescent="0.2">
      <c r="B3" s="18" t="s">
        <v>293</v>
      </c>
    </row>
    <row r="4" spans="2:1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</row>
    <row r="5" spans="2:10" customFormat="1" x14ac:dyDescent="0.2">
      <c r="B5" s="83" t="s">
        <v>300</v>
      </c>
    </row>
    <row r="6" spans="2:10" x14ac:dyDescent="0.2">
      <c r="B6" s="3" t="s">
        <v>281</v>
      </c>
      <c r="C6" s="3" t="s">
        <v>578</v>
      </c>
      <c r="D6" s="3" t="s">
        <v>299</v>
      </c>
      <c r="E6" s="3" t="s">
        <v>575</v>
      </c>
      <c r="F6" s="84">
        <f>MAX(0,1-(1/AVERAGEIFS(COP!$L$2:$L$1000,COP!$C$2:$C$1000,'Ambient Heat'!$B6,COP!$G$2:$G$1000,'Ambient Heat'!F$4,COP!$D$2:$D$1000,"RSDSH_Apt*")))</f>
        <v>0.67428790394686389</v>
      </c>
      <c r="G6" s="84">
        <f>MAX(0,1-(1/AVERAGEIFS(COP!$L$2:$L$1000,COP!$C$2:$C$1000,'Ambient Heat'!$B6,COP!$G$2:$G$1000,'Ambient Heat'!G$4,COP!$D$2:$D$1000,"RSDSH_Apt*")))</f>
        <v>0.69464490995018591</v>
      </c>
      <c r="H6" s="84">
        <f>MAX(0,1-(1/AVERAGEIFS(COP!$L$2:$L$1000,COP!$C$2:$C$1000,'Ambient Heat'!$B6,COP!$G$2:$G$1000,'Ambient Heat'!H$4,COP!$D$2:$D$1000,"RSDSH_Apt*")))</f>
        <v>0.73590911130826742</v>
      </c>
      <c r="I6" s="84">
        <f>MAX(0,1-(1/AVERAGEIFS(COP!$L$2:$L$1000,COP!$C$2:$C$1000,'Ambient Heat'!$B6,COP!$G$2:$G$1000,'Ambient Heat'!I$4,COP!$D$2:$D$1000,"RSDSH_Apt*")))</f>
        <v>0.75571592796014742</v>
      </c>
      <c r="J6" s="3">
        <v>5</v>
      </c>
    </row>
    <row r="7" spans="2:10" x14ac:dyDescent="0.2">
      <c r="B7" s="3" t="s">
        <v>274</v>
      </c>
      <c r="C7" s="3" t="s">
        <v>578</v>
      </c>
      <c r="D7" s="3" t="s">
        <v>299</v>
      </c>
      <c r="E7" s="3" t="s">
        <v>575</v>
      </c>
      <c r="F7" s="84">
        <f>MAX(0,1-(1/AVERAGEIFS(COP!$L$2:$L$1000,COP!$C$2:$C$1000,'Ambient Heat'!$B7,COP!$G$2:$G$1000,'Ambient Heat'!F$4,COP!$D$2:$D$1000,"RSDSH_Apt*")))</f>
        <v>0.67428790394686389</v>
      </c>
      <c r="G7" s="84">
        <f>MAX(0,1-(1/AVERAGEIFS(COP!$L$2:$L$1000,COP!$C$2:$C$1000,'Ambient Heat'!$B7,COP!$G$2:$G$1000,'Ambient Heat'!G$4,COP!$D$2:$D$1000,"RSDSH_Apt*")))</f>
        <v>0.69464490995018591</v>
      </c>
      <c r="H7" s="84">
        <f>MAX(0,1-(1/AVERAGEIFS(COP!$L$2:$L$1000,COP!$C$2:$C$1000,'Ambient Heat'!$B7,COP!$G$2:$G$1000,'Ambient Heat'!H$4,COP!$D$2:$D$1000,"RSDSH_Apt*")))</f>
        <v>0.73590911130826742</v>
      </c>
      <c r="I7" s="84">
        <f>MAX(0,1-(1/AVERAGEIFS(COP!$L$2:$L$1000,COP!$C$2:$C$1000,'Ambient Heat'!$B7,COP!$G$2:$G$1000,'Ambient Heat'!I$4,COP!$D$2:$D$1000,"RSDSH_Apt*")))</f>
        <v>0.75571592796014742</v>
      </c>
      <c r="J7" s="3">
        <v>5</v>
      </c>
    </row>
    <row r="8" spans="2:10" ht="15.75" thickBot="1" x14ac:dyDescent="0.25">
      <c r="B8" s="46" t="s">
        <v>274</v>
      </c>
      <c r="C8" s="46" t="s">
        <v>578</v>
      </c>
      <c r="D8" s="46" t="s">
        <v>299</v>
      </c>
      <c r="E8" s="46" t="s">
        <v>275</v>
      </c>
      <c r="F8" s="129">
        <f>MAX(0,1-(1/AVERAGEIFS(COP!$L$2:$L$1000,COP!$C$2:$C$1000,'Ambient Heat'!$B8,COP!$G$2:$G$1000,'Ambient Heat'!F$4,COP!$D$2:$D$1000,"RSDSC*")))</f>
        <v>0.63809767105207105</v>
      </c>
      <c r="G8" s="129">
        <f>MAX(0,1-(1/AVERAGEIFS(COP!$L$2:$L$1000,COP!$C$2:$C$1000,'Ambient Heat'!$B8,COP!$G$2:$G$1000,'Ambient Heat'!G$4,COP!$D$2:$D$1000,"RSDSC*")))</f>
        <v>0.66071656661131661</v>
      </c>
      <c r="H8" s="129">
        <f>MAX(0,1-(1/AVERAGEIFS(COP!$L$2:$L$1000,COP!$C$2:$C$1000,'Ambient Heat'!$B8,COP!$G$2:$G$1000,'Ambient Heat'!H$4,COP!$D$2:$D$1000,"RSDSC*")))</f>
        <v>0.70656567923140901</v>
      </c>
      <c r="I8" s="129">
        <f>MAX(0,1-(1/AVERAGEIFS(COP!$L$2:$L$1000,COP!$C$2:$C$1000,'Ambient Heat'!$B8,COP!$G$2:$G$1000,'Ambient Heat'!I$4,COP!$D$2:$D$1000,"RSDSC*")))</f>
        <v>0.7285732532890532</v>
      </c>
      <c r="J8" s="46">
        <v>5</v>
      </c>
    </row>
    <row r="9" spans="2:10" x14ac:dyDescent="0.2">
      <c r="B9" s="3" t="s">
        <v>470</v>
      </c>
      <c r="C9" s="3" t="s">
        <v>578</v>
      </c>
      <c r="D9" s="3" t="s">
        <v>299</v>
      </c>
      <c r="E9" s="3" t="s">
        <v>476</v>
      </c>
      <c r="F9" s="84">
        <f>MAX(0,1-(1/AVERAGEIFS(COP!$L$2:$L$1000,COP!$C$2:$C$1000,'Ambient Heat'!$B9,COP!$G$2:$G$1000,'Ambient Heat'!F$4,COP!$D$2:$D$1000,"RSDSH_Apt*")))</f>
        <v>0.67428790394686389</v>
      </c>
      <c r="G9" s="84">
        <f>MAX(0,1-(1/AVERAGEIFS(COP!$L$2:$L$1000,COP!$C$2:$C$1000,'Ambient Heat'!$B9,COP!$G$2:$G$1000,'Ambient Heat'!G$4,COP!$D$2:$D$1000,"RSDSH_Apt*")))</f>
        <v>0.70389809449714913</v>
      </c>
      <c r="H9" s="84">
        <f>MAX(0,1-(1/AVERAGEIFS(COP!$L$2:$L$1000,COP!$C$2:$C$1000,'Ambient Heat'!$B9,COP!$G$2:$G$1000,'Ambient Heat'!H$4,COP!$D$2:$D$1000,"RSDSH_Apt*")))</f>
        <v>0.73590911130826742</v>
      </c>
      <c r="I9" s="84">
        <f>MAX(0,1-(1/AVERAGEIFS(COP!$L$2:$L$1000,COP!$C$2:$C$1000,'Ambient Heat'!$B9,COP!$G$2:$G$1000,'Ambient Heat'!I$4,COP!$D$2:$D$1000,"RSDSH_Apt*")))</f>
        <v>0.7557159279601473</v>
      </c>
      <c r="J9" s="3">
        <v>5</v>
      </c>
    </row>
    <row r="10" spans="2:10" x14ac:dyDescent="0.2">
      <c r="B10" s="3" t="s">
        <v>471</v>
      </c>
      <c r="C10" s="3" t="s">
        <v>578</v>
      </c>
      <c r="D10" s="3" t="s">
        <v>299</v>
      </c>
      <c r="E10" s="3" t="s">
        <v>478</v>
      </c>
      <c r="F10" s="84">
        <f>MAX(0,1-(1/AVERAGEIFS(COP!$L$2:$L$1000,COP!$C$2:$C$1000,'Ambient Heat'!$B10,COP!$G$2:$G$1000,'Ambient Heat'!F$4,COP!$D$2:$D$1000,"RSDSH_Apt*")))</f>
        <v>0.65766458988828602</v>
      </c>
      <c r="G10" s="84">
        <f>MAX(0,1-(1/AVERAGEIFS(COP!$L$2:$L$1000,COP!$C$2:$C$1000,'Ambient Heat'!$B10,COP!$G$2:$G$1000,'Ambient Heat'!G$4,COP!$D$2:$D$1000,"RSDSH_Apt*")))</f>
        <v>0.68878599080753411</v>
      </c>
      <c r="H10" s="84">
        <f>MAX(0,1-(1/AVERAGEIFS(COP!$L$2:$L$1000,COP!$C$2:$C$1000,'Ambient Heat'!$B10,COP!$G$2:$G$1000,'Ambient Heat'!H$4,COP!$D$2:$D$1000,"RSDSH_Apt*")))</f>
        <v>0.72243074855806877</v>
      </c>
      <c r="I10" s="84">
        <f>MAX(0,1-(1/AVERAGEIFS(COP!$L$2:$L$1000,COP!$C$2:$C$1000,'Ambient Heat'!$B10,COP!$G$2:$G$1000,'Ambient Heat'!I$4,COP!$D$2:$D$1000,"RSDSH_Apt*")))</f>
        <v>0.74324844241621491</v>
      </c>
      <c r="J10" s="3">
        <v>5</v>
      </c>
    </row>
    <row r="11" spans="2:10" x14ac:dyDescent="0.2">
      <c r="B11" s="3" t="s">
        <v>472</v>
      </c>
      <c r="C11" s="3" t="s">
        <v>578</v>
      </c>
      <c r="D11" s="3" t="s">
        <v>299</v>
      </c>
      <c r="E11" s="3" t="s">
        <v>479</v>
      </c>
      <c r="F11" s="84">
        <f>MAX(0,1-(1/AVERAGEIFS(COP!$L$2:$L$1000,COP!$C$2:$C$1000,'Ambient Heat'!$B11,COP!$G$2:$G$1000,'Ambient Heat'!F$4,COP!$D$2:$D$1000,"RSDSH_Apt*")))</f>
        <v>0.63925321630514764</v>
      </c>
      <c r="G11" s="84">
        <f>MAX(0,1-(1/AVERAGEIFS(COP!$L$2:$L$1000,COP!$C$2:$C$1000,'Ambient Heat'!$B11,COP!$G$2:$G$1000,'Ambient Heat'!G$4,COP!$D$2:$D$1000,"RSDSH_Apt*")))</f>
        <v>0.67204837845922505</v>
      </c>
      <c r="H11" s="84">
        <f>MAX(0,1-(1/AVERAGEIFS(COP!$L$2:$L$1000,COP!$C$2:$C$1000,'Ambient Heat'!$B11,COP!$G$2:$G$1000,'Ambient Heat'!H$4,COP!$D$2:$D$1000,"RSDSH_Apt*")))</f>
        <v>0.70750260781498575</v>
      </c>
      <c r="I11" s="84">
        <f>MAX(0,1-(1/AVERAGEIFS(COP!$L$2:$L$1000,COP!$C$2:$C$1000,'Ambient Heat'!$B11,COP!$G$2:$G$1000,'Ambient Heat'!I$4,COP!$D$2:$D$1000,"RSDSH_Apt*")))</f>
        <v>0.72943991222885995</v>
      </c>
      <c r="J11" s="3">
        <v>5</v>
      </c>
    </row>
    <row r="12" spans="2:10" x14ac:dyDescent="0.2">
      <c r="B12" s="3" t="s">
        <v>473</v>
      </c>
      <c r="C12" s="3" t="s">
        <v>578</v>
      </c>
      <c r="D12" s="3" t="s">
        <v>299</v>
      </c>
      <c r="E12" s="3" t="s">
        <v>480</v>
      </c>
      <c r="F12" s="84">
        <f>MAX(0,1-(1/AVERAGEIFS(COP!$L$2:$L$1000,COP!$C$2:$C$1000,'Ambient Heat'!$B12,COP!$G$2:$G$1000,'Ambient Heat'!F$4,COP!$D$2:$D$1000,"RSDSH_Apt*")))</f>
        <v>0.61809109864192147</v>
      </c>
      <c r="G12" s="84">
        <f>MAX(0,1-(1/AVERAGEIFS(COP!$L$2:$L$1000,COP!$C$2:$C$1000,'Ambient Heat'!$B12,COP!$G$2:$G$1000,'Ambient Heat'!G$4,COP!$D$2:$D$1000,"RSDSH_Apt*")))</f>
        <v>0.65281008967447396</v>
      </c>
      <c r="H12" s="84">
        <f>MAX(0,1-(1/AVERAGEIFS(COP!$L$2:$L$1000,COP!$C$2:$C$1000,'Ambient Heat'!$B12,COP!$G$2:$G$1000,'Ambient Heat'!H$4,COP!$D$2:$D$1000,"RSDSH_Apt*")))</f>
        <v>0.69034413403398986</v>
      </c>
      <c r="I12" s="84">
        <f>MAX(0,1-(1/AVERAGEIFS(COP!$L$2:$L$1000,COP!$C$2:$C$1000,'Ambient Heat'!$B12,COP!$G$2:$G$1000,'Ambient Heat'!I$4,COP!$D$2:$D$1000,"RSDSH_Apt*")))</f>
        <v>0.71356832398144177</v>
      </c>
      <c r="J12" s="3">
        <v>5</v>
      </c>
    </row>
    <row r="13" spans="2:10" x14ac:dyDescent="0.2">
      <c r="B13" s="3" t="s">
        <v>474</v>
      </c>
      <c r="C13" s="3" t="s">
        <v>578</v>
      </c>
      <c r="D13" s="3" t="s">
        <v>299</v>
      </c>
      <c r="E13" s="3" t="s">
        <v>481</v>
      </c>
      <c r="F13" s="84">
        <f>MAX(0,1-(1/AVERAGEIFS(COP!$L$2:$L$1000,COP!$C$2:$C$1000,'Ambient Heat'!$B13,COP!$G$2:$G$1000,'Ambient Heat'!F$4,COP!$D$2:$D$1000,"RSDSH_Apt*")))</f>
        <v>0.58203418887979053</v>
      </c>
      <c r="G13" s="84">
        <f>MAX(0,1-(1/AVERAGEIFS(COP!$L$2:$L$1000,COP!$C$2:$C$1000,'Ambient Heat'!$B13,COP!$G$2:$G$1000,'Ambient Heat'!G$4,COP!$D$2:$D$1000,"RSDSH_Apt*")))</f>
        <v>0.62003108079980973</v>
      </c>
      <c r="H13" s="84">
        <f>MAX(0,1-(1/AVERAGEIFS(COP!$L$2:$L$1000,COP!$C$2:$C$1000,'Ambient Heat'!$B13,COP!$G$2:$G$1000,'Ambient Heat'!H$4,COP!$D$2:$D$1000,"RSDSH_Apt*")))</f>
        <v>0.66110880179442488</v>
      </c>
      <c r="I13" s="84">
        <f>MAX(0,1-(1/AVERAGEIFS(COP!$L$2:$L$1000,COP!$C$2:$C$1000,'Ambient Heat'!$B13,COP!$G$2:$G$1000,'Ambient Heat'!I$4,COP!$D$2:$D$1000,"RSDSH_Apt*")))</f>
        <v>0.68652564165984331</v>
      </c>
      <c r="J13" s="3">
        <v>5</v>
      </c>
    </row>
    <row r="14" spans="2:10" ht="15.75" thickBot="1" x14ac:dyDescent="0.25">
      <c r="B14" s="46" t="s">
        <v>475</v>
      </c>
      <c r="C14" s="46" t="s">
        <v>578</v>
      </c>
      <c r="D14" s="46" t="s">
        <v>299</v>
      </c>
      <c r="E14" s="46" t="s">
        <v>477</v>
      </c>
      <c r="F14" s="129">
        <f>MAX(0,1-(1/AVERAGEIFS(COP!$L$2:$L$1000,COP!$C$2:$C$1000,'Ambient Heat'!$B14,COP!$G$2:$G$1000,'Ambient Heat'!F$4,COP!$D$2:$D$1000,"RSDSH_Apt*")))</f>
        <v>0.53845902984810956</v>
      </c>
      <c r="G14" s="129">
        <f>MAX(0,1-(1/AVERAGEIFS(COP!$L$2:$L$1000,COP!$C$2:$C$1000,'Ambient Heat'!$B14,COP!$G$2:$G$1000,'Ambient Heat'!G$4,COP!$D$2:$D$1000,"RSDSH_Apt*")))</f>
        <v>0.58041729986191748</v>
      </c>
      <c r="H14" s="129">
        <f>MAX(0,1-(1/AVERAGEIFS(COP!$L$2:$L$1000,COP!$C$2:$C$1000,'Ambient Heat'!$B14,COP!$G$2:$G$1000,'Ambient Heat'!H$4,COP!$D$2:$D$1000,"RSDSH_Apt*")))</f>
        <v>0.62577759176873715</v>
      </c>
      <c r="I14" s="129">
        <f>MAX(0,1-(1/AVERAGEIFS(COP!$L$2:$L$1000,COP!$C$2:$C$1000,'Ambient Heat'!$B14,COP!$G$2:$G$1000,'Ambient Heat'!I$4,COP!$D$2:$D$1000,"RSDSH_Apt*")))</f>
        <v>0.653844272386082</v>
      </c>
      <c r="J14" s="46">
        <v>5</v>
      </c>
    </row>
    <row r="15" spans="2:10" x14ac:dyDescent="0.2">
      <c r="B15" s="3" t="s">
        <v>482</v>
      </c>
      <c r="C15" s="3" t="s">
        <v>578</v>
      </c>
      <c r="D15" s="3" t="s">
        <v>299</v>
      </c>
      <c r="E15" s="3" t="s">
        <v>476</v>
      </c>
      <c r="F15" s="84">
        <f>MAX(0,1-(1/AVERAGEIFS(COP!$L$2:$L$1000,COP!$C$2:$C$1000,'Ambient Heat'!$B15,COP!$G$2:$G$1000,'Ambient Heat'!F$4,COP!$D$2:$D$1000,"RSDSH_Apt*")))</f>
        <v>0.67428790394686389</v>
      </c>
      <c r="G15" s="84">
        <f>MAX(0,1-(1/AVERAGEIFS(COP!$L$2:$L$1000,COP!$C$2:$C$1000,'Ambient Heat'!$B15,COP!$G$2:$G$1000,'Ambient Heat'!G$4,COP!$D$2:$D$1000,"RSDSH_Apt*")))</f>
        <v>0.70389809449714913</v>
      </c>
      <c r="H15" s="84">
        <f>MAX(0,1-(1/AVERAGEIFS(COP!$L$2:$L$1000,COP!$C$2:$C$1000,'Ambient Heat'!$B15,COP!$G$2:$G$1000,'Ambient Heat'!H$4,COP!$D$2:$D$1000,"RSDSH_Apt*")))</f>
        <v>0.73590911130826742</v>
      </c>
      <c r="I15" s="84">
        <f>MAX(0,1-(1/AVERAGEIFS(COP!$L$2:$L$1000,COP!$C$2:$C$1000,'Ambient Heat'!$B15,COP!$G$2:$G$1000,'Ambient Heat'!I$4,COP!$D$2:$D$1000,"RSDSH_Apt*")))</f>
        <v>0.7557159279601473</v>
      </c>
      <c r="J15" s="128">
        <v>5</v>
      </c>
    </row>
    <row r="16" spans="2:10" x14ac:dyDescent="0.2">
      <c r="B16" s="3" t="s">
        <v>483</v>
      </c>
      <c r="C16" s="3" t="s">
        <v>578</v>
      </c>
      <c r="D16" s="3" t="s">
        <v>299</v>
      </c>
      <c r="E16" s="3" t="s">
        <v>478</v>
      </c>
      <c r="F16" s="84">
        <f>MAX(0,1-(1/AVERAGEIFS(COP!$L$2:$L$1000,COP!$C$2:$C$1000,'Ambient Heat'!$B16,COP!$G$2:$G$1000,'Ambient Heat'!F$4,COP!$D$2:$D$1000,"RSDSH_Apt*")))</f>
        <v>0.67428790394686389</v>
      </c>
      <c r="G16" s="84">
        <f>MAX(0,1-(1/AVERAGEIFS(COP!$L$2:$L$1000,COP!$C$2:$C$1000,'Ambient Heat'!$B16,COP!$G$2:$G$1000,'Ambient Heat'!G$4,COP!$D$2:$D$1000,"RSDSH_Apt*")))</f>
        <v>0.70389809449714913</v>
      </c>
      <c r="H16" s="84">
        <f>MAX(0,1-(1/AVERAGEIFS(COP!$L$2:$L$1000,COP!$C$2:$C$1000,'Ambient Heat'!$B16,COP!$G$2:$G$1000,'Ambient Heat'!H$4,COP!$D$2:$D$1000,"RSDSH_Apt*")))</f>
        <v>0.73590911130826742</v>
      </c>
      <c r="I16" s="84">
        <f>MAX(0,1-(1/AVERAGEIFS(COP!$L$2:$L$1000,COP!$C$2:$C$1000,'Ambient Heat'!$B16,COP!$G$2:$G$1000,'Ambient Heat'!I$4,COP!$D$2:$D$1000,"RSDSH_Apt*")))</f>
        <v>0.7557159279601473</v>
      </c>
      <c r="J16" s="3">
        <v>5</v>
      </c>
    </row>
    <row r="17" spans="2:10" x14ac:dyDescent="0.2">
      <c r="B17" s="3" t="s">
        <v>484</v>
      </c>
      <c r="C17" s="3" t="s">
        <v>578</v>
      </c>
      <c r="D17" s="3" t="s">
        <v>299</v>
      </c>
      <c r="E17" s="3" t="s">
        <v>479</v>
      </c>
      <c r="F17" s="84">
        <f>MAX(0,1-(1/AVERAGEIFS(COP!$L$2:$L$1000,COP!$C$2:$C$1000,'Ambient Heat'!$B17,COP!$G$2:$G$1000,'Ambient Heat'!F$4,COP!$D$2:$D$1000,"RSDSH_Apt*")))</f>
        <v>0.67428790394686389</v>
      </c>
      <c r="G17" s="84">
        <f>MAX(0,1-(1/AVERAGEIFS(COP!$L$2:$L$1000,COP!$C$2:$C$1000,'Ambient Heat'!$B17,COP!$G$2:$G$1000,'Ambient Heat'!G$4,COP!$D$2:$D$1000,"RSDSH_Apt*")))</f>
        <v>0.70389809449714913</v>
      </c>
      <c r="H17" s="84">
        <f>MAX(0,1-(1/AVERAGEIFS(COP!$L$2:$L$1000,COP!$C$2:$C$1000,'Ambient Heat'!$B17,COP!$G$2:$G$1000,'Ambient Heat'!H$4,COP!$D$2:$D$1000,"RSDSH_Apt*")))</f>
        <v>0.73590911130826742</v>
      </c>
      <c r="I17" s="84">
        <f>MAX(0,1-(1/AVERAGEIFS(COP!$L$2:$L$1000,COP!$C$2:$C$1000,'Ambient Heat'!$B17,COP!$G$2:$G$1000,'Ambient Heat'!I$4,COP!$D$2:$D$1000,"RSDSH_Apt*")))</f>
        <v>0.7557159279601473</v>
      </c>
      <c r="J17" s="3">
        <v>5</v>
      </c>
    </row>
    <row r="18" spans="2:10" x14ac:dyDescent="0.2">
      <c r="B18" s="3" t="s">
        <v>485</v>
      </c>
      <c r="C18" s="3" t="s">
        <v>578</v>
      </c>
      <c r="D18" s="3" t="s">
        <v>299</v>
      </c>
      <c r="E18" s="3" t="s">
        <v>480</v>
      </c>
      <c r="F18" s="84">
        <f>MAX(0,1-(1/AVERAGEIFS(COP!$L$2:$L$1000,COP!$C$2:$C$1000,'Ambient Heat'!$B18,COP!$G$2:$G$1000,'Ambient Heat'!F$4,COP!$D$2:$D$1000,"RSDSH_Apt*")))</f>
        <v>0.61809109864192147</v>
      </c>
      <c r="G18" s="84">
        <f>MAX(0,1-(1/AVERAGEIFS(COP!$L$2:$L$1000,COP!$C$2:$C$1000,'Ambient Heat'!$B18,COP!$G$2:$G$1000,'Ambient Heat'!G$4,COP!$D$2:$D$1000,"RSDSH_Apt*")))</f>
        <v>0.65281008967447396</v>
      </c>
      <c r="H18" s="84">
        <f>MAX(0,1-(1/AVERAGEIFS(COP!$L$2:$L$1000,COP!$C$2:$C$1000,'Ambient Heat'!$B18,COP!$G$2:$G$1000,'Ambient Heat'!H$4,COP!$D$2:$D$1000,"RSDSH_Apt*")))</f>
        <v>0.69034413403398986</v>
      </c>
      <c r="I18" s="84">
        <f>MAX(0,1-(1/AVERAGEIFS(COP!$L$2:$L$1000,COP!$C$2:$C$1000,'Ambient Heat'!$B18,COP!$G$2:$G$1000,'Ambient Heat'!I$4,COP!$D$2:$D$1000,"RSDSH_Apt*")))</f>
        <v>0.71356832398144177</v>
      </c>
      <c r="J18" s="3">
        <v>5</v>
      </c>
    </row>
    <row r="19" spans="2:10" x14ac:dyDescent="0.2">
      <c r="B19" s="3" t="s">
        <v>486</v>
      </c>
      <c r="C19" s="3" t="s">
        <v>578</v>
      </c>
      <c r="D19" s="3" t="s">
        <v>299</v>
      </c>
      <c r="E19" s="3" t="s">
        <v>481</v>
      </c>
      <c r="F19" s="84">
        <f>MAX(0,1-(1/AVERAGEIFS(COP!$L$2:$L$1000,COP!$C$2:$C$1000,'Ambient Heat'!$B19,COP!$G$2:$G$1000,'Ambient Heat'!F$4,COP!$D$2:$D$1000,"RSDSH_Apt*")))</f>
        <v>0.58203418887979053</v>
      </c>
      <c r="G19" s="84">
        <f>MAX(0,1-(1/AVERAGEIFS(COP!$L$2:$L$1000,COP!$C$2:$C$1000,'Ambient Heat'!$B19,COP!$G$2:$G$1000,'Ambient Heat'!G$4,COP!$D$2:$D$1000,"RSDSH_Apt*")))</f>
        <v>0.62003108079980973</v>
      </c>
      <c r="H19" s="84">
        <f>MAX(0,1-(1/AVERAGEIFS(COP!$L$2:$L$1000,COP!$C$2:$C$1000,'Ambient Heat'!$B19,COP!$G$2:$G$1000,'Ambient Heat'!H$4,COP!$D$2:$D$1000,"RSDSH_Apt*")))</f>
        <v>0.66110880179442488</v>
      </c>
      <c r="I19" s="84">
        <f>MAX(0,1-(1/AVERAGEIFS(COP!$L$2:$L$1000,COP!$C$2:$C$1000,'Ambient Heat'!$B19,COP!$G$2:$G$1000,'Ambient Heat'!I$4,COP!$D$2:$D$1000,"RSDSH_Apt*")))</f>
        <v>0.68652564165984331</v>
      </c>
      <c r="J19" s="3">
        <v>5</v>
      </c>
    </row>
    <row r="20" spans="2:10" ht="15.75" thickBot="1" x14ac:dyDescent="0.25">
      <c r="B20" s="46" t="s">
        <v>487</v>
      </c>
      <c r="C20" s="46" t="s">
        <v>578</v>
      </c>
      <c r="D20" s="46" t="s">
        <v>299</v>
      </c>
      <c r="E20" s="46" t="s">
        <v>477</v>
      </c>
      <c r="F20" s="129">
        <f>MAX(0,1-(1/AVERAGEIFS(COP!$L$2:$L$1000,COP!$C$2:$C$1000,'Ambient Heat'!$B20,COP!$G$2:$G$1000,'Ambient Heat'!F$4,COP!$D$2:$D$1000,"RSDSH_Apt*")))</f>
        <v>0.53845902984810956</v>
      </c>
      <c r="G20" s="129">
        <f>MAX(0,1-(1/AVERAGEIFS(COP!$L$2:$L$1000,COP!$C$2:$C$1000,'Ambient Heat'!$B20,COP!$G$2:$G$1000,'Ambient Heat'!G$4,COP!$D$2:$D$1000,"RSDSH_Apt*")))</f>
        <v>0.58041729986191748</v>
      </c>
      <c r="H20" s="129">
        <f>MAX(0,1-(1/AVERAGEIFS(COP!$L$2:$L$1000,COP!$C$2:$C$1000,'Ambient Heat'!$B20,COP!$G$2:$G$1000,'Ambient Heat'!H$4,COP!$D$2:$D$1000,"RSDSH_Apt*")))</f>
        <v>0.62577759176873715</v>
      </c>
      <c r="I20" s="129">
        <f>MAX(0,1-(1/AVERAGEIFS(COP!$L$2:$L$1000,COP!$C$2:$C$1000,'Ambient Heat'!$B20,COP!$G$2:$G$1000,'Ambient Heat'!I$4,COP!$D$2:$D$1000,"RSDSH_Apt*")))</f>
        <v>0.653844272386082</v>
      </c>
      <c r="J20" s="46">
        <v>5</v>
      </c>
    </row>
    <row r="21" spans="2:10" x14ac:dyDescent="0.2">
      <c r="B21" s="3" t="s">
        <v>482</v>
      </c>
      <c r="C21" s="126" t="s">
        <v>578</v>
      </c>
      <c r="D21" s="126" t="s">
        <v>299</v>
      </c>
      <c r="E21" s="3" t="s">
        <v>139</v>
      </c>
      <c r="F21" s="127">
        <f>MAX(0,1-(1/AVERAGEIFS(COP!$L$2:$L$1000,COP!$C$2:$C$1000,'Ambient Heat'!$B21,COP!$G$2:$G$1000,'Ambient Heat'!F$4,COP!$D$2:$D$1000,"RSDWH*")))</f>
        <v>0.53469700563837708</v>
      </c>
      <c r="G21" s="127">
        <f>MAX(0,1-(1/AVERAGEIFS(COP!$L$2:$L$1000,COP!$C$2:$C$1000,'Ambient Heat'!$B21,COP!$G$2:$G$1000,'Ambient Heat'!G$4,COP!$D$2:$D$1000,"RSDWH*")))</f>
        <v>0.57699727785307009</v>
      </c>
      <c r="H21" s="127">
        <f>MAX(0,1-(1/AVERAGEIFS(COP!$L$2:$L$1000,COP!$C$2:$C$1000,'Ambient Heat'!$B21,COP!$G$2:$G$1000,'Ambient Heat'!H$4,COP!$D$2:$D$1000,"RSDWH*")))</f>
        <v>0.6227273018689542</v>
      </c>
      <c r="I21" s="127">
        <f>MAX(0,1-(1/AVERAGEIFS(COP!$L$2:$L$1000,COP!$C$2:$C$1000,'Ambient Heat'!$B21,COP!$G$2:$G$1000,'Ambient Heat'!I$4,COP!$D$2:$D$1000,"RSDWH*")))</f>
        <v>0.65102275422878275</v>
      </c>
      <c r="J21" s="3">
        <v>5</v>
      </c>
    </row>
    <row r="22" spans="2:10" x14ac:dyDescent="0.2">
      <c r="B22" s="3" t="s">
        <v>483</v>
      </c>
      <c r="C22" s="126" t="s">
        <v>578</v>
      </c>
      <c r="D22" s="126" t="s">
        <v>299</v>
      </c>
      <c r="E22" s="3" t="s">
        <v>139</v>
      </c>
      <c r="F22" s="127">
        <f>MAX(0,1-(1/AVERAGEIFS(COP!$L$2:$L$1000,COP!$C$2:$C$1000,'Ambient Heat'!$B22,COP!$G$2:$G$1000,'Ambient Heat'!F$4,COP!$D$2:$D$1000,"RSDWH*")))</f>
        <v>0.53469700563837708</v>
      </c>
      <c r="G22" s="127">
        <f>MAX(0,1-(1/AVERAGEIFS(COP!$L$2:$L$1000,COP!$C$2:$C$1000,'Ambient Heat'!$B22,COP!$G$2:$G$1000,'Ambient Heat'!G$4,COP!$D$2:$D$1000,"RSDWH*")))</f>
        <v>0.57699727785307009</v>
      </c>
      <c r="H22" s="127">
        <f>MAX(0,1-(1/AVERAGEIFS(COP!$L$2:$L$1000,COP!$C$2:$C$1000,'Ambient Heat'!$B22,COP!$G$2:$G$1000,'Ambient Heat'!H$4,COP!$D$2:$D$1000,"RSDWH*")))</f>
        <v>0.6227273018689542</v>
      </c>
      <c r="I22" s="127">
        <f>MAX(0,1-(1/AVERAGEIFS(COP!$L$2:$L$1000,COP!$C$2:$C$1000,'Ambient Heat'!$B22,COP!$G$2:$G$1000,'Ambient Heat'!I$4,COP!$D$2:$D$1000,"RSDWH*")))</f>
        <v>0.65102275422878275</v>
      </c>
      <c r="J22" s="3">
        <v>5</v>
      </c>
    </row>
    <row r="23" spans="2:10" x14ac:dyDescent="0.2">
      <c r="B23" s="3" t="s">
        <v>484</v>
      </c>
      <c r="C23" s="126" t="s">
        <v>578</v>
      </c>
      <c r="D23" s="126" t="s">
        <v>299</v>
      </c>
      <c r="E23" s="3" t="s">
        <v>139</v>
      </c>
      <c r="F23" s="127">
        <f>MAX(0,1-(1/AVERAGEIFS(COP!$L$2:$L$1000,COP!$C$2:$C$1000,'Ambient Heat'!$B23,COP!$G$2:$G$1000,'Ambient Heat'!F$4,COP!$D$2:$D$1000,"RSDWH*")))</f>
        <v>0.53469700563837708</v>
      </c>
      <c r="G23" s="127">
        <f>MAX(0,1-(1/AVERAGEIFS(COP!$L$2:$L$1000,COP!$C$2:$C$1000,'Ambient Heat'!$B23,COP!$G$2:$G$1000,'Ambient Heat'!G$4,COP!$D$2:$D$1000,"RSDWH*")))</f>
        <v>0.57699727785307009</v>
      </c>
      <c r="H23" s="127">
        <f>MAX(0,1-(1/AVERAGEIFS(COP!$L$2:$L$1000,COP!$C$2:$C$1000,'Ambient Heat'!$B23,COP!$G$2:$G$1000,'Ambient Heat'!H$4,COP!$D$2:$D$1000,"RSDWH*")))</f>
        <v>0.6227273018689542</v>
      </c>
      <c r="I23" s="127">
        <f>MAX(0,1-(1/AVERAGEIFS(COP!$L$2:$L$1000,COP!$C$2:$C$1000,'Ambient Heat'!$B23,COP!$G$2:$G$1000,'Ambient Heat'!I$4,COP!$D$2:$D$1000,"RSDWH*")))</f>
        <v>0.65102275422878275</v>
      </c>
      <c r="J23" s="3">
        <v>5</v>
      </c>
    </row>
    <row r="24" spans="2:10" x14ac:dyDescent="0.2">
      <c r="B24" s="3" t="s">
        <v>485</v>
      </c>
      <c r="C24" s="126" t="s">
        <v>578</v>
      </c>
      <c r="D24" s="126" t="s">
        <v>299</v>
      </c>
      <c r="E24" s="3" t="s">
        <v>139</v>
      </c>
      <c r="F24" s="127">
        <f>MAX(0,1-(1/AVERAGEIFS(COP!$L$2:$L$1000,COP!$C$2:$C$1000,'Ambient Heat'!$B24,COP!$G$2:$G$1000,'Ambient Heat'!F$4,COP!$D$2:$D$1000,"RSDWH*")))</f>
        <v>0.45441585520274497</v>
      </c>
      <c r="G24" s="127">
        <f>MAX(0,1-(1/AVERAGEIFS(COP!$L$2:$L$1000,COP!$C$2:$C$1000,'Ambient Heat'!$B24,COP!$G$2:$G$1000,'Ambient Heat'!G$4,COP!$D$2:$D$1000,"RSDWH*")))</f>
        <v>0.50401441382067746</v>
      </c>
      <c r="H24" s="127">
        <f>MAX(0,1-(1/AVERAGEIFS(COP!$L$2:$L$1000,COP!$C$2:$C$1000,'Ambient Heat'!$B24,COP!$G$2:$G$1000,'Ambient Heat'!H$4,COP!$D$2:$D$1000,"RSDWH*")))</f>
        <v>0.55763447719141468</v>
      </c>
      <c r="I24" s="127">
        <f>MAX(0,1-(1/AVERAGEIFS(COP!$L$2:$L$1000,COP!$C$2:$C$1000,'Ambient Heat'!$B24,COP!$G$2:$G$1000,'Ambient Heat'!I$4,COP!$D$2:$D$1000,"RSDWH*")))</f>
        <v>0.59081189140205881</v>
      </c>
      <c r="J24" s="3">
        <v>5</v>
      </c>
    </row>
    <row r="25" spans="2:10" x14ac:dyDescent="0.2">
      <c r="B25" s="3" t="s">
        <v>486</v>
      </c>
      <c r="C25" s="126" t="s">
        <v>578</v>
      </c>
      <c r="D25" s="126" t="s">
        <v>299</v>
      </c>
      <c r="E25" s="3" t="s">
        <v>139</v>
      </c>
      <c r="F25" s="127">
        <f>MAX(0,1-(1/AVERAGEIFS(COP!$L$2:$L$1000,COP!$C$2:$C$1000,'Ambient Heat'!$B25,COP!$G$2:$G$1000,'Ambient Heat'!F$4,COP!$D$2:$D$1000,"RSDWH*")))</f>
        <v>0.40290598411398626</v>
      </c>
      <c r="G25" s="127">
        <f>MAX(0,1-(1/AVERAGEIFS(COP!$L$2:$L$1000,COP!$C$2:$C$1000,'Ambient Heat'!$B25,COP!$G$2:$G$1000,'Ambient Heat'!G$4,COP!$D$2:$D$1000,"RSDWH*")))</f>
        <v>0.45718725828544249</v>
      </c>
      <c r="H25" s="127">
        <f>MAX(0,1-(1/AVERAGEIFS(COP!$L$2:$L$1000,COP!$C$2:$C$1000,'Ambient Heat'!$B25,COP!$G$2:$G$1000,'Ambient Heat'!H$4,COP!$D$2:$D$1000,"RSDWH*")))</f>
        <v>0.51586971684917859</v>
      </c>
      <c r="I25" s="127">
        <f>MAX(0,1-(1/AVERAGEIFS(COP!$L$2:$L$1000,COP!$C$2:$C$1000,'Ambient Heat'!$B25,COP!$G$2:$G$1000,'Ambient Heat'!I$4,COP!$D$2:$D$1000,"RSDWH*")))</f>
        <v>0.55217948808548978</v>
      </c>
      <c r="J25" s="3">
        <v>5</v>
      </c>
    </row>
    <row r="26" spans="2:10" ht="15.75" thickBot="1" x14ac:dyDescent="0.25">
      <c r="B26" s="46" t="s">
        <v>487</v>
      </c>
      <c r="C26" s="130" t="s">
        <v>578</v>
      </c>
      <c r="D26" s="130" t="s">
        <v>299</v>
      </c>
      <c r="E26" s="46" t="s">
        <v>139</v>
      </c>
      <c r="F26" s="131">
        <f>MAX(0,1-(1/AVERAGEIFS(COP!$L$2:$L$1000,COP!$C$2:$C$1000,'Ambient Heat'!$B26,COP!$G$2:$G$1000,'Ambient Heat'!F$4,COP!$D$2:$D$1000,"RSDWH*")))</f>
        <v>0.34065575692587047</v>
      </c>
      <c r="G26" s="131">
        <f>MAX(0,1-(1/AVERAGEIFS(COP!$L$2:$L$1000,COP!$C$2:$C$1000,'Ambient Heat'!$B26,COP!$G$2:$G$1000,'Ambient Heat'!G$4,COP!$D$2:$D$1000,"RSDWH*")))</f>
        <v>0.40059614265988186</v>
      </c>
      <c r="H26" s="131">
        <f>MAX(0,1-(1/AVERAGEIFS(COP!$L$2:$L$1000,COP!$C$2:$C$1000,'Ambient Heat'!$B26,COP!$G$2:$G$1000,'Ambient Heat'!H$4,COP!$D$2:$D$1000,"RSDWH*")))</f>
        <v>0.46539655966962445</v>
      </c>
      <c r="I26" s="131">
        <f>MAX(0,1-(1/AVERAGEIFS(COP!$L$2:$L$1000,COP!$C$2:$C$1000,'Ambient Heat'!$B26,COP!$G$2:$G$1000,'Ambient Heat'!I$4,COP!$D$2:$D$1000,"RSDWH*")))</f>
        <v>0.5054918176944031</v>
      </c>
      <c r="J26" s="46">
        <v>5</v>
      </c>
    </row>
    <row r="27" spans="2:10" x14ac:dyDescent="0.2">
      <c r="B27" s="3" t="s">
        <v>488</v>
      </c>
      <c r="C27" s="3" t="s">
        <v>578</v>
      </c>
      <c r="D27" s="3" t="s">
        <v>299</v>
      </c>
      <c r="E27" s="3" t="s">
        <v>476</v>
      </c>
      <c r="F27" s="84">
        <f>MAX(0,1-(1/AVERAGEIFS(COP!$L$2:$L$1000,COP!$C$2:$C$1000,'Ambient Heat'!$B27,COP!$G$2:$G$1000,'Ambient Heat'!F$4,COP!$D$2:$D$1000,"RSDSH_Apt*")))</f>
        <v>0.70389809449714913</v>
      </c>
      <c r="G27" s="84">
        <f>MAX(0,1-(1/AVERAGEIFS(COP!$L$2:$L$1000,COP!$C$2:$C$1000,'Ambient Heat'!$B27,COP!$G$2:$G$1000,'Ambient Heat'!G$4,COP!$D$2:$D$1000,"RSDSH_Apt*")))</f>
        <v>0.72081820338302705</v>
      </c>
      <c r="H27" s="84">
        <f>MAX(0,1-(1/AVERAGEIFS(COP!$L$2:$L$1000,COP!$C$2:$C$1000,'Ambient Heat'!$B27,COP!$G$2:$G$1000,'Ambient Heat'!H$4,COP!$D$2:$D$1000,"RSDSH_Apt*")))</f>
        <v>0.7557159279601473</v>
      </c>
      <c r="I27" s="84">
        <f>MAX(0,1-(1/AVERAGEIFS(COP!$L$2:$L$1000,COP!$C$2:$C$1000,'Ambient Heat'!$B27,COP!$G$2:$G$1000,'Ambient Heat'!I$4,COP!$D$2:$D$1000,"RSDSH_Apt*")))</f>
        <v>0.78285860263124263</v>
      </c>
      <c r="J27" s="3">
        <v>5</v>
      </c>
    </row>
    <row r="28" spans="2:10" x14ac:dyDescent="0.2">
      <c r="B28" s="3" t="s">
        <v>489</v>
      </c>
      <c r="C28" s="3" t="s">
        <v>578</v>
      </c>
      <c r="D28" s="3" t="s">
        <v>299</v>
      </c>
      <c r="E28" s="3" t="s">
        <v>478</v>
      </c>
      <c r="F28" s="84">
        <f>MAX(0,1-(1/AVERAGEIFS(COP!$L$2:$L$1000,COP!$C$2:$C$1000,'Ambient Heat'!$B28,COP!$G$2:$G$1000,'Ambient Heat'!F$4,COP!$D$2:$D$1000,"RSDSH_Apt*")))</f>
        <v>0.70389809449714913</v>
      </c>
      <c r="G28" s="84">
        <f>MAX(0,1-(1/AVERAGEIFS(COP!$L$2:$L$1000,COP!$C$2:$C$1000,'Ambient Heat'!$B28,COP!$G$2:$G$1000,'Ambient Heat'!G$4,COP!$D$2:$D$1000,"RSDSH_Apt*")))</f>
        <v>0.72081820338302705</v>
      </c>
      <c r="H28" s="84">
        <f>MAX(0,1-(1/AVERAGEIFS(COP!$L$2:$L$1000,COP!$C$2:$C$1000,'Ambient Heat'!$B28,COP!$G$2:$G$1000,'Ambient Heat'!H$4,COP!$D$2:$D$1000,"RSDSH_Apt*")))</f>
        <v>0.7557159279601473</v>
      </c>
      <c r="I28" s="84">
        <f>MAX(0,1-(1/AVERAGEIFS(COP!$L$2:$L$1000,COP!$C$2:$C$1000,'Ambient Heat'!$B28,COP!$G$2:$G$1000,'Ambient Heat'!I$4,COP!$D$2:$D$1000,"RSDSH_Apt*")))</f>
        <v>0.78285860263124263</v>
      </c>
      <c r="J28" s="3">
        <v>5</v>
      </c>
    </row>
    <row r="29" spans="2:10" x14ac:dyDescent="0.2">
      <c r="B29" s="3" t="s">
        <v>490</v>
      </c>
      <c r="C29" s="3" t="s">
        <v>578</v>
      </c>
      <c r="D29" s="3" t="s">
        <v>299</v>
      </c>
      <c r="E29" s="3" t="s">
        <v>479</v>
      </c>
      <c r="F29" s="84">
        <f>MAX(0,1-(1/AVERAGEIFS(COP!$L$2:$L$1000,COP!$C$2:$C$1000,'Ambient Heat'!$B29,COP!$G$2:$G$1000,'Ambient Heat'!F$4,COP!$D$2:$D$1000,"RSDSH_Apt*")))</f>
        <v>0.70389809449714913</v>
      </c>
      <c r="G29" s="84">
        <f>MAX(0,1-(1/AVERAGEIFS(COP!$L$2:$L$1000,COP!$C$2:$C$1000,'Ambient Heat'!$B29,COP!$G$2:$G$1000,'Ambient Heat'!G$4,COP!$D$2:$D$1000,"RSDSH_Apt*")))</f>
        <v>0.72081820338302705</v>
      </c>
      <c r="H29" s="84">
        <f>MAX(0,1-(1/AVERAGEIFS(COP!$L$2:$L$1000,COP!$C$2:$C$1000,'Ambient Heat'!$B29,COP!$G$2:$G$1000,'Ambient Heat'!H$4,COP!$D$2:$D$1000,"RSDSH_Apt*")))</f>
        <v>0.7557159279601473</v>
      </c>
      <c r="I29" s="84">
        <f>MAX(0,1-(1/AVERAGEIFS(COP!$L$2:$L$1000,COP!$C$2:$C$1000,'Ambient Heat'!$B29,COP!$G$2:$G$1000,'Ambient Heat'!I$4,COP!$D$2:$D$1000,"RSDSH_Apt*")))</f>
        <v>0.78285860263124263</v>
      </c>
      <c r="J29" s="3">
        <v>5</v>
      </c>
    </row>
    <row r="30" spans="2:10" x14ac:dyDescent="0.2">
      <c r="B30" s="3" t="s">
        <v>491</v>
      </c>
      <c r="C30" s="3" t="s">
        <v>578</v>
      </c>
      <c r="D30" s="3" t="s">
        <v>299</v>
      </c>
      <c r="E30" s="3" t="s">
        <v>480</v>
      </c>
      <c r="F30" s="84">
        <f>MAX(0,1-(1/AVERAGEIFS(COP!$L$2:$L$1000,COP!$C$2:$C$1000,'Ambient Heat'!$B30,COP!$G$2:$G$1000,'Ambient Heat'!F$4,COP!$D$2:$D$1000,"RSDSH_Apt*")))</f>
        <v>0.61809109864192147</v>
      </c>
      <c r="G30" s="84">
        <f>MAX(0,1-(1/AVERAGEIFS(COP!$L$2:$L$1000,COP!$C$2:$C$1000,'Ambient Heat'!$B30,COP!$G$2:$G$1000,'Ambient Heat'!G$4,COP!$D$2:$D$1000,"RSDSH_Apt*")))</f>
        <v>0.65281008967447396</v>
      </c>
      <c r="H30" s="84">
        <f>MAX(0,1-(1/AVERAGEIFS(COP!$L$2:$L$1000,COP!$C$2:$C$1000,'Ambient Heat'!$B30,COP!$G$2:$G$1000,'Ambient Heat'!H$4,COP!$D$2:$D$1000,"RSDSH_Apt*")))</f>
        <v>0.69034413403398986</v>
      </c>
      <c r="I30" s="84">
        <f>MAX(0,1-(1/AVERAGEIFS(COP!$L$2:$L$1000,COP!$C$2:$C$1000,'Ambient Heat'!$B30,COP!$G$2:$G$1000,'Ambient Heat'!I$4,COP!$D$2:$D$1000,"RSDSH_Apt*")))</f>
        <v>0.71356832398144177</v>
      </c>
      <c r="J30" s="3">
        <v>5</v>
      </c>
    </row>
    <row r="31" spans="2:10" x14ac:dyDescent="0.2">
      <c r="B31" s="3" t="s">
        <v>492</v>
      </c>
      <c r="C31" s="3" t="s">
        <v>578</v>
      </c>
      <c r="D31" s="3" t="s">
        <v>299</v>
      </c>
      <c r="E31" s="3" t="s">
        <v>481</v>
      </c>
      <c r="F31" s="84">
        <f>MAX(0,1-(1/AVERAGEIFS(COP!$L$2:$L$1000,COP!$C$2:$C$1000,'Ambient Heat'!$B31,COP!$G$2:$G$1000,'Ambient Heat'!F$4,COP!$D$2:$D$1000,"RSDSH_Apt*")))</f>
        <v>0.58203418887979053</v>
      </c>
      <c r="G31" s="84">
        <f>MAX(0,1-(1/AVERAGEIFS(COP!$L$2:$L$1000,COP!$C$2:$C$1000,'Ambient Heat'!$B31,COP!$G$2:$G$1000,'Ambient Heat'!G$4,COP!$D$2:$D$1000,"RSDSH_Apt*")))</f>
        <v>0.62003108079980973</v>
      </c>
      <c r="H31" s="84">
        <f>MAX(0,1-(1/AVERAGEIFS(COP!$L$2:$L$1000,COP!$C$2:$C$1000,'Ambient Heat'!$B31,COP!$G$2:$G$1000,'Ambient Heat'!H$4,COP!$D$2:$D$1000,"RSDSH_Apt*")))</f>
        <v>0.66110880179442488</v>
      </c>
      <c r="I31" s="84">
        <f>MAX(0,1-(1/AVERAGEIFS(COP!$L$2:$L$1000,COP!$C$2:$C$1000,'Ambient Heat'!$B31,COP!$G$2:$G$1000,'Ambient Heat'!I$4,COP!$D$2:$D$1000,"RSDSH_Apt*")))</f>
        <v>0.68652564165984331</v>
      </c>
      <c r="J31" s="3">
        <v>5</v>
      </c>
    </row>
    <row r="32" spans="2:10" ht="15.75" thickBot="1" x14ac:dyDescent="0.25">
      <c r="B32" s="46" t="s">
        <v>493</v>
      </c>
      <c r="C32" s="46" t="s">
        <v>578</v>
      </c>
      <c r="D32" s="46" t="s">
        <v>299</v>
      </c>
      <c r="E32" s="46" t="s">
        <v>477</v>
      </c>
      <c r="F32" s="129">
        <f>MAX(0,1-(1/AVERAGEIFS(COP!$L$2:$L$1000,COP!$C$2:$C$1000,'Ambient Heat'!$B32,COP!$G$2:$G$1000,'Ambient Heat'!F$4,COP!$D$2:$D$1000,"RSDSH_Apt*")))</f>
        <v>0.53845902984810956</v>
      </c>
      <c r="G32" s="129">
        <f>MAX(0,1-(1/AVERAGEIFS(COP!$L$2:$L$1000,COP!$C$2:$C$1000,'Ambient Heat'!$B32,COP!$G$2:$G$1000,'Ambient Heat'!G$4,COP!$D$2:$D$1000,"RSDSH_Apt*")))</f>
        <v>0.58041729986191748</v>
      </c>
      <c r="H32" s="129">
        <f>MAX(0,1-(1/AVERAGEIFS(COP!$L$2:$L$1000,COP!$C$2:$C$1000,'Ambient Heat'!$B32,COP!$G$2:$G$1000,'Ambient Heat'!H$4,COP!$D$2:$D$1000,"RSDSH_Apt*")))</f>
        <v>0.62577759176873715</v>
      </c>
      <c r="I32" s="129">
        <f>MAX(0,1-(1/AVERAGEIFS(COP!$L$2:$L$1000,COP!$C$2:$C$1000,'Ambient Heat'!$B32,COP!$G$2:$G$1000,'Ambient Heat'!I$4,COP!$D$2:$D$1000,"RSDSH_Apt*")))</f>
        <v>0.653844272386082</v>
      </c>
      <c r="J32" s="46">
        <v>5</v>
      </c>
    </row>
    <row r="33" spans="2:10" x14ac:dyDescent="0.2">
      <c r="B33" s="3" t="s">
        <v>494</v>
      </c>
      <c r="C33" s="3" t="s">
        <v>578</v>
      </c>
      <c r="D33" s="3" t="s">
        <v>299</v>
      </c>
      <c r="E33" s="3" t="s">
        <v>476</v>
      </c>
      <c r="F33" s="84">
        <f>MAX(0,1-(1/AVERAGEIFS(COP!$L$2:$L$1000,COP!$C$2:$C$1000,'Ambient Heat'!$B33,COP!$G$2:$G$1000,'Ambient Heat'!F$4,COP!$D$2:$D$1000,"RSDSH_Apt*")))</f>
        <v>0.70389809449714913</v>
      </c>
      <c r="G33" s="84">
        <f>MAX(0,1-(1/AVERAGEIFS(COP!$L$2:$L$1000,COP!$C$2:$C$1000,'Ambient Heat'!$B33,COP!$G$2:$G$1000,'Ambient Heat'!G$4,COP!$D$2:$D$1000,"RSDSH_Apt*")))</f>
        <v>0.72081820338302705</v>
      </c>
      <c r="H33" s="84">
        <f>MAX(0,1-(1/AVERAGEIFS(COP!$L$2:$L$1000,COP!$C$2:$C$1000,'Ambient Heat'!$B33,COP!$G$2:$G$1000,'Ambient Heat'!H$4,COP!$D$2:$D$1000,"RSDSH_Apt*")))</f>
        <v>0.7557159279601473</v>
      </c>
      <c r="I33" s="84">
        <f>MAX(0,1-(1/AVERAGEIFS(COP!$L$2:$L$1000,COP!$C$2:$C$1000,'Ambient Heat'!$B33,COP!$G$2:$G$1000,'Ambient Heat'!I$4,COP!$D$2:$D$1000,"RSDSH_Apt*")))</f>
        <v>0.78285860263124263</v>
      </c>
      <c r="J33" s="3">
        <v>5</v>
      </c>
    </row>
    <row r="34" spans="2:10" x14ac:dyDescent="0.2">
      <c r="B34" s="3" t="s">
        <v>495</v>
      </c>
      <c r="C34" s="3" t="s">
        <v>578</v>
      </c>
      <c r="D34" s="3" t="s">
        <v>299</v>
      </c>
      <c r="E34" s="3" t="s">
        <v>478</v>
      </c>
      <c r="F34" s="84">
        <f>MAX(0,1-(1/AVERAGEIFS(COP!$L$2:$L$1000,COP!$C$2:$C$1000,'Ambient Heat'!$B34,COP!$G$2:$G$1000,'Ambient Heat'!F$4,COP!$D$2:$D$1000,"RSDSH_Apt*")))</f>
        <v>0.70389809449714913</v>
      </c>
      <c r="G34" s="84">
        <f>MAX(0,1-(1/AVERAGEIFS(COP!$L$2:$L$1000,COP!$C$2:$C$1000,'Ambient Heat'!$B34,COP!$G$2:$G$1000,'Ambient Heat'!G$4,COP!$D$2:$D$1000,"RSDSH_Apt*")))</f>
        <v>0.72081820338302705</v>
      </c>
      <c r="H34" s="84">
        <f>MAX(0,1-(1/AVERAGEIFS(COP!$L$2:$L$1000,COP!$C$2:$C$1000,'Ambient Heat'!$B34,COP!$G$2:$G$1000,'Ambient Heat'!H$4,COP!$D$2:$D$1000,"RSDSH_Apt*")))</f>
        <v>0.7557159279601473</v>
      </c>
      <c r="I34" s="84">
        <f>MAX(0,1-(1/AVERAGEIFS(COP!$L$2:$L$1000,COP!$C$2:$C$1000,'Ambient Heat'!$B34,COP!$G$2:$G$1000,'Ambient Heat'!I$4,COP!$D$2:$D$1000,"RSDSH_Apt*")))</f>
        <v>0.78285860263124263</v>
      </c>
      <c r="J34" s="3">
        <v>5</v>
      </c>
    </row>
    <row r="35" spans="2:10" x14ac:dyDescent="0.2">
      <c r="B35" s="3" t="s">
        <v>496</v>
      </c>
      <c r="C35" s="3" t="s">
        <v>578</v>
      </c>
      <c r="D35" s="3" t="s">
        <v>299</v>
      </c>
      <c r="E35" s="3" t="s">
        <v>479</v>
      </c>
      <c r="F35" s="84">
        <f>MAX(0,1-(1/AVERAGEIFS(COP!$L$2:$L$1000,COP!$C$2:$C$1000,'Ambient Heat'!$B35,COP!$G$2:$G$1000,'Ambient Heat'!F$4,COP!$D$2:$D$1000,"RSDSH_Apt*")))</f>
        <v>0.70389809449714913</v>
      </c>
      <c r="G35" s="84">
        <f>MAX(0,1-(1/AVERAGEIFS(COP!$L$2:$L$1000,COP!$C$2:$C$1000,'Ambient Heat'!$B35,COP!$G$2:$G$1000,'Ambient Heat'!G$4,COP!$D$2:$D$1000,"RSDSH_Apt*")))</f>
        <v>0.72081820338302705</v>
      </c>
      <c r="H35" s="84">
        <f>MAX(0,1-(1/AVERAGEIFS(COP!$L$2:$L$1000,COP!$C$2:$C$1000,'Ambient Heat'!$B35,COP!$G$2:$G$1000,'Ambient Heat'!H$4,COP!$D$2:$D$1000,"RSDSH_Apt*")))</f>
        <v>0.7557159279601473</v>
      </c>
      <c r="I35" s="84">
        <f>MAX(0,1-(1/AVERAGEIFS(COP!$L$2:$L$1000,COP!$C$2:$C$1000,'Ambient Heat'!$B35,COP!$G$2:$G$1000,'Ambient Heat'!I$4,COP!$D$2:$D$1000,"RSDSH_Apt*")))</f>
        <v>0.78285860263124263</v>
      </c>
      <c r="J35" s="3">
        <v>5</v>
      </c>
    </row>
    <row r="36" spans="2:10" x14ac:dyDescent="0.2">
      <c r="B36" s="3" t="s">
        <v>497</v>
      </c>
      <c r="C36" s="3" t="s">
        <v>578</v>
      </c>
      <c r="D36" s="3" t="s">
        <v>299</v>
      </c>
      <c r="E36" s="3" t="s">
        <v>480</v>
      </c>
      <c r="F36" s="84">
        <f>MAX(0,1-(1/AVERAGEIFS(COP!$L$2:$L$1000,COP!$C$2:$C$1000,'Ambient Heat'!$B36,COP!$G$2:$G$1000,'Ambient Heat'!F$4,COP!$D$2:$D$1000,"RSDSH_Apt*")))</f>
        <v>0.61809109864192147</v>
      </c>
      <c r="G36" s="84">
        <f>MAX(0,1-(1/AVERAGEIFS(COP!$L$2:$L$1000,COP!$C$2:$C$1000,'Ambient Heat'!$B36,COP!$G$2:$G$1000,'Ambient Heat'!G$4,COP!$D$2:$D$1000,"RSDSH_Apt*")))</f>
        <v>0.65281008967447396</v>
      </c>
      <c r="H36" s="84">
        <f>MAX(0,1-(1/AVERAGEIFS(COP!$L$2:$L$1000,COP!$C$2:$C$1000,'Ambient Heat'!$B36,COP!$G$2:$G$1000,'Ambient Heat'!H$4,COP!$D$2:$D$1000,"RSDSH_Apt*")))</f>
        <v>0.69034413403398986</v>
      </c>
      <c r="I36" s="84">
        <f>MAX(0,1-(1/AVERAGEIFS(COP!$L$2:$L$1000,COP!$C$2:$C$1000,'Ambient Heat'!$B36,COP!$G$2:$G$1000,'Ambient Heat'!I$4,COP!$D$2:$D$1000,"RSDSH_Apt*")))</f>
        <v>0.71356832398144177</v>
      </c>
      <c r="J36" s="3">
        <v>5</v>
      </c>
    </row>
    <row r="37" spans="2:10" x14ac:dyDescent="0.2">
      <c r="B37" s="3" t="s">
        <v>498</v>
      </c>
      <c r="C37" s="3" t="s">
        <v>578</v>
      </c>
      <c r="D37" s="3" t="s">
        <v>299</v>
      </c>
      <c r="E37" s="3" t="s">
        <v>481</v>
      </c>
      <c r="F37" s="84">
        <f>MAX(0,1-(1/AVERAGEIFS(COP!$L$2:$L$1000,COP!$C$2:$C$1000,'Ambient Heat'!$B37,COP!$G$2:$G$1000,'Ambient Heat'!F$4,COP!$D$2:$D$1000,"RSDSH_Apt*")))</f>
        <v>0.58203418887979053</v>
      </c>
      <c r="G37" s="84">
        <f>MAX(0,1-(1/AVERAGEIFS(COP!$L$2:$L$1000,COP!$C$2:$C$1000,'Ambient Heat'!$B37,COP!$G$2:$G$1000,'Ambient Heat'!G$4,COP!$D$2:$D$1000,"RSDSH_Apt*")))</f>
        <v>0.62003108079980973</v>
      </c>
      <c r="H37" s="84">
        <f>MAX(0,1-(1/AVERAGEIFS(COP!$L$2:$L$1000,COP!$C$2:$C$1000,'Ambient Heat'!$B37,COP!$G$2:$G$1000,'Ambient Heat'!H$4,COP!$D$2:$D$1000,"RSDSH_Apt*")))</f>
        <v>0.66110880179442488</v>
      </c>
      <c r="I37" s="84">
        <f>MAX(0,1-(1/AVERAGEIFS(COP!$L$2:$L$1000,COP!$C$2:$C$1000,'Ambient Heat'!$B37,COP!$G$2:$G$1000,'Ambient Heat'!I$4,COP!$D$2:$D$1000,"RSDSH_Apt*")))</f>
        <v>0.68652564165984331</v>
      </c>
      <c r="J37" s="3">
        <v>5</v>
      </c>
    </row>
    <row r="38" spans="2:10" ht="15.75" thickBot="1" x14ac:dyDescent="0.25">
      <c r="B38" s="46" t="s">
        <v>499</v>
      </c>
      <c r="C38" s="46" t="s">
        <v>578</v>
      </c>
      <c r="D38" s="46" t="s">
        <v>299</v>
      </c>
      <c r="E38" s="46" t="s">
        <v>477</v>
      </c>
      <c r="F38" s="129">
        <f>MAX(0,1-(1/AVERAGEIFS(COP!$L$2:$L$1000,COP!$C$2:$C$1000,'Ambient Heat'!$B38,COP!$G$2:$G$1000,'Ambient Heat'!F$4,COP!$D$2:$D$1000,"RSDSH_Apt*")))</f>
        <v>0.53845902984810956</v>
      </c>
      <c r="G38" s="129">
        <f>MAX(0,1-(1/AVERAGEIFS(COP!$L$2:$L$1000,COP!$C$2:$C$1000,'Ambient Heat'!$B38,COP!$G$2:$G$1000,'Ambient Heat'!G$4,COP!$D$2:$D$1000,"RSDSH_Apt*")))</f>
        <v>0.58041729986191748</v>
      </c>
      <c r="H38" s="129">
        <f>MAX(0,1-(1/AVERAGEIFS(COP!$L$2:$L$1000,COP!$C$2:$C$1000,'Ambient Heat'!$B38,COP!$G$2:$G$1000,'Ambient Heat'!H$4,COP!$D$2:$D$1000,"RSDSH_Apt*")))</f>
        <v>0.62577759176873715</v>
      </c>
      <c r="I38" s="129">
        <f>MAX(0,1-(1/AVERAGEIFS(COP!$L$2:$L$1000,COP!$C$2:$C$1000,'Ambient Heat'!$B38,COP!$G$2:$G$1000,'Ambient Heat'!I$4,COP!$D$2:$D$1000,"RSDSH_Apt*")))</f>
        <v>0.653844272386082</v>
      </c>
      <c r="J38" s="46">
        <v>5</v>
      </c>
    </row>
    <row r="39" spans="2:10" x14ac:dyDescent="0.2">
      <c r="B39" s="3" t="s">
        <v>494</v>
      </c>
      <c r="C39" s="3" t="s">
        <v>578</v>
      </c>
      <c r="D39" s="3" t="s">
        <v>299</v>
      </c>
      <c r="E39" s="3" t="s">
        <v>275</v>
      </c>
      <c r="F39" s="84">
        <f>MAX(0,1-(1/AVERAGEIFS(COP!$L$2:$L$1000,COP!$C$2:$C$1000,'Ambient Heat'!$B39,COP!$G$2:$G$1000,'Ambient Heat'!F$4,COP!$D$2:$D$1000,"RSDSC*")))</f>
        <v>0.67099788277461014</v>
      </c>
      <c r="G39" s="84">
        <f>MAX(0,1-(1/AVERAGEIFS(COP!$L$2:$L$1000,COP!$C$2:$C$1000,'Ambient Heat'!$B39,COP!$G$2:$G$1000,'Ambient Heat'!G$4,COP!$D$2:$D$1000,"RSDSC*")))</f>
        <v>0.68979800375891798</v>
      </c>
      <c r="H39" s="84">
        <f>MAX(0,1-(1/AVERAGEIFS(COP!$L$2:$L$1000,COP!$C$2:$C$1000,'Ambient Heat'!$B39,COP!$G$2:$G$1000,'Ambient Heat'!H$4,COP!$D$2:$D$1000,"RSDSC*")))</f>
        <v>0.7285732532890532</v>
      </c>
      <c r="I39" s="84">
        <f>MAX(0,1-(1/AVERAGEIFS(COP!$L$2:$L$1000,COP!$C$2:$C$1000,'Ambient Heat'!$B39,COP!$G$2:$G$1000,'Ambient Heat'!I$4,COP!$D$2:$D$1000,"RSDSC*")))</f>
        <v>0.7587317807013807</v>
      </c>
      <c r="J39" s="3">
        <v>5</v>
      </c>
    </row>
    <row r="40" spans="2:10" x14ac:dyDescent="0.2">
      <c r="B40" s="3" t="s">
        <v>495</v>
      </c>
      <c r="C40" s="3" t="s">
        <v>578</v>
      </c>
      <c r="D40" s="3" t="s">
        <v>299</v>
      </c>
      <c r="E40" s="3" t="s">
        <v>275</v>
      </c>
      <c r="F40" s="84">
        <f>MAX(0,1-(1/AVERAGEIFS(COP!$L$2:$L$1000,COP!$C$2:$C$1000,'Ambient Heat'!$B40,COP!$G$2:$G$1000,'Ambient Heat'!F$4,COP!$D$2:$D$1000,"RSDSC*")))</f>
        <v>0.67099788277461014</v>
      </c>
      <c r="G40" s="84">
        <f>MAX(0,1-(1/AVERAGEIFS(COP!$L$2:$L$1000,COP!$C$2:$C$1000,'Ambient Heat'!$B40,COP!$G$2:$G$1000,'Ambient Heat'!G$4,COP!$D$2:$D$1000,"RSDSC*")))</f>
        <v>0.68979800375891798</v>
      </c>
      <c r="H40" s="84">
        <f>MAX(0,1-(1/AVERAGEIFS(COP!$L$2:$L$1000,COP!$C$2:$C$1000,'Ambient Heat'!$B40,COP!$G$2:$G$1000,'Ambient Heat'!H$4,COP!$D$2:$D$1000,"RSDSC*")))</f>
        <v>0.7285732532890532</v>
      </c>
      <c r="I40" s="84">
        <f>MAX(0,1-(1/AVERAGEIFS(COP!$L$2:$L$1000,COP!$C$2:$C$1000,'Ambient Heat'!$B40,COP!$G$2:$G$1000,'Ambient Heat'!I$4,COP!$D$2:$D$1000,"RSDSC*")))</f>
        <v>0.7587317807013807</v>
      </c>
      <c r="J40" s="3">
        <v>5</v>
      </c>
    </row>
    <row r="41" spans="2:10" x14ac:dyDescent="0.2">
      <c r="B41" s="3" t="s">
        <v>496</v>
      </c>
      <c r="C41" s="3" t="s">
        <v>578</v>
      </c>
      <c r="D41" s="3" t="s">
        <v>299</v>
      </c>
      <c r="E41" s="3" t="s">
        <v>275</v>
      </c>
      <c r="F41" s="84">
        <f>MAX(0,1-(1/AVERAGEIFS(COP!$L$2:$L$1000,COP!$C$2:$C$1000,'Ambient Heat'!$B41,COP!$G$2:$G$1000,'Ambient Heat'!F$4,COP!$D$2:$D$1000,"RSDSC*")))</f>
        <v>0.67099788277461014</v>
      </c>
      <c r="G41" s="84">
        <f>MAX(0,1-(1/AVERAGEIFS(COP!$L$2:$L$1000,COP!$C$2:$C$1000,'Ambient Heat'!$B41,COP!$G$2:$G$1000,'Ambient Heat'!G$4,COP!$D$2:$D$1000,"RSDSC*")))</f>
        <v>0.68979800375891798</v>
      </c>
      <c r="H41" s="84">
        <f>MAX(0,1-(1/AVERAGEIFS(COP!$L$2:$L$1000,COP!$C$2:$C$1000,'Ambient Heat'!$B41,COP!$G$2:$G$1000,'Ambient Heat'!H$4,COP!$D$2:$D$1000,"RSDSC*")))</f>
        <v>0.7285732532890532</v>
      </c>
      <c r="I41" s="84">
        <f>MAX(0,1-(1/AVERAGEIFS(COP!$L$2:$L$1000,COP!$C$2:$C$1000,'Ambient Heat'!$B41,COP!$G$2:$G$1000,'Ambient Heat'!I$4,COP!$D$2:$D$1000,"RSDSC*")))</f>
        <v>0.7587317807013807</v>
      </c>
      <c r="J41" s="3">
        <v>5</v>
      </c>
    </row>
    <row r="42" spans="2:10" x14ac:dyDescent="0.2">
      <c r="B42" s="3" t="s">
        <v>497</v>
      </c>
      <c r="C42" s="3" t="s">
        <v>578</v>
      </c>
      <c r="D42" s="3" t="s">
        <v>299</v>
      </c>
      <c r="E42" s="3" t="s">
        <v>275</v>
      </c>
      <c r="F42" s="84">
        <f>MAX(0,1-(1/AVERAGEIFS(COP!$L$2:$L$1000,COP!$C$2:$C$1000,'Ambient Heat'!$B42,COP!$G$2:$G$1000,'Ambient Heat'!F$4,COP!$D$2:$D$1000,"RSDSC*")))</f>
        <v>0.57565677626880185</v>
      </c>
      <c r="G42" s="84">
        <f>MAX(0,1-(1/AVERAGEIFS(COP!$L$2:$L$1000,COP!$C$2:$C$1000,'Ambient Heat'!$B42,COP!$G$2:$G$1000,'Ambient Heat'!G$4,COP!$D$2:$D$1000,"RSDSC*")))</f>
        <v>0.61423343297163768</v>
      </c>
      <c r="H42" s="84">
        <f>MAX(0,1-(1/AVERAGEIFS(COP!$L$2:$L$1000,COP!$C$2:$C$1000,'Ambient Heat'!$B42,COP!$G$2:$G$1000,'Ambient Heat'!H$4,COP!$D$2:$D$1000,"RSDSC*")))</f>
        <v>0.65593792670443385</v>
      </c>
      <c r="I42" s="84">
        <f>MAX(0,1-(1/AVERAGEIFS(COP!$L$2:$L$1000,COP!$C$2:$C$1000,'Ambient Heat'!$B42,COP!$G$2:$G$1000,'Ambient Heat'!I$4,COP!$D$2:$D$1000,"RSDSC*")))</f>
        <v>0.68174258220160011</v>
      </c>
      <c r="J42" s="3">
        <v>5</v>
      </c>
    </row>
    <row r="43" spans="2:10" x14ac:dyDescent="0.2">
      <c r="B43" s="3" t="s">
        <v>498</v>
      </c>
      <c r="C43" s="3" t="s">
        <v>578</v>
      </c>
      <c r="D43" s="3" t="s">
        <v>299</v>
      </c>
      <c r="E43" s="3" t="s">
        <v>275</v>
      </c>
      <c r="F43" s="84">
        <f>MAX(0,1-(1/AVERAGEIFS(COP!$L$2:$L$1000,COP!$C$2:$C$1000,'Ambient Heat'!$B43,COP!$G$2:$G$1000,'Ambient Heat'!F$4,COP!$D$2:$D$1000,"RSDSC*")))</f>
        <v>0.53559354319976715</v>
      </c>
      <c r="G43" s="84">
        <f>MAX(0,1-(1/AVERAGEIFS(COP!$L$2:$L$1000,COP!$C$2:$C$1000,'Ambient Heat'!$B43,COP!$G$2:$G$1000,'Ambient Heat'!G$4,COP!$D$2:$D$1000,"RSDSC*")))</f>
        <v>0.57781231199978833</v>
      </c>
      <c r="H43" s="84">
        <f>MAX(0,1-(1/AVERAGEIFS(COP!$L$2:$L$1000,COP!$C$2:$C$1000,'Ambient Heat'!$B43,COP!$G$2:$G$1000,'Ambient Heat'!H$4,COP!$D$2:$D$1000,"RSDSC*")))</f>
        <v>0.6234542242160277</v>
      </c>
      <c r="I43" s="84">
        <f>MAX(0,1-(1/AVERAGEIFS(COP!$L$2:$L$1000,COP!$C$2:$C$1000,'Ambient Heat'!$B43,COP!$G$2:$G$1000,'Ambient Heat'!I$4,COP!$D$2:$D$1000,"RSDSC*")))</f>
        <v>0.65169515739982553</v>
      </c>
      <c r="J43" s="3">
        <v>5</v>
      </c>
    </row>
    <row r="44" spans="2:10" ht="15.75" thickBot="1" x14ac:dyDescent="0.25">
      <c r="B44" s="46" t="s">
        <v>499</v>
      </c>
      <c r="C44" s="46" t="s">
        <v>578</v>
      </c>
      <c r="D44" s="46" t="s">
        <v>299</v>
      </c>
      <c r="E44" s="46" t="s">
        <v>275</v>
      </c>
      <c r="F44" s="129">
        <f>MAX(0,1-(1/AVERAGEIFS(COP!$L$2:$L$1000,COP!$C$2:$C$1000,'Ambient Heat'!$B44,COP!$G$2:$G$1000,'Ambient Heat'!F$4,COP!$D$2:$D$1000,"RSDSC*")))</f>
        <v>0.48717669983123246</v>
      </c>
      <c r="G44" s="129">
        <f>MAX(0,1-(1/AVERAGEIFS(COP!$L$2:$L$1000,COP!$C$2:$C$1000,'Ambient Heat'!$B44,COP!$G$2:$G$1000,'Ambient Heat'!G$4,COP!$D$2:$D$1000,"RSDSC*")))</f>
        <v>0.53379699984657525</v>
      </c>
      <c r="H44" s="129">
        <f>MAX(0,1-(1/AVERAGEIFS(COP!$L$2:$L$1000,COP!$C$2:$C$1000,'Ambient Heat'!$B44,COP!$G$2:$G$1000,'Ambient Heat'!H$4,COP!$D$2:$D$1000,"RSDSC*")))</f>
        <v>0.5841973241874856</v>
      </c>
      <c r="I44" s="129">
        <f>MAX(0,1-(1/AVERAGEIFS(COP!$L$2:$L$1000,COP!$C$2:$C$1000,'Ambient Heat'!$B44,COP!$G$2:$G$1000,'Ambient Heat'!I$4,COP!$D$2:$D$1000,"RSDSC*")))</f>
        <v>0.61538252487342449</v>
      </c>
      <c r="J44" s="46">
        <v>5</v>
      </c>
    </row>
    <row r="45" spans="2:10" x14ac:dyDescent="0.2">
      <c r="B45" s="83" t="s">
        <v>297</v>
      </c>
      <c r="F45" s="84"/>
      <c r="G45" s="84"/>
      <c r="H45" s="84"/>
      <c r="I45" s="84"/>
    </row>
    <row r="46" spans="2:10" x14ac:dyDescent="0.2">
      <c r="B46" s="3" t="s">
        <v>285</v>
      </c>
      <c r="C46" s="3" t="s">
        <v>578</v>
      </c>
      <c r="D46" s="3" t="s">
        <v>299</v>
      </c>
      <c r="E46" s="3" t="s">
        <v>575</v>
      </c>
      <c r="F46" s="84">
        <f>MAX(0,1-(1/AVERAGEIFS(COP!$L$2:$L$1000,COP!$C$2:$C$1000,'Ambient Heat'!$B46,COP!$G$2:$G$1000,'Ambient Heat'!F$4,COP!$D$2:$D$1000,"RSDSH_Apt*")))</f>
        <v>0.2595050096211281</v>
      </c>
      <c r="G46" s="84">
        <f>MAX(0,1-(1/AVERAGEIFS(COP!$L$2:$L$1000,COP!$C$2:$C$1000,'Ambient Heat'!$B46,COP!$G$2:$G$1000,'Ambient Heat'!G$4,COP!$D$2:$D$1000,"RSDSH_Apt*")))</f>
        <v>0.31057362964725455</v>
      </c>
      <c r="H46" s="84">
        <f>MAX(0,1-(1/AVERAGEIFS(COP!$L$2:$L$1000,COP!$C$2:$C$1000,'Ambient Heat'!$B46,COP!$G$2:$G$1000,'Ambient Heat'!H$4,COP!$D$2:$D$1000,"RSDSH_Apt*")))</f>
        <v>0.41195986058148415</v>
      </c>
      <c r="I46" s="84">
        <f>MAX(0,1-(1/AVERAGEIFS(COP!$L$2:$L$1000,COP!$C$2:$C$1000,'Ambient Heat'!$B46,COP!$G$2:$G$1000,'Ambient Heat'!I$4,COP!$D$2:$D$1000,"RSDSH_Apt*")))</f>
        <v>0.41195986058148415</v>
      </c>
      <c r="J46" s="3">
        <v>5</v>
      </c>
    </row>
    <row r="47" spans="2:10" x14ac:dyDescent="0.2">
      <c r="B47" s="3" t="s">
        <v>285</v>
      </c>
      <c r="C47" s="3" t="s">
        <v>578</v>
      </c>
      <c r="D47" s="3" t="s">
        <v>299</v>
      </c>
      <c r="E47" s="3" t="s">
        <v>139</v>
      </c>
      <c r="F47" s="84">
        <f>MAX(0,1-(1/AVERAGEIFS(COP!$L$2:$L$1000,COP!$C$2:$C$1000,'Ambient Heat'!$B47,COP!$G$2:$G$1000,'Ambient Heat'!F$4,COP!$D$2:$D$1000,"RSDWH*")))</f>
        <v>0</v>
      </c>
      <c r="G47" s="84">
        <f>MAX(0,1-(1/AVERAGEIFS(COP!$L$2:$L$1000,COP!$C$2:$C$1000,'Ambient Heat'!$B47,COP!$G$2:$G$1000,'Ambient Heat'!G$4,COP!$D$2:$D$1000,"RSDWH*")))</f>
        <v>1.5105185210368188E-2</v>
      </c>
      <c r="H47" s="84">
        <f>MAX(0,1-(1/AVERAGEIFS(COP!$L$2:$L$1000,COP!$C$2:$C$1000,'Ambient Heat'!$B47,COP!$G$2:$G$1000,'Ambient Heat'!H$4,COP!$D$2:$D$1000,"RSDWH*")))</f>
        <v>0.15994265797354945</v>
      </c>
      <c r="I47" s="84">
        <f>MAX(0,1-(1/AVERAGEIFS(COP!$L$2:$L$1000,COP!$C$2:$C$1000,'Ambient Heat'!$B47,COP!$G$2:$G$1000,'Ambient Heat'!I$4,COP!$D$2:$D$1000,"RSDWH*")))</f>
        <v>0.15994265797354945</v>
      </c>
      <c r="J47" s="3">
        <v>5</v>
      </c>
    </row>
    <row r="48" spans="2:10" x14ac:dyDescent="0.2">
      <c r="B48" s="3" t="s">
        <v>286</v>
      </c>
      <c r="C48" s="3" t="s">
        <v>578</v>
      </c>
      <c r="D48" s="3" t="s">
        <v>299</v>
      </c>
      <c r="E48" s="3" t="s">
        <v>575</v>
      </c>
      <c r="F48" s="84">
        <f>MAX(0,1-(1/AVERAGEIFS(COP!$L$2:$L$1000,COP!$C$2:$C$1000,'Ambient Heat'!$B48,COP!$G$2:$G$1000,'Ambient Heat'!F$4,COP!$D$2:$D$1000,"RSDSH_Apt*")))</f>
        <v>0.2595050096211281</v>
      </c>
      <c r="G48" s="84">
        <f>MAX(0,1-(1/AVERAGEIFS(COP!$L$2:$L$1000,COP!$C$2:$C$1000,'Ambient Heat'!$B48,COP!$G$2:$G$1000,'Ambient Heat'!G$4,COP!$D$2:$D$1000,"RSDSH_Apt*")))</f>
        <v>0.28339194479463781</v>
      </c>
      <c r="H48" s="84">
        <f>MAX(0,1-(1/AVERAGEIFS(COP!$L$2:$L$1000,COP!$C$2:$C$1000,'Ambient Heat'!$B48,COP!$G$2:$G$1000,'Ambient Heat'!H$4,COP!$D$2:$D$1000,"RSDSH_Apt*")))</f>
        <v>0.28339194479463781</v>
      </c>
      <c r="I48" s="84">
        <f>MAX(0,1-(1/AVERAGEIFS(COP!$L$2:$L$1000,COP!$C$2:$C$1000,'Ambient Heat'!$B48,COP!$G$2:$G$1000,'Ambient Heat'!I$4,COP!$D$2:$D$1000,"RSDSH_Apt*")))</f>
        <v>0.30578594651980706</v>
      </c>
      <c r="J48" s="3">
        <v>5</v>
      </c>
    </row>
    <row r="49" spans="2:10" ht="15.75" thickBot="1" x14ac:dyDescent="0.25">
      <c r="B49" s="46" t="s">
        <v>286</v>
      </c>
      <c r="C49" s="46" t="s">
        <v>578</v>
      </c>
      <c r="D49" s="46" t="s">
        <v>299</v>
      </c>
      <c r="E49" s="46" t="s">
        <v>139</v>
      </c>
      <c r="F49" s="129">
        <f>MAX(0,1-(1/AVERAGEIFS(COP!$L$2:$L$1000,COP!$C$2:$C$1000,'Ambient Heat'!$B49,COP!$G$2:$G$1000,'Ambient Heat'!F$4,COP!$D$2:$D$1000,"RSDWH*")))</f>
        <v>0</v>
      </c>
      <c r="G49" s="129">
        <f>MAX(0,1-(1/AVERAGEIFS(COP!$L$2:$L$1000,COP!$C$2:$C$1000,'Ambient Heat'!$B49,COP!$G$2:$G$1000,'Ambient Heat'!G$4,COP!$D$2:$D$1000,"RSDWH*")))</f>
        <v>0</v>
      </c>
      <c r="H49" s="129">
        <f>MAX(0,1-(1/AVERAGEIFS(COP!$L$2:$L$1000,COP!$C$2:$C$1000,'Ambient Heat'!$B49,COP!$G$2:$G$1000,'Ambient Heat'!H$4,COP!$D$2:$D$1000,"RSDWH*")))</f>
        <v>0</v>
      </c>
      <c r="I49" s="129">
        <f>MAX(0,1-(1/AVERAGEIFS(COP!$L$2:$L$1000,COP!$C$2:$C$1000,'Ambient Heat'!$B49,COP!$G$2:$G$1000,'Ambient Heat'!I$4,COP!$D$2:$D$1000,"RSDWH*")))</f>
        <v>8.2656378854339962E-3</v>
      </c>
      <c r="J49" s="46">
        <v>5</v>
      </c>
    </row>
    <row r="50" spans="2:10" x14ac:dyDescent="0.2">
      <c r="B50" s="83" t="s">
        <v>298</v>
      </c>
      <c r="F50" s="84"/>
      <c r="G50" s="84"/>
      <c r="H50" s="84"/>
      <c r="I50" s="84"/>
    </row>
    <row r="51" spans="2:10" x14ac:dyDescent="0.2">
      <c r="B51" s="3" t="s">
        <v>284</v>
      </c>
      <c r="C51" s="3" t="s">
        <v>578</v>
      </c>
      <c r="D51" s="3" t="s">
        <v>299</v>
      </c>
      <c r="E51" s="3" t="s">
        <v>575</v>
      </c>
      <c r="F51" s="84">
        <f>MAX(0,1-(1/AVERAGEIFS(COP!$L$2:$L$1000,COP!$C$2:$C$1000,'Ambient Heat'!$B51,COP!$G$2:$G$1000,'Ambient Heat'!F$4,COP!$D$2:$D$1000,"RSDSH_Apt*")))</f>
        <v>0.64586561913970664</v>
      </c>
      <c r="G51" s="84">
        <f>MAX(0,1-(1/AVERAGEIFS(COP!$L$2:$L$1000,COP!$C$2:$C$1000,'Ambient Heat'!$B51,COP!$G$2:$G$1000,'Ambient Heat'!G$4,COP!$D$2:$D$1000,"RSDSH_Apt*")))</f>
        <v>0.68068348840928272</v>
      </c>
      <c r="H51" s="84">
        <f>MAX(0,1-(1/AVERAGEIFS(COP!$L$2:$L$1000,COP!$C$2:$C$1000,'Ambient Heat'!$B51,COP!$G$2:$G$1000,'Ambient Heat'!H$4,COP!$D$2:$D$1000,"RSDSH_Apt*")))</f>
        <v>0.7026124536631031</v>
      </c>
      <c r="I51" s="84">
        <f>MAX(0,1-(1/AVERAGEIFS(COP!$L$2:$L$1000,COP!$C$2:$C$1000,'Ambient Heat'!$B51,COP!$G$2:$G$1000,'Ambient Heat'!I$4,COP!$D$2:$D$1000,"RSDSH_Apt*")))</f>
        <v>0.7026124536631031</v>
      </c>
      <c r="J51" s="3">
        <v>5</v>
      </c>
    </row>
    <row r="52" spans="2:10" ht="15.75" thickBot="1" x14ac:dyDescent="0.25">
      <c r="B52" s="46" t="s">
        <v>284</v>
      </c>
      <c r="C52" s="46" t="s">
        <v>578</v>
      </c>
      <c r="D52" s="46" t="s">
        <v>299</v>
      </c>
      <c r="E52" s="46" t="s">
        <v>139</v>
      </c>
      <c r="F52" s="129">
        <f>MAX(0,1-(1/AVERAGEIFS(COP!$L$2:$L$1000,COP!$C$2:$C$1000,'Ambient Heat'!$B52,COP!$G$2:$G$1000,'Ambient Heat'!F$4,COP!$D$2:$D$1000,"RSDWH*")))</f>
        <v>0.49409374162815223</v>
      </c>
      <c r="G52" s="129">
        <f>MAX(0,1-(1/AVERAGEIFS(COP!$L$2:$L$1000,COP!$C$2:$C$1000,'Ambient Heat'!$B52,COP!$G$2:$G$1000,'Ambient Heat'!G$4,COP!$D$2:$D$1000,"RSDWH*")))</f>
        <v>0.54383355487040386</v>
      </c>
      <c r="H52" s="129">
        <f>MAX(0,1-(1/AVERAGEIFS(COP!$L$2:$L$1000,COP!$C$2:$C$1000,'Ambient Heat'!$B52,COP!$G$2:$G$1000,'Ambient Heat'!H$4,COP!$D$2:$D$1000,"RSDWH*")))</f>
        <v>0.57516064809014722</v>
      </c>
      <c r="I52" s="129">
        <f>MAX(0,1-(1/AVERAGEIFS(COP!$L$2:$L$1000,COP!$C$2:$C$1000,'Ambient Heat'!$B52,COP!$G$2:$G$1000,'Ambient Heat'!I$4,COP!$D$2:$D$1000,"RSDWH*")))</f>
        <v>0.57516064809014722</v>
      </c>
      <c r="J52" s="46">
        <v>5</v>
      </c>
    </row>
    <row r="53" spans="2:10" x14ac:dyDescent="0.2">
      <c r="B53" s="83" t="s">
        <v>300</v>
      </c>
      <c r="F53" s="84"/>
      <c r="G53" s="84"/>
      <c r="H53" s="84"/>
      <c r="I53" s="84"/>
    </row>
    <row r="54" spans="2:10" x14ac:dyDescent="0.2">
      <c r="B54" s="3" t="s">
        <v>282</v>
      </c>
      <c r="C54" s="3" t="s">
        <v>578</v>
      </c>
      <c r="D54" s="3" t="s">
        <v>299</v>
      </c>
      <c r="E54" s="3" t="s">
        <v>576</v>
      </c>
      <c r="F54" s="84">
        <f>MAX(0,1-(1/AVERAGEIFS(COP!$L$2:$L$1000,COP!$C$2:$C$1000,'Ambient Heat'!$B54,COP!$G$2:$G$1000,'Ambient Heat'!F$4,COP!$D$2:$D$1000,"RSDSH_Att*")))</f>
        <v>0.67905129739433201</v>
      </c>
      <c r="G54" s="84">
        <f>MAX(0,1-(1/AVERAGEIFS(COP!$L$2:$L$1000,COP!$C$2:$C$1000,'Ambient Heat'!$B54,COP!$G$2:$G$1000,'Ambient Heat'!G$4,COP!$D$2:$D$1000,"RSDSH_Att*")))</f>
        <v>0.69911059130718722</v>
      </c>
      <c r="H54" s="84">
        <f>MAX(0,1-(1/AVERAGEIFS(COP!$L$2:$L$1000,COP!$C$2:$C$1000,'Ambient Heat'!$B54,COP!$G$2:$G$1000,'Ambient Heat'!H$4,COP!$D$2:$D$1000,"RSDSH_Att*")))</f>
        <v>0.7397713222116199</v>
      </c>
      <c r="I54" s="84">
        <f>MAX(0,1-(1/AVERAGEIFS(COP!$L$2:$L$1000,COP!$C$2:$C$1000,'Ambient Heat'!$B54,COP!$G$2:$G$1000,'Ambient Heat'!I$4,COP!$D$2:$D$1000,"RSDSH_Att*")))</f>
        <v>0.75928847304574842</v>
      </c>
      <c r="J54" s="3">
        <v>5</v>
      </c>
    </row>
    <row r="55" spans="2:10" x14ac:dyDescent="0.2">
      <c r="B55" s="3" t="s">
        <v>277</v>
      </c>
      <c r="C55" s="3" t="s">
        <v>578</v>
      </c>
      <c r="D55" s="3" t="s">
        <v>299</v>
      </c>
      <c r="E55" s="3" t="s">
        <v>576</v>
      </c>
      <c r="F55" s="84">
        <f>MAX(0,1-(1/AVERAGEIFS(COP!$L$2:$L$1000,COP!$C$2:$C$1000,'Ambient Heat'!$B55,COP!$G$2:$G$1000,'Ambient Heat'!F$4,COP!$D$2:$D$1000,"RSDSH_Att*")))</f>
        <v>0.67905129739433201</v>
      </c>
      <c r="G55" s="84">
        <f>MAX(0,1-(1/AVERAGEIFS(COP!$L$2:$L$1000,COP!$C$2:$C$1000,'Ambient Heat'!$B55,COP!$G$2:$G$1000,'Ambient Heat'!G$4,COP!$D$2:$D$1000,"RSDSH_Att*")))</f>
        <v>0.69911059130718722</v>
      </c>
      <c r="H55" s="84">
        <f>MAX(0,1-(1/AVERAGEIFS(COP!$L$2:$L$1000,COP!$C$2:$C$1000,'Ambient Heat'!$B55,COP!$G$2:$G$1000,'Ambient Heat'!H$4,COP!$D$2:$D$1000,"RSDSH_Att*")))</f>
        <v>0.7397713222116199</v>
      </c>
      <c r="I55" s="84">
        <f>MAX(0,1-(1/AVERAGEIFS(COP!$L$2:$L$1000,COP!$C$2:$C$1000,'Ambient Heat'!$B55,COP!$G$2:$G$1000,'Ambient Heat'!I$4,COP!$D$2:$D$1000,"RSDSH_Att*")))</f>
        <v>0.75928847304574842</v>
      </c>
      <c r="J55" s="3">
        <v>5</v>
      </c>
    </row>
    <row r="56" spans="2:10" ht="15.75" thickBot="1" x14ac:dyDescent="0.25">
      <c r="B56" s="46" t="s">
        <v>277</v>
      </c>
      <c r="C56" s="46" t="s">
        <v>578</v>
      </c>
      <c r="D56" s="46" t="s">
        <v>299</v>
      </c>
      <c r="E56" s="46" t="s">
        <v>278</v>
      </c>
      <c r="F56" s="129">
        <f>MAX(0,1-(1/AVERAGEIFS(COP!$L$2:$L$1000,COP!$C$2:$C$1000,'Ambient Heat'!$B56,COP!$G$2:$G$1000,'Ambient Heat'!F$4,COP!$D$2:$D$1000,"RSDSC*")))</f>
        <v>0.64339033043814675</v>
      </c>
      <c r="G56" s="129">
        <f>MAX(0,1-(1/AVERAGEIFS(COP!$L$2:$L$1000,COP!$C$2:$C$1000,'Ambient Heat'!$B56,COP!$G$2:$G$1000,'Ambient Heat'!G$4,COP!$D$2:$D$1000,"RSDSC*")))</f>
        <v>0.6656784347857625</v>
      </c>
      <c r="H56" s="129">
        <f>MAX(0,1-(1/AVERAGEIFS(COP!$L$2:$L$1000,COP!$C$2:$C$1000,'Ambient Heat'!$B56,COP!$G$2:$G$1000,'Ambient Heat'!H$4,COP!$D$2:$D$1000,"RSDSC*")))</f>
        <v>0.71085702467957845</v>
      </c>
      <c r="I56" s="129">
        <f>MAX(0,1-(1/AVERAGEIFS(COP!$L$2:$L$1000,COP!$C$2:$C$1000,'Ambient Heat'!$B56,COP!$G$2:$G$1000,'Ambient Heat'!I$4,COP!$D$2:$D$1000,"RSDSC*")))</f>
        <v>0.73254274782860995</v>
      </c>
      <c r="J56" s="46">
        <v>5</v>
      </c>
    </row>
    <row r="57" spans="2:10" x14ac:dyDescent="0.2">
      <c r="B57" s="3" t="s">
        <v>500</v>
      </c>
      <c r="C57" s="3" t="s">
        <v>578</v>
      </c>
      <c r="D57" s="3" t="s">
        <v>299</v>
      </c>
      <c r="E57" s="3" t="s">
        <v>518</v>
      </c>
      <c r="F57" s="84">
        <f>MAX(0,1-(1/AVERAGEIFS(COP!$L$2:$L$1000,COP!$C$2:$C$1000,'Ambient Heat'!$B57,COP!$G$2:$G$1000,'Ambient Heat'!F$4,COP!$D$2:$D$1000,"RSDSH_Att*")))</f>
        <v>0.67905129739433201</v>
      </c>
      <c r="G57" s="84">
        <f>MAX(0,1-(1/AVERAGEIFS(COP!$L$2:$L$1000,COP!$C$2:$C$1000,'Ambient Heat'!$B57,COP!$G$2:$G$1000,'Ambient Heat'!G$4,COP!$D$2:$D$1000,"RSDSH_Att*")))</f>
        <v>0.70822845217666552</v>
      </c>
      <c r="H57" s="84">
        <f>MAX(0,1-(1/AVERAGEIFS(COP!$L$2:$L$1000,COP!$C$2:$C$1000,'Ambient Heat'!$B57,COP!$G$2:$G$1000,'Ambient Heat'!H$4,COP!$D$2:$D$1000,"RSDSH_Att*")))</f>
        <v>0.73977132221161979</v>
      </c>
      <c r="I57" s="84">
        <f>MAX(0,1-(1/AVERAGEIFS(COP!$L$2:$L$1000,COP!$C$2:$C$1000,'Ambient Heat'!$B57,COP!$G$2:$G$1000,'Ambient Heat'!I$4,COP!$D$2:$D$1000,"RSDSH_Att*")))</f>
        <v>0.75928847304574842</v>
      </c>
      <c r="J57" s="3">
        <v>5</v>
      </c>
    </row>
    <row r="58" spans="2:10" x14ac:dyDescent="0.2">
      <c r="B58" s="3" t="s">
        <v>501</v>
      </c>
      <c r="C58" s="3" t="s">
        <v>578</v>
      </c>
      <c r="D58" s="3" t="s">
        <v>299</v>
      </c>
      <c r="E58" s="3" t="s">
        <v>519</v>
      </c>
      <c r="F58" s="84">
        <f>MAX(0,1-(1/AVERAGEIFS(COP!$L$2:$L$1000,COP!$C$2:$C$1000,'Ambient Heat'!$B58,COP!$G$2:$G$1000,'Ambient Heat'!F$4,COP!$D$2:$D$1000,"RSDSH_Att*")))</f>
        <v>0.67905129739433201</v>
      </c>
      <c r="G58" s="84">
        <f>MAX(0,1-(1/AVERAGEIFS(COP!$L$2:$L$1000,COP!$C$2:$C$1000,'Ambient Heat'!$B58,COP!$G$2:$G$1000,'Ambient Heat'!G$4,COP!$D$2:$D$1000,"RSDSH_Att*")))</f>
        <v>0.70822845217666552</v>
      </c>
      <c r="H58" s="84">
        <f>MAX(0,1-(1/AVERAGEIFS(COP!$L$2:$L$1000,COP!$C$2:$C$1000,'Ambient Heat'!$B58,COP!$G$2:$G$1000,'Ambient Heat'!H$4,COP!$D$2:$D$1000,"RSDSH_Att*")))</f>
        <v>0.73977132221161979</v>
      </c>
      <c r="I58" s="84">
        <f>MAX(0,1-(1/AVERAGEIFS(COP!$L$2:$L$1000,COP!$C$2:$C$1000,'Ambient Heat'!$B58,COP!$G$2:$G$1000,'Ambient Heat'!I$4,COP!$D$2:$D$1000,"RSDSH_Att*")))</f>
        <v>0.75928847304574842</v>
      </c>
      <c r="J58" s="3">
        <v>5</v>
      </c>
    </row>
    <row r="59" spans="2:10" x14ac:dyDescent="0.2">
      <c r="B59" s="3" t="s">
        <v>502</v>
      </c>
      <c r="C59" s="3" t="s">
        <v>578</v>
      </c>
      <c r="D59" s="3" t="s">
        <v>299</v>
      </c>
      <c r="E59" s="3" t="s">
        <v>520</v>
      </c>
      <c r="F59" s="84">
        <f>MAX(0,1-(1/AVERAGEIFS(COP!$L$2:$L$1000,COP!$C$2:$C$1000,'Ambient Heat'!$B59,COP!$G$2:$G$1000,'Ambient Heat'!F$4,COP!$D$2:$D$1000,"RSDSH_Att*")))</f>
        <v>0.67905129739433201</v>
      </c>
      <c r="G59" s="84">
        <f>MAX(0,1-(1/AVERAGEIFS(COP!$L$2:$L$1000,COP!$C$2:$C$1000,'Ambient Heat'!$B59,COP!$G$2:$G$1000,'Ambient Heat'!G$4,COP!$D$2:$D$1000,"RSDSH_Att*")))</f>
        <v>0.70822845217666552</v>
      </c>
      <c r="H59" s="84">
        <f>MAX(0,1-(1/AVERAGEIFS(COP!$L$2:$L$1000,COP!$C$2:$C$1000,'Ambient Heat'!$B59,COP!$G$2:$G$1000,'Ambient Heat'!H$4,COP!$D$2:$D$1000,"RSDSH_Att*")))</f>
        <v>0.73977132221161979</v>
      </c>
      <c r="I59" s="84">
        <f>MAX(0,1-(1/AVERAGEIFS(COP!$L$2:$L$1000,COP!$C$2:$C$1000,'Ambient Heat'!$B59,COP!$G$2:$G$1000,'Ambient Heat'!I$4,COP!$D$2:$D$1000,"RSDSH_Att*")))</f>
        <v>0.75928847304574842</v>
      </c>
      <c r="J59" s="3">
        <v>5</v>
      </c>
    </row>
    <row r="60" spans="2:10" x14ac:dyDescent="0.2">
      <c r="B60" s="3" t="s">
        <v>503</v>
      </c>
      <c r="C60" s="3" t="s">
        <v>578</v>
      </c>
      <c r="D60" s="3" t="s">
        <v>299</v>
      </c>
      <c r="E60" s="3" t="s">
        <v>521</v>
      </c>
      <c r="F60" s="84">
        <f>MAX(0,1-(1/AVERAGEIFS(COP!$L$2:$L$1000,COP!$C$2:$C$1000,'Ambient Heat'!$B60,COP!$G$2:$G$1000,'Ambient Heat'!F$4,COP!$D$2:$D$1000,"RSDSH_Att*")))</f>
        <v>0.67905129739433201</v>
      </c>
      <c r="G60" s="84">
        <f>MAX(0,1-(1/AVERAGEIFS(COP!$L$2:$L$1000,COP!$C$2:$C$1000,'Ambient Heat'!$B60,COP!$G$2:$G$1000,'Ambient Heat'!G$4,COP!$D$2:$D$1000,"RSDSH_Att*")))</f>
        <v>0.70822845217666552</v>
      </c>
      <c r="H60" s="84">
        <f>MAX(0,1-(1/AVERAGEIFS(COP!$L$2:$L$1000,COP!$C$2:$C$1000,'Ambient Heat'!$B60,COP!$G$2:$G$1000,'Ambient Heat'!H$4,COP!$D$2:$D$1000,"RSDSH_Att*")))</f>
        <v>0.73977132221161979</v>
      </c>
      <c r="I60" s="84">
        <f>MAX(0,1-(1/AVERAGEIFS(COP!$L$2:$L$1000,COP!$C$2:$C$1000,'Ambient Heat'!$B60,COP!$G$2:$G$1000,'Ambient Heat'!I$4,COP!$D$2:$D$1000,"RSDSH_Att*")))</f>
        <v>0.75928847304574842</v>
      </c>
      <c r="J60" s="3">
        <v>5</v>
      </c>
    </row>
    <row r="61" spans="2:10" x14ac:dyDescent="0.2">
      <c r="B61" s="3" t="s">
        <v>504</v>
      </c>
      <c r="C61" s="3" t="s">
        <v>578</v>
      </c>
      <c r="D61" s="3" t="s">
        <v>299</v>
      </c>
      <c r="E61" s="3" t="s">
        <v>522</v>
      </c>
      <c r="F61" s="84">
        <f>MAX(0,1-(1/AVERAGEIFS(COP!$L$2:$L$1000,COP!$C$2:$C$1000,'Ambient Heat'!$B61,COP!$G$2:$G$1000,'Ambient Heat'!F$4,COP!$D$2:$D$1000,"RSDSH_Att*")))</f>
        <v>0.67905129739433201</v>
      </c>
      <c r="G61" s="84">
        <f>MAX(0,1-(1/AVERAGEIFS(COP!$L$2:$L$1000,COP!$C$2:$C$1000,'Ambient Heat'!$B61,COP!$G$2:$G$1000,'Ambient Heat'!G$4,COP!$D$2:$D$1000,"RSDSH_Att*")))</f>
        <v>0.70822845217666552</v>
      </c>
      <c r="H61" s="84">
        <f>MAX(0,1-(1/AVERAGEIFS(COP!$L$2:$L$1000,COP!$C$2:$C$1000,'Ambient Heat'!$B61,COP!$G$2:$G$1000,'Ambient Heat'!H$4,COP!$D$2:$D$1000,"RSDSH_Att*")))</f>
        <v>0.73977132221161979</v>
      </c>
      <c r="I61" s="84">
        <f>MAX(0,1-(1/AVERAGEIFS(COP!$L$2:$L$1000,COP!$C$2:$C$1000,'Ambient Heat'!$B61,COP!$G$2:$G$1000,'Ambient Heat'!I$4,COP!$D$2:$D$1000,"RSDSH_Att*")))</f>
        <v>0.75928847304574842</v>
      </c>
      <c r="J61" s="3">
        <v>5</v>
      </c>
    </row>
    <row r="62" spans="2:10" ht="15.75" thickBot="1" x14ac:dyDescent="0.25">
      <c r="B62" s="46" t="s">
        <v>505</v>
      </c>
      <c r="C62" s="46" t="s">
        <v>578</v>
      </c>
      <c r="D62" s="46" t="s">
        <v>299</v>
      </c>
      <c r="E62" s="46" t="s">
        <v>523</v>
      </c>
      <c r="F62" s="129">
        <f>MAX(0,1-(1/AVERAGEIFS(COP!$L$2:$L$1000,COP!$C$2:$C$1000,'Ambient Heat'!$B62,COP!$G$2:$G$1000,'Ambient Heat'!F$4,COP!$D$2:$D$1000,"RSDSH_Att*")))</f>
        <v>0.67905129739433201</v>
      </c>
      <c r="G62" s="129">
        <f>MAX(0,1-(1/AVERAGEIFS(COP!$L$2:$L$1000,COP!$C$2:$C$1000,'Ambient Heat'!$B62,COP!$G$2:$G$1000,'Ambient Heat'!G$4,COP!$D$2:$D$1000,"RSDSH_Att*")))</f>
        <v>0.70822845217666552</v>
      </c>
      <c r="H62" s="129">
        <f>MAX(0,1-(1/AVERAGEIFS(COP!$L$2:$L$1000,COP!$C$2:$C$1000,'Ambient Heat'!$B62,COP!$G$2:$G$1000,'Ambient Heat'!H$4,COP!$D$2:$D$1000,"RSDSH_Att*")))</f>
        <v>0.73977132221161979</v>
      </c>
      <c r="I62" s="129">
        <f>MAX(0,1-(1/AVERAGEIFS(COP!$L$2:$L$1000,COP!$C$2:$C$1000,'Ambient Heat'!$B62,COP!$G$2:$G$1000,'Ambient Heat'!I$4,COP!$D$2:$D$1000,"RSDSH_Att*")))</f>
        <v>0.75928847304574842</v>
      </c>
      <c r="J62" s="46">
        <v>5</v>
      </c>
    </row>
    <row r="63" spans="2:10" x14ac:dyDescent="0.2">
      <c r="B63" s="3" t="s">
        <v>506</v>
      </c>
      <c r="C63" s="3" t="s">
        <v>578</v>
      </c>
      <c r="D63" s="3" t="s">
        <v>299</v>
      </c>
      <c r="E63" s="3" t="s">
        <v>518</v>
      </c>
      <c r="F63" s="84">
        <f>MAX(0,1-(1/AVERAGEIFS(COP!$L$2:$L$1000,COP!$C$2:$C$1000,'Ambient Heat'!$B63,COP!$G$2:$G$1000,'Ambient Heat'!F$4,COP!$D$2:$D$1000,"RSDSH_Att*")))</f>
        <v>0.67905129739433201</v>
      </c>
      <c r="G63" s="84">
        <f>MAX(0,1-(1/AVERAGEIFS(COP!$L$2:$L$1000,COP!$C$2:$C$1000,'Ambient Heat'!$B63,COP!$G$2:$G$1000,'Ambient Heat'!G$4,COP!$D$2:$D$1000,"RSDSH_Att*")))</f>
        <v>0.70822845217666552</v>
      </c>
      <c r="H63" s="84">
        <f>MAX(0,1-(1/AVERAGEIFS(COP!$L$2:$L$1000,COP!$C$2:$C$1000,'Ambient Heat'!$B63,COP!$G$2:$G$1000,'Ambient Heat'!H$4,COP!$D$2:$D$1000,"RSDSH_Att*")))</f>
        <v>0.73977132221161979</v>
      </c>
      <c r="I63" s="84">
        <f>MAX(0,1-(1/AVERAGEIFS(COP!$L$2:$L$1000,COP!$C$2:$C$1000,'Ambient Heat'!$B63,COP!$G$2:$G$1000,'Ambient Heat'!I$4,COP!$D$2:$D$1000,"RSDSH_Att*")))</f>
        <v>0.75928847304574842</v>
      </c>
      <c r="J63" s="128">
        <v>5</v>
      </c>
    </row>
    <row r="64" spans="2:10" x14ac:dyDescent="0.2">
      <c r="B64" s="3" t="s">
        <v>507</v>
      </c>
      <c r="C64" s="3" t="s">
        <v>578</v>
      </c>
      <c r="D64" s="3" t="s">
        <v>299</v>
      </c>
      <c r="E64" s="3" t="s">
        <v>519</v>
      </c>
      <c r="F64" s="84">
        <f>MAX(0,1-(1/AVERAGEIFS(COP!$L$2:$L$1000,COP!$C$2:$C$1000,'Ambient Heat'!$B64,COP!$G$2:$G$1000,'Ambient Heat'!F$4,COP!$D$2:$D$1000,"RSDSH_Att*")))</f>
        <v>0.67905129739433201</v>
      </c>
      <c r="G64" s="84">
        <f>MAX(0,1-(1/AVERAGEIFS(COP!$L$2:$L$1000,COP!$C$2:$C$1000,'Ambient Heat'!$B64,COP!$G$2:$G$1000,'Ambient Heat'!G$4,COP!$D$2:$D$1000,"RSDSH_Att*")))</f>
        <v>0.70822845217666552</v>
      </c>
      <c r="H64" s="84">
        <f>MAX(0,1-(1/AVERAGEIFS(COP!$L$2:$L$1000,COP!$C$2:$C$1000,'Ambient Heat'!$B64,COP!$G$2:$G$1000,'Ambient Heat'!H$4,COP!$D$2:$D$1000,"RSDSH_Att*")))</f>
        <v>0.73977132221161979</v>
      </c>
      <c r="I64" s="84">
        <f>MAX(0,1-(1/AVERAGEIFS(COP!$L$2:$L$1000,COP!$C$2:$C$1000,'Ambient Heat'!$B64,COP!$G$2:$G$1000,'Ambient Heat'!I$4,COP!$D$2:$D$1000,"RSDSH_Att*")))</f>
        <v>0.75928847304574842</v>
      </c>
      <c r="J64" s="3">
        <v>5</v>
      </c>
    </row>
    <row r="65" spans="2:10" x14ac:dyDescent="0.2">
      <c r="B65" s="3" t="s">
        <v>508</v>
      </c>
      <c r="C65" s="3" t="s">
        <v>578</v>
      </c>
      <c r="D65" s="3" t="s">
        <v>299</v>
      </c>
      <c r="E65" s="3" t="s">
        <v>520</v>
      </c>
      <c r="F65" s="84">
        <f>MAX(0,1-(1/AVERAGEIFS(COP!$L$2:$L$1000,COP!$C$2:$C$1000,'Ambient Heat'!$B65,COP!$G$2:$G$1000,'Ambient Heat'!F$4,COP!$D$2:$D$1000,"RSDSH_Att*")))</f>
        <v>0.67905129739433201</v>
      </c>
      <c r="G65" s="84">
        <f>MAX(0,1-(1/AVERAGEIFS(COP!$L$2:$L$1000,COP!$C$2:$C$1000,'Ambient Heat'!$B65,COP!$G$2:$G$1000,'Ambient Heat'!G$4,COP!$D$2:$D$1000,"RSDSH_Att*")))</f>
        <v>0.70822845217666552</v>
      </c>
      <c r="H65" s="84">
        <f>MAX(0,1-(1/AVERAGEIFS(COP!$L$2:$L$1000,COP!$C$2:$C$1000,'Ambient Heat'!$B65,COP!$G$2:$G$1000,'Ambient Heat'!H$4,COP!$D$2:$D$1000,"RSDSH_Att*")))</f>
        <v>0.73977132221161979</v>
      </c>
      <c r="I65" s="84">
        <f>MAX(0,1-(1/AVERAGEIFS(COP!$L$2:$L$1000,COP!$C$2:$C$1000,'Ambient Heat'!$B65,COP!$G$2:$G$1000,'Ambient Heat'!I$4,COP!$D$2:$D$1000,"RSDSH_Att*")))</f>
        <v>0.75928847304574842</v>
      </c>
      <c r="J65" s="3">
        <v>5</v>
      </c>
    </row>
    <row r="66" spans="2:10" x14ac:dyDescent="0.2">
      <c r="B66" s="3" t="s">
        <v>509</v>
      </c>
      <c r="C66" s="3" t="s">
        <v>578</v>
      </c>
      <c r="D66" s="3" t="s">
        <v>299</v>
      </c>
      <c r="E66" s="3" t="s">
        <v>521</v>
      </c>
      <c r="F66" s="84">
        <f>MAX(0,1-(1/AVERAGEIFS(COP!$L$2:$L$1000,COP!$C$2:$C$1000,'Ambient Heat'!$B66,COP!$G$2:$G$1000,'Ambient Heat'!F$4,COP!$D$2:$D$1000,"RSDSH_Att*")))</f>
        <v>0.67905129739433201</v>
      </c>
      <c r="G66" s="84">
        <f>MAX(0,1-(1/AVERAGEIFS(COP!$L$2:$L$1000,COP!$C$2:$C$1000,'Ambient Heat'!$B66,COP!$G$2:$G$1000,'Ambient Heat'!G$4,COP!$D$2:$D$1000,"RSDSH_Att*")))</f>
        <v>0.70822845217666552</v>
      </c>
      <c r="H66" s="84">
        <f>MAX(0,1-(1/AVERAGEIFS(COP!$L$2:$L$1000,COP!$C$2:$C$1000,'Ambient Heat'!$B66,COP!$G$2:$G$1000,'Ambient Heat'!H$4,COP!$D$2:$D$1000,"RSDSH_Att*")))</f>
        <v>0.73977132221161979</v>
      </c>
      <c r="I66" s="84">
        <f>MAX(0,1-(1/AVERAGEIFS(COP!$L$2:$L$1000,COP!$C$2:$C$1000,'Ambient Heat'!$B66,COP!$G$2:$G$1000,'Ambient Heat'!I$4,COP!$D$2:$D$1000,"RSDSH_Att*")))</f>
        <v>0.75928847304574842</v>
      </c>
      <c r="J66" s="3">
        <v>5</v>
      </c>
    </row>
    <row r="67" spans="2:10" x14ac:dyDescent="0.2">
      <c r="B67" s="3" t="s">
        <v>510</v>
      </c>
      <c r="C67" s="3" t="s">
        <v>578</v>
      </c>
      <c r="D67" s="3" t="s">
        <v>299</v>
      </c>
      <c r="E67" s="3" t="s">
        <v>522</v>
      </c>
      <c r="F67" s="84">
        <f>MAX(0,1-(1/AVERAGEIFS(COP!$L$2:$L$1000,COP!$C$2:$C$1000,'Ambient Heat'!$B67,COP!$G$2:$G$1000,'Ambient Heat'!F$4,COP!$D$2:$D$1000,"RSDSH_Att*")))</f>
        <v>0.67905129739433201</v>
      </c>
      <c r="G67" s="84">
        <f>MAX(0,1-(1/AVERAGEIFS(COP!$L$2:$L$1000,COP!$C$2:$C$1000,'Ambient Heat'!$B67,COP!$G$2:$G$1000,'Ambient Heat'!G$4,COP!$D$2:$D$1000,"RSDSH_Att*")))</f>
        <v>0.70822845217666552</v>
      </c>
      <c r="H67" s="84">
        <f>MAX(0,1-(1/AVERAGEIFS(COP!$L$2:$L$1000,COP!$C$2:$C$1000,'Ambient Heat'!$B67,COP!$G$2:$G$1000,'Ambient Heat'!H$4,COP!$D$2:$D$1000,"RSDSH_Att*")))</f>
        <v>0.73977132221161979</v>
      </c>
      <c r="I67" s="84">
        <f>MAX(0,1-(1/AVERAGEIFS(COP!$L$2:$L$1000,COP!$C$2:$C$1000,'Ambient Heat'!$B67,COP!$G$2:$G$1000,'Ambient Heat'!I$4,COP!$D$2:$D$1000,"RSDSH_Att*")))</f>
        <v>0.75928847304574842</v>
      </c>
      <c r="J67" s="3">
        <v>5</v>
      </c>
    </row>
    <row r="68" spans="2:10" ht="15.75" thickBot="1" x14ac:dyDescent="0.25">
      <c r="B68" s="46" t="s">
        <v>511</v>
      </c>
      <c r="C68" s="46" t="s">
        <v>578</v>
      </c>
      <c r="D68" s="46" t="s">
        <v>299</v>
      </c>
      <c r="E68" s="46" t="s">
        <v>523</v>
      </c>
      <c r="F68" s="129">
        <f>MAX(0,1-(1/AVERAGEIFS(COP!$L$2:$L$1000,COP!$C$2:$C$1000,'Ambient Heat'!$B68,COP!$G$2:$G$1000,'Ambient Heat'!F$4,COP!$D$2:$D$1000,"RSDSH_Att*")))</f>
        <v>0.67905129739433201</v>
      </c>
      <c r="G68" s="129">
        <f>MAX(0,1-(1/AVERAGEIFS(COP!$L$2:$L$1000,COP!$C$2:$C$1000,'Ambient Heat'!$B68,COP!$G$2:$G$1000,'Ambient Heat'!G$4,COP!$D$2:$D$1000,"RSDSH_Att*")))</f>
        <v>0.70822845217666552</v>
      </c>
      <c r="H68" s="129">
        <f>MAX(0,1-(1/AVERAGEIFS(COP!$L$2:$L$1000,COP!$C$2:$C$1000,'Ambient Heat'!$B68,COP!$G$2:$G$1000,'Ambient Heat'!H$4,COP!$D$2:$D$1000,"RSDSH_Att*")))</f>
        <v>0.73977132221161979</v>
      </c>
      <c r="I68" s="129">
        <f>MAX(0,1-(1/AVERAGEIFS(COP!$L$2:$L$1000,COP!$C$2:$C$1000,'Ambient Heat'!$B68,COP!$G$2:$G$1000,'Ambient Heat'!I$4,COP!$D$2:$D$1000,"RSDSH_Att*")))</f>
        <v>0.75928847304574842</v>
      </c>
      <c r="J68" s="46">
        <v>5</v>
      </c>
    </row>
    <row r="69" spans="2:10" x14ac:dyDescent="0.2">
      <c r="B69" s="3" t="s">
        <v>506</v>
      </c>
      <c r="C69" s="126" t="s">
        <v>578</v>
      </c>
      <c r="D69" s="126" t="s">
        <v>299</v>
      </c>
      <c r="E69" s="3" t="s">
        <v>216</v>
      </c>
      <c r="F69" s="127">
        <f>MAX(0,1-(1/AVERAGEIFS(COP!$L$2:$L$1000,COP!$C$2:$C$1000,'Ambient Heat'!$B69,COP!$G$2:$G$1000,'Ambient Heat'!F$4,COP!$D$2:$D$1000,"RSDWH*")))</f>
        <v>0.5415018534204743</v>
      </c>
      <c r="G69" s="127">
        <f>MAX(0,1-(1/AVERAGEIFS(COP!$L$2:$L$1000,COP!$C$2:$C$1000,'Ambient Heat'!$B69,COP!$G$2:$G$1000,'Ambient Heat'!G$4,COP!$D$2:$D$1000,"RSDWH*")))</f>
        <v>0.58318350310952205</v>
      </c>
      <c r="H69" s="127">
        <f>MAX(0,1-(1/AVERAGEIFS(COP!$L$2:$L$1000,COP!$C$2:$C$1000,'Ambient Heat'!$B69,COP!$G$2:$G$1000,'Ambient Heat'!H$4,COP!$D$2:$D$1000,"RSDWH*")))</f>
        <v>0.62824474601660063</v>
      </c>
      <c r="I69" s="127">
        <f>MAX(0,1-(1/AVERAGEIFS(COP!$L$2:$L$1000,COP!$C$2:$C$1000,'Ambient Heat'!$B69,COP!$G$2:$G$1000,'Ambient Heat'!I$4,COP!$D$2:$D$1000,"RSDWH*")))</f>
        <v>0.65612639006535567</v>
      </c>
      <c r="J69" s="3">
        <v>5</v>
      </c>
    </row>
    <row r="70" spans="2:10" x14ac:dyDescent="0.2">
      <c r="B70" s="3" t="s">
        <v>507</v>
      </c>
      <c r="C70" s="126" t="s">
        <v>578</v>
      </c>
      <c r="D70" s="126" t="s">
        <v>299</v>
      </c>
      <c r="E70" s="3" t="s">
        <v>216</v>
      </c>
      <c r="F70" s="127">
        <f>MAX(0,1-(1/AVERAGEIFS(COP!$L$2:$L$1000,COP!$C$2:$C$1000,'Ambient Heat'!$B70,COP!$G$2:$G$1000,'Ambient Heat'!F$4,COP!$D$2:$D$1000,"RSDWH*")))</f>
        <v>0.5415018534204743</v>
      </c>
      <c r="G70" s="127">
        <f>MAX(0,1-(1/AVERAGEIFS(COP!$L$2:$L$1000,COP!$C$2:$C$1000,'Ambient Heat'!$B70,COP!$G$2:$G$1000,'Ambient Heat'!G$4,COP!$D$2:$D$1000,"RSDWH*")))</f>
        <v>0.58318350310952205</v>
      </c>
      <c r="H70" s="127">
        <f>MAX(0,1-(1/AVERAGEIFS(COP!$L$2:$L$1000,COP!$C$2:$C$1000,'Ambient Heat'!$B70,COP!$G$2:$G$1000,'Ambient Heat'!H$4,COP!$D$2:$D$1000,"RSDWH*")))</f>
        <v>0.62824474601660063</v>
      </c>
      <c r="I70" s="127">
        <f>MAX(0,1-(1/AVERAGEIFS(COP!$L$2:$L$1000,COP!$C$2:$C$1000,'Ambient Heat'!$B70,COP!$G$2:$G$1000,'Ambient Heat'!I$4,COP!$D$2:$D$1000,"RSDWH*")))</f>
        <v>0.65612639006535567</v>
      </c>
      <c r="J70" s="3">
        <v>5</v>
      </c>
    </row>
    <row r="71" spans="2:10" x14ac:dyDescent="0.2">
      <c r="B71" s="3" t="s">
        <v>508</v>
      </c>
      <c r="C71" s="126" t="s">
        <v>578</v>
      </c>
      <c r="D71" s="126" t="s">
        <v>299</v>
      </c>
      <c r="E71" s="3" t="s">
        <v>216</v>
      </c>
      <c r="F71" s="127">
        <f>MAX(0,1-(1/AVERAGEIFS(COP!$L$2:$L$1000,COP!$C$2:$C$1000,'Ambient Heat'!$B71,COP!$G$2:$G$1000,'Ambient Heat'!F$4,COP!$D$2:$D$1000,"RSDWH*")))</f>
        <v>0.5415018534204743</v>
      </c>
      <c r="G71" s="127">
        <f>MAX(0,1-(1/AVERAGEIFS(COP!$L$2:$L$1000,COP!$C$2:$C$1000,'Ambient Heat'!$B71,COP!$G$2:$G$1000,'Ambient Heat'!G$4,COP!$D$2:$D$1000,"RSDWH*")))</f>
        <v>0.58318350310952205</v>
      </c>
      <c r="H71" s="127">
        <f>MAX(0,1-(1/AVERAGEIFS(COP!$L$2:$L$1000,COP!$C$2:$C$1000,'Ambient Heat'!$B71,COP!$G$2:$G$1000,'Ambient Heat'!H$4,COP!$D$2:$D$1000,"RSDWH*")))</f>
        <v>0.62824474601660063</v>
      </c>
      <c r="I71" s="127">
        <f>MAX(0,1-(1/AVERAGEIFS(COP!$L$2:$L$1000,COP!$C$2:$C$1000,'Ambient Heat'!$B71,COP!$G$2:$G$1000,'Ambient Heat'!I$4,COP!$D$2:$D$1000,"RSDWH*")))</f>
        <v>0.65612639006535567</v>
      </c>
      <c r="J71" s="3">
        <v>5</v>
      </c>
    </row>
    <row r="72" spans="2:10" x14ac:dyDescent="0.2">
      <c r="B72" s="3" t="s">
        <v>509</v>
      </c>
      <c r="C72" s="126" t="s">
        <v>578</v>
      </c>
      <c r="D72" s="126" t="s">
        <v>299</v>
      </c>
      <c r="E72" s="3" t="s">
        <v>216</v>
      </c>
      <c r="F72" s="127">
        <f>MAX(0,1-(1/AVERAGEIFS(COP!$L$2:$L$1000,COP!$C$2:$C$1000,'Ambient Heat'!$B72,COP!$G$2:$G$1000,'Ambient Heat'!F$4,COP!$D$2:$D$1000,"RSDWH*")))</f>
        <v>0.5415018534204743</v>
      </c>
      <c r="G72" s="127">
        <f>MAX(0,1-(1/AVERAGEIFS(COP!$L$2:$L$1000,COP!$C$2:$C$1000,'Ambient Heat'!$B72,COP!$G$2:$G$1000,'Ambient Heat'!G$4,COP!$D$2:$D$1000,"RSDWH*")))</f>
        <v>0.58318350310952205</v>
      </c>
      <c r="H72" s="127">
        <f>MAX(0,1-(1/AVERAGEIFS(COP!$L$2:$L$1000,COP!$C$2:$C$1000,'Ambient Heat'!$B72,COP!$G$2:$G$1000,'Ambient Heat'!H$4,COP!$D$2:$D$1000,"RSDWH*")))</f>
        <v>0.62824474601660063</v>
      </c>
      <c r="I72" s="127">
        <f>MAX(0,1-(1/AVERAGEIFS(COP!$L$2:$L$1000,COP!$C$2:$C$1000,'Ambient Heat'!$B72,COP!$G$2:$G$1000,'Ambient Heat'!I$4,COP!$D$2:$D$1000,"RSDWH*")))</f>
        <v>0.65612639006535567</v>
      </c>
      <c r="J72" s="3">
        <v>5</v>
      </c>
    </row>
    <row r="73" spans="2:10" x14ac:dyDescent="0.2">
      <c r="B73" s="3" t="s">
        <v>510</v>
      </c>
      <c r="C73" s="126" t="s">
        <v>578</v>
      </c>
      <c r="D73" s="126" t="s">
        <v>299</v>
      </c>
      <c r="E73" s="3" t="s">
        <v>216</v>
      </c>
      <c r="F73" s="127">
        <f>MAX(0,1-(1/AVERAGEIFS(COP!$L$2:$L$1000,COP!$C$2:$C$1000,'Ambient Heat'!$B73,COP!$G$2:$G$1000,'Ambient Heat'!F$4,COP!$D$2:$D$1000,"RSDWH*")))</f>
        <v>0.5415018534204743</v>
      </c>
      <c r="G73" s="127">
        <f>MAX(0,1-(1/AVERAGEIFS(COP!$L$2:$L$1000,COP!$C$2:$C$1000,'Ambient Heat'!$B73,COP!$G$2:$G$1000,'Ambient Heat'!G$4,COP!$D$2:$D$1000,"RSDWH*")))</f>
        <v>0.58318350310952205</v>
      </c>
      <c r="H73" s="127">
        <f>MAX(0,1-(1/AVERAGEIFS(COP!$L$2:$L$1000,COP!$C$2:$C$1000,'Ambient Heat'!$B73,COP!$G$2:$G$1000,'Ambient Heat'!H$4,COP!$D$2:$D$1000,"RSDWH*")))</f>
        <v>0.62824474601660063</v>
      </c>
      <c r="I73" s="127">
        <f>MAX(0,1-(1/AVERAGEIFS(COP!$L$2:$L$1000,COP!$C$2:$C$1000,'Ambient Heat'!$B73,COP!$G$2:$G$1000,'Ambient Heat'!I$4,COP!$D$2:$D$1000,"RSDWH*")))</f>
        <v>0.65612639006535567</v>
      </c>
      <c r="J73" s="3">
        <v>5</v>
      </c>
    </row>
    <row r="74" spans="2:10" ht="15.75" thickBot="1" x14ac:dyDescent="0.25">
      <c r="B74" s="46" t="s">
        <v>511</v>
      </c>
      <c r="C74" s="130" t="s">
        <v>578</v>
      </c>
      <c r="D74" s="130" t="s">
        <v>299</v>
      </c>
      <c r="E74" s="46" t="s">
        <v>216</v>
      </c>
      <c r="F74" s="131">
        <f>MAX(0,1-(1/AVERAGEIFS(COP!$L$2:$L$1000,COP!$C$2:$C$1000,'Ambient Heat'!$B74,COP!$G$2:$G$1000,'Ambient Heat'!F$4,COP!$D$2:$D$1000,"RSDWH*")))</f>
        <v>0.5415018534204743</v>
      </c>
      <c r="G74" s="131">
        <f>MAX(0,1-(1/AVERAGEIFS(COP!$L$2:$L$1000,COP!$C$2:$C$1000,'Ambient Heat'!$B74,COP!$G$2:$G$1000,'Ambient Heat'!G$4,COP!$D$2:$D$1000,"RSDWH*")))</f>
        <v>0.58318350310952205</v>
      </c>
      <c r="H74" s="131">
        <f>MAX(0,1-(1/AVERAGEIFS(COP!$L$2:$L$1000,COP!$C$2:$C$1000,'Ambient Heat'!$B74,COP!$G$2:$G$1000,'Ambient Heat'!H$4,COP!$D$2:$D$1000,"RSDWH*")))</f>
        <v>0.62824474601660063</v>
      </c>
      <c r="I74" s="131">
        <f>MAX(0,1-(1/AVERAGEIFS(COP!$L$2:$L$1000,COP!$C$2:$C$1000,'Ambient Heat'!$B74,COP!$G$2:$G$1000,'Ambient Heat'!I$4,COP!$D$2:$D$1000,"RSDWH*")))</f>
        <v>0.65612639006535567</v>
      </c>
      <c r="J74" s="46">
        <v>5</v>
      </c>
    </row>
    <row r="75" spans="2:10" x14ac:dyDescent="0.2">
      <c r="B75" s="3" t="s">
        <v>512</v>
      </c>
      <c r="C75" s="3" t="s">
        <v>578</v>
      </c>
      <c r="D75" s="3" t="s">
        <v>299</v>
      </c>
      <c r="E75" s="3" t="s">
        <v>518</v>
      </c>
      <c r="F75" s="84">
        <f>MAX(0,1-(1/AVERAGEIFS(COP!$L$2:$L$1000,COP!$C$2:$C$1000,'Ambient Heat'!$B75,COP!$G$2:$G$1000,'Ambient Heat'!F$4,COP!$D$2:$D$1000,"RSDSH_Att*")))</f>
        <v>0.67905129739433201</v>
      </c>
      <c r="G75" s="84">
        <f>MAX(0,1-(1/AVERAGEIFS(COP!$L$2:$L$1000,COP!$C$2:$C$1000,'Ambient Heat'!$B75,COP!$G$2:$G$1000,'Ambient Heat'!G$4,COP!$D$2:$D$1000,"RSDSH_Att*")))</f>
        <v>0.71085702467957845</v>
      </c>
      <c r="H75" s="84">
        <f>MAX(0,1-(1/AVERAGEIFS(COP!$L$2:$L$1000,COP!$C$2:$C$1000,'Ambient Heat'!$B75,COP!$G$2:$G$1000,'Ambient Heat'!H$4,COP!$D$2:$D$1000,"RSDSH_Att*")))</f>
        <v>0.73029520789439673</v>
      </c>
      <c r="I75" s="84">
        <f>MAX(0,1-(1/AVERAGEIFS(COP!$L$2:$L$1000,COP!$C$2:$C$1000,'Ambient Heat'!$B75,COP!$G$2:$G$1000,'Ambient Heat'!I$4,COP!$D$2:$D$1000,"RSDSH_Att*")))</f>
        <v>0.73029520789439673</v>
      </c>
      <c r="J75" s="3">
        <v>5</v>
      </c>
    </row>
    <row r="76" spans="2:10" x14ac:dyDescent="0.2">
      <c r="B76" s="3" t="s">
        <v>513</v>
      </c>
      <c r="C76" s="3" t="s">
        <v>578</v>
      </c>
      <c r="D76" s="3" t="s">
        <v>299</v>
      </c>
      <c r="E76" s="3" t="s">
        <v>519</v>
      </c>
      <c r="F76" s="84">
        <f>MAX(0,1-(1/AVERAGEIFS(COP!$L$2:$L$1000,COP!$C$2:$C$1000,'Ambient Heat'!$B76,COP!$G$2:$G$1000,'Ambient Heat'!F$4,COP!$D$2:$D$1000,"RSDSH_Att*")))</f>
        <v>0.67905129739433201</v>
      </c>
      <c r="G76" s="84">
        <f>MAX(0,1-(1/AVERAGEIFS(COP!$L$2:$L$1000,COP!$C$2:$C$1000,'Ambient Heat'!$B76,COP!$G$2:$G$1000,'Ambient Heat'!G$4,COP!$D$2:$D$1000,"RSDSH_Att*")))</f>
        <v>0.71085702467957845</v>
      </c>
      <c r="H76" s="84">
        <f>MAX(0,1-(1/AVERAGEIFS(COP!$L$2:$L$1000,COP!$C$2:$C$1000,'Ambient Heat'!$B76,COP!$G$2:$G$1000,'Ambient Heat'!H$4,COP!$D$2:$D$1000,"RSDSH_Att*")))</f>
        <v>0.73029520789439673</v>
      </c>
      <c r="I76" s="84">
        <f>MAX(0,1-(1/AVERAGEIFS(COP!$L$2:$L$1000,COP!$C$2:$C$1000,'Ambient Heat'!$B76,COP!$G$2:$G$1000,'Ambient Heat'!I$4,COP!$D$2:$D$1000,"RSDSH_Att*")))</f>
        <v>0.73029520789439673</v>
      </c>
      <c r="J76" s="3">
        <v>5</v>
      </c>
    </row>
    <row r="77" spans="2:10" x14ac:dyDescent="0.2">
      <c r="B77" s="3" t="s">
        <v>514</v>
      </c>
      <c r="C77" s="3" t="s">
        <v>578</v>
      </c>
      <c r="D77" s="3" t="s">
        <v>299</v>
      </c>
      <c r="E77" s="3" t="s">
        <v>520</v>
      </c>
      <c r="F77" s="84">
        <f>MAX(0,1-(1/AVERAGEIFS(COP!$L$2:$L$1000,COP!$C$2:$C$1000,'Ambient Heat'!$B77,COP!$G$2:$G$1000,'Ambient Heat'!F$4,COP!$D$2:$D$1000,"RSDSH_Att*")))</f>
        <v>0.67905129739433201</v>
      </c>
      <c r="G77" s="84">
        <f>MAX(0,1-(1/AVERAGEIFS(COP!$L$2:$L$1000,COP!$C$2:$C$1000,'Ambient Heat'!$B77,COP!$G$2:$G$1000,'Ambient Heat'!G$4,COP!$D$2:$D$1000,"RSDSH_Att*")))</f>
        <v>0.71085702467957845</v>
      </c>
      <c r="H77" s="84">
        <f>MAX(0,1-(1/AVERAGEIFS(COP!$L$2:$L$1000,COP!$C$2:$C$1000,'Ambient Heat'!$B77,COP!$G$2:$G$1000,'Ambient Heat'!H$4,COP!$D$2:$D$1000,"RSDSH_Att*")))</f>
        <v>0.73029520789439673</v>
      </c>
      <c r="I77" s="84">
        <f>MAX(0,1-(1/AVERAGEIFS(COP!$L$2:$L$1000,COP!$C$2:$C$1000,'Ambient Heat'!$B77,COP!$G$2:$G$1000,'Ambient Heat'!I$4,COP!$D$2:$D$1000,"RSDSH_Att*")))</f>
        <v>0.73029520789439673</v>
      </c>
      <c r="J77" s="3">
        <v>5</v>
      </c>
    </row>
    <row r="78" spans="2:10" x14ac:dyDescent="0.2">
      <c r="B78" s="3" t="s">
        <v>515</v>
      </c>
      <c r="C78" s="3" t="s">
        <v>578</v>
      </c>
      <c r="D78" s="3" t="s">
        <v>299</v>
      </c>
      <c r="E78" s="3" t="s">
        <v>521</v>
      </c>
      <c r="F78" s="84">
        <f>MAX(0,1-(1/AVERAGEIFS(COP!$L$2:$L$1000,COP!$C$2:$C$1000,'Ambient Heat'!$B78,COP!$G$2:$G$1000,'Ambient Heat'!F$4,COP!$D$2:$D$1000,"RSDSH_Att*")))</f>
        <v>0.67905129739433201</v>
      </c>
      <c r="G78" s="84">
        <f>MAX(0,1-(1/AVERAGEIFS(COP!$L$2:$L$1000,COP!$C$2:$C$1000,'Ambient Heat'!$B78,COP!$G$2:$G$1000,'Ambient Heat'!G$4,COP!$D$2:$D$1000,"RSDSH_Att*")))</f>
        <v>0.71085702467957845</v>
      </c>
      <c r="H78" s="84">
        <f>MAX(0,1-(1/AVERAGEIFS(COP!$L$2:$L$1000,COP!$C$2:$C$1000,'Ambient Heat'!$B78,COP!$G$2:$G$1000,'Ambient Heat'!H$4,COP!$D$2:$D$1000,"RSDSH_Att*")))</f>
        <v>0.73029520789439673</v>
      </c>
      <c r="I78" s="84">
        <f>MAX(0,1-(1/AVERAGEIFS(COP!$L$2:$L$1000,COP!$C$2:$C$1000,'Ambient Heat'!$B78,COP!$G$2:$G$1000,'Ambient Heat'!I$4,COP!$D$2:$D$1000,"RSDSH_Att*")))</f>
        <v>0.73029520789439673</v>
      </c>
      <c r="J78" s="3">
        <v>5</v>
      </c>
    </row>
    <row r="79" spans="2:10" x14ac:dyDescent="0.2">
      <c r="B79" s="3" t="s">
        <v>516</v>
      </c>
      <c r="C79" s="3" t="s">
        <v>578</v>
      </c>
      <c r="D79" s="3" t="s">
        <v>299</v>
      </c>
      <c r="E79" s="3" t="s">
        <v>522</v>
      </c>
      <c r="F79" s="84">
        <f>MAX(0,1-(1/AVERAGEIFS(COP!$L$2:$L$1000,COP!$C$2:$C$1000,'Ambient Heat'!$B79,COP!$G$2:$G$1000,'Ambient Heat'!F$4,COP!$D$2:$D$1000,"RSDSH_Att*")))</f>
        <v>0.67905129739433201</v>
      </c>
      <c r="G79" s="84">
        <f>MAX(0,1-(1/AVERAGEIFS(COP!$L$2:$L$1000,COP!$C$2:$C$1000,'Ambient Heat'!$B79,COP!$G$2:$G$1000,'Ambient Heat'!G$4,COP!$D$2:$D$1000,"RSDSH_Att*")))</f>
        <v>0.71085702467957845</v>
      </c>
      <c r="H79" s="84">
        <f>MAX(0,1-(1/AVERAGEIFS(COP!$L$2:$L$1000,COP!$C$2:$C$1000,'Ambient Heat'!$B79,COP!$G$2:$G$1000,'Ambient Heat'!H$4,COP!$D$2:$D$1000,"RSDSH_Att*")))</f>
        <v>0.73029520789439673</v>
      </c>
      <c r="I79" s="84">
        <f>MAX(0,1-(1/AVERAGEIFS(COP!$L$2:$L$1000,COP!$C$2:$C$1000,'Ambient Heat'!$B79,COP!$G$2:$G$1000,'Ambient Heat'!I$4,COP!$D$2:$D$1000,"RSDSH_Att*")))</f>
        <v>0.73029520789439673</v>
      </c>
      <c r="J79" s="3">
        <v>5</v>
      </c>
    </row>
    <row r="80" spans="2:10" ht="15.75" thickBot="1" x14ac:dyDescent="0.25">
      <c r="B80" s="46" t="s">
        <v>517</v>
      </c>
      <c r="C80" s="46" t="s">
        <v>578</v>
      </c>
      <c r="D80" s="46" t="s">
        <v>299</v>
      </c>
      <c r="E80" s="46" t="s">
        <v>523</v>
      </c>
      <c r="F80" s="129">
        <f>MAX(0,1-(1/AVERAGEIFS(COP!$L$2:$L$1000,COP!$C$2:$C$1000,'Ambient Heat'!$B80,COP!$G$2:$G$1000,'Ambient Heat'!F$4,COP!$D$2:$D$1000,"RSDSH_Att*")))</f>
        <v>0.67905129739433201</v>
      </c>
      <c r="G80" s="129">
        <f>MAX(0,1-(1/AVERAGEIFS(COP!$L$2:$L$1000,COP!$C$2:$C$1000,'Ambient Heat'!$B80,COP!$G$2:$G$1000,'Ambient Heat'!G$4,COP!$D$2:$D$1000,"RSDSH_Att*")))</f>
        <v>0.71085702467957845</v>
      </c>
      <c r="H80" s="129">
        <f>MAX(0,1-(1/AVERAGEIFS(COP!$L$2:$L$1000,COP!$C$2:$C$1000,'Ambient Heat'!$B80,COP!$G$2:$G$1000,'Ambient Heat'!H$4,COP!$D$2:$D$1000,"RSDSH_Att*")))</f>
        <v>0.73029520789439673</v>
      </c>
      <c r="I80" s="129">
        <f>MAX(0,1-(1/AVERAGEIFS(COP!$L$2:$L$1000,COP!$C$2:$C$1000,'Ambient Heat'!$B80,COP!$G$2:$G$1000,'Ambient Heat'!I$4,COP!$D$2:$D$1000,"RSDSH_Att*")))</f>
        <v>0.73029520789439673</v>
      </c>
      <c r="J80" s="46">
        <v>5</v>
      </c>
    </row>
    <row r="81" spans="2:10" x14ac:dyDescent="0.2">
      <c r="B81" s="3" t="s">
        <v>512</v>
      </c>
      <c r="C81" s="3" t="s">
        <v>578</v>
      </c>
      <c r="D81" s="3" t="s">
        <v>299</v>
      </c>
      <c r="E81" s="3" t="s">
        <v>216</v>
      </c>
      <c r="F81" s="127">
        <f>MAX(0,1-(1/AVERAGEIFS(COP!$L$2:$L$1000,COP!$C$2:$C$1000,'Ambient Heat'!$B81,COP!$G$2:$G$1000,'Ambient Heat'!F$4,COP!$D$2:$D$1000,"RSDWH*")))</f>
        <v>0.5415018534204743</v>
      </c>
      <c r="G81" s="127">
        <f>MAX(0,1-(1/AVERAGEIFS(COP!$L$2:$L$1000,COP!$C$2:$C$1000,'Ambient Heat'!$B81,COP!$G$2:$G$1000,'Ambient Heat'!G$4,COP!$D$2:$D$1000,"RSDWH*")))</f>
        <v>0.586938606685112</v>
      </c>
      <c r="H81" s="127">
        <f>MAX(0,1-(1/AVERAGEIFS(COP!$L$2:$L$1000,COP!$C$2:$C$1000,'Ambient Heat'!$B81,COP!$G$2:$G$1000,'Ambient Heat'!H$4,COP!$D$2:$D$1000,"RSDWH*")))</f>
        <v>0.61470743984913812</v>
      </c>
      <c r="I81" s="127">
        <f>MAX(0,1-(1/AVERAGEIFS(COP!$L$2:$L$1000,COP!$C$2:$C$1000,'Ambient Heat'!$B81,COP!$G$2:$G$1000,'Ambient Heat'!I$4,COP!$D$2:$D$1000,"RSDWH*")))</f>
        <v>0.61470743984913812</v>
      </c>
      <c r="J81" s="3">
        <v>5</v>
      </c>
    </row>
    <row r="82" spans="2:10" x14ac:dyDescent="0.2">
      <c r="B82" s="3" t="s">
        <v>513</v>
      </c>
      <c r="C82" s="3" t="s">
        <v>578</v>
      </c>
      <c r="D82" s="3" t="s">
        <v>299</v>
      </c>
      <c r="E82" s="3" t="s">
        <v>216</v>
      </c>
      <c r="F82" s="127">
        <f>MAX(0,1-(1/AVERAGEIFS(COP!$L$2:$L$1000,COP!$C$2:$C$1000,'Ambient Heat'!$B82,COP!$G$2:$G$1000,'Ambient Heat'!F$4,COP!$D$2:$D$1000,"RSDWH*")))</f>
        <v>0.5415018534204743</v>
      </c>
      <c r="G82" s="127">
        <f>MAX(0,1-(1/AVERAGEIFS(COP!$L$2:$L$1000,COP!$C$2:$C$1000,'Ambient Heat'!$B82,COP!$G$2:$G$1000,'Ambient Heat'!G$4,COP!$D$2:$D$1000,"RSDWH*")))</f>
        <v>0.586938606685112</v>
      </c>
      <c r="H82" s="127">
        <f>MAX(0,1-(1/AVERAGEIFS(COP!$L$2:$L$1000,COP!$C$2:$C$1000,'Ambient Heat'!$B82,COP!$G$2:$G$1000,'Ambient Heat'!H$4,COP!$D$2:$D$1000,"RSDWH*")))</f>
        <v>0.61470743984913812</v>
      </c>
      <c r="I82" s="127">
        <f>MAX(0,1-(1/AVERAGEIFS(COP!$L$2:$L$1000,COP!$C$2:$C$1000,'Ambient Heat'!$B82,COP!$G$2:$G$1000,'Ambient Heat'!I$4,COP!$D$2:$D$1000,"RSDWH*")))</f>
        <v>0.61470743984913812</v>
      </c>
      <c r="J82" s="3">
        <v>5</v>
      </c>
    </row>
    <row r="83" spans="2:10" x14ac:dyDescent="0.2">
      <c r="B83" s="3" t="s">
        <v>514</v>
      </c>
      <c r="C83" s="3" t="s">
        <v>578</v>
      </c>
      <c r="D83" s="3" t="s">
        <v>299</v>
      </c>
      <c r="E83" s="3" t="s">
        <v>216</v>
      </c>
      <c r="F83" s="127">
        <f>MAX(0,1-(1/AVERAGEIFS(COP!$L$2:$L$1000,COP!$C$2:$C$1000,'Ambient Heat'!$B83,COP!$G$2:$G$1000,'Ambient Heat'!F$4,COP!$D$2:$D$1000,"RSDWH*")))</f>
        <v>0.5415018534204743</v>
      </c>
      <c r="G83" s="127">
        <f>MAX(0,1-(1/AVERAGEIFS(COP!$L$2:$L$1000,COP!$C$2:$C$1000,'Ambient Heat'!$B83,COP!$G$2:$G$1000,'Ambient Heat'!G$4,COP!$D$2:$D$1000,"RSDWH*")))</f>
        <v>0.586938606685112</v>
      </c>
      <c r="H83" s="127">
        <f>MAX(0,1-(1/AVERAGEIFS(COP!$L$2:$L$1000,COP!$C$2:$C$1000,'Ambient Heat'!$B83,COP!$G$2:$G$1000,'Ambient Heat'!H$4,COP!$D$2:$D$1000,"RSDWH*")))</f>
        <v>0.61470743984913812</v>
      </c>
      <c r="I83" s="127">
        <f>MAX(0,1-(1/AVERAGEIFS(COP!$L$2:$L$1000,COP!$C$2:$C$1000,'Ambient Heat'!$B83,COP!$G$2:$G$1000,'Ambient Heat'!I$4,COP!$D$2:$D$1000,"RSDWH*")))</f>
        <v>0.61470743984913812</v>
      </c>
      <c r="J83" s="3">
        <v>5</v>
      </c>
    </row>
    <row r="84" spans="2:10" x14ac:dyDescent="0.2">
      <c r="B84" s="3" t="s">
        <v>515</v>
      </c>
      <c r="C84" s="3" t="s">
        <v>578</v>
      </c>
      <c r="D84" s="3" t="s">
        <v>299</v>
      </c>
      <c r="E84" s="3" t="s">
        <v>216</v>
      </c>
      <c r="F84" s="127">
        <f>MAX(0,1-(1/AVERAGEIFS(COP!$L$2:$L$1000,COP!$C$2:$C$1000,'Ambient Heat'!$B84,COP!$G$2:$G$1000,'Ambient Heat'!F$4,COP!$D$2:$D$1000,"RSDWH*")))</f>
        <v>0.5415018534204743</v>
      </c>
      <c r="G84" s="127">
        <f>MAX(0,1-(1/AVERAGEIFS(COP!$L$2:$L$1000,COP!$C$2:$C$1000,'Ambient Heat'!$B84,COP!$G$2:$G$1000,'Ambient Heat'!G$4,COP!$D$2:$D$1000,"RSDWH*")))</f>
        <v>0.586938606685112</v>
      </c>
      <c r="H84" s="127">
        <f>MAX(0,1-(1/AVERAGEIFS(COP!$L$2:$L$1000,COP!$C$2:$C$1000,'Ambient Heat'!$B84,COP!$G$2:$G$1000,'Ambient Heat'!H$4,COP!$D$2:$D$1000,"RSDWH*")))</f>
        <v>0.61470743984913812</v>
      </c>
      <c r="I84" s="127">
        <f>MAX(0,1-(1/AVERAGEIFS(COP!$L$2:$L$1000,COP!$C$2:$C$1000,'Ambient Heat'!$B84,COP!$G$2:$G$1000,'Ambient Heat'!I$4,COP!$D$2:$D$1000,"RSDWH*")))</f>
        <v>0.61470743984913812</v>
      </c>
      <c r="J84" s="3">
        <v>5</v>
      </c>
    </row>
    <row r="85" spans="2:10" x14ac:dyDescent="0.2">
      <c r="B85" s="3" t="s">
        <v>516</v>
      </c>
      <c r="C85" s="3" t="s">
        <v>578</v>
      </c>
      <c r="D85" s="3" t="s">
        <v>299</v>
      </c>
      <c r="E85" s="3" t="s">
        <v>216</v>
      </c>
      <c r="F85" s="127">
        <f>MAX(0,1-(1/AVERAGEIFS(COP!$L$2:$L$1000,COP!$C$2:$C$1000,'Ambient Heat'!$B85,COP!$G$2:$G$1000,'Ambient Heat'!F$4,COP!$D$2:$D$1000,"RSDWH*")))</f>
        <v>0.5415018534204743</v>
      </c>
      <c r="G85" s="127">
        <f>MAX(0,1-(1/AVERAGEIFS(COP!$L$2:$L$1000,COP!$C$2:$C$1000,'Ambient Heat'!$B85,COP!$G$2:$G$1000,'Ambient Heat'!G$4,COP!$D$2:$D$1000,"RSDWH*")))</f>
        <v>0.586938606685112</v>
      </c>
      <c r="H85" s="127">
        <f>MAX(0,1-(1/AVERAGEIFS(COP!$L$2:$L$1000,COP!$C$2:$C$1000,'Ambient Heat'!$B85,COP!$G$2:$G$1000,'Ambient Heat'!H$4,COP!$D$2:$D$1000,"RSDWH*")))</f>
        <v>0.61470743984913812</v>
      </c>
      <c r="I85" s="127">
        <f>MAX(0,1-(1/AVERAGEIFS(COP!$L$2:$L$1000,COP!$C$2:$C$1000,'Ambient Heat'!$B85,COP!$G$2:$G$1000,'Ambient Heat'!I$4,COP!$D$2:$D$1000,"RSDWH*")))</f>
        <v>0.61470743984913812</v>
      </c>
      <c r="J85" s="3">
        <v>5</v>
      </c>
    </row>
    <row r="86" spans="2:10" ht="15.75" thickBot="1" x14ac:dyDescent="0.25">
      <c r="B86" s="46" t="s">
        <v>517</v>
      </c>
      <c r="C86" s="46" t="s">
        <v>578</v>
      </c>
      <c r="D86" s="46" t="s">
        <v>299</v>
      </c>
      <c r="E86" s="46" t="s">
        <v>216</v>
      </c>
      <c r="F86" s="131">
        <f>MAX(0,1-(1/AVERAGEIFS(COP!$L$2:$L$1000,COP!$C$2:$C$1000,'Ambient Heat'!$B86,COP!$G$2:$G$1000,'Ambient Heat'!F$4,COP!$D$2:$D$1000,"RSDWH*")))</f>
        <v>0.5415018534204743</v>
      </c>
      <c r="G86" s="131">
        <f>MAX(0,1-(1/AVERAGEIFS(COP!$L$2:$L$1000,COP!$C$2:$C$1000,'Ambient Heat'!$B86,COP!$G$2:$G$1000,'Ambient Heat'!G$4,COP!$D$2:$D$1000,"RSDWH*")))</f>
        <v>0.586938606685112</v>
      </c>
      <c r="H86" s="131">
        <f>MAX(0,1-(1/AVERAGEIFS(COP!$L$2:$L$1000,COP!$C$2:$C$1000,'Ambient Heat'!$B86,COP!$G$2:$G$1000,'Ambient Heat'!H$4,COP!$D$2:$D$1000,"RSDWH*")))</f>
        <v>0.61470743984913812</v>
      </c>
      <c r="I86" s="131">
        <f>MAX(0,1-(1/AVERAGEIFS(COP!$L$2:$L$1000,COP!$C$2:$C$1000,'Ambient Heat'!$B86,COP!$G$2:$G$1000,'Ambient Heat'!I$4,COP!$D$2:$D$1000,"RSDWH*")))</f>
        <v>0.61470743984913812</v>
      </c>
      <c r="J86" s="46">
        <v>5</v>
      </c>
    </row>
    <row r="87" spans="2:10" x14ac:dyDescent="0.2">
      <c r="B87" s="3" t="s">
        <v>524</v>
      </c>
      <c r="C87" s="3" t="s">
        <v>578</v>
      </c>
      <c r="D87" s="3" t="s">
        <v>299</v>
      </c>
      <c r="E87" s="3" t="s">
        <v>518</v>
      </c>
      <c r="F87" s="84">
        <f>MAX(0,1-(1/AVERAGEIFS(COP!$L$2:$L$1000,COP!$C$2:$C$1000,'Ambient Heat'!$B87,COP!$G$2:$G$1000,'Ambient Heat'!F$4,COP!$D$2:$D$1000,"RSDSH_Att*")))</f>
        <v>0.70822845217666552</v>
      </c>
      <c r="G87" s="84">
        <f>MAX(0,1-(1/AVERAGEIFS(COP!$L$2:$L$1000,COP!$C$2:$C$1000,'Ambient Heat'!$B87,COP!$G$2:$G$1000,'Ambient Heat'!G$4,COP!$D$2:$D$1000,"RSDSH_Att*")))</f>
        <v>0.72490111205228547</v>
      </c>
      <c r="H87" s="84">
        <f>MAX(0,1-(1/AVERAGEIFS(COP!$L$2:$L$1000,COP!$C$2:$C$1000,'Ambient Heat'!$B87,COP!$G$2:$G$1000,'Ambient Heat'!H$4,COP!$D$2:$D$1000,"RSDSH_Att*")))</f>
        <v>0.75928847304574842</v>
      </c>
      <c r="I87" s="84">
        <f>MAX(0,1-(1/AVERAGEIFS(COP!$L$2:$L$1000,COP!$C$2:$C$1000,'Ambient Heat'!$B87,COP!$G$2:$G$1000,'Ambient Heat'!I$4,COP!$D$2:$D$1000,"RSDSH_Att*")))</f>
        <v>0.78603419826288801</v>
      </c>
      <c r="J87" s="3">
        <v>5</v>
      </c>
    </row>
    <row r="88" spans="2:10" x14ac:dyDescent="0.2">
      <c r="B88" s="3" t="s">
        <v>525</v>
      </c>
      <c r="C88" s="3" t="s">
        <v>578</v>
      </c>
      <c r="D88" s="3" t="s">
        <v>299</v>
      </c>
      <c r="E88" s="3" t="s">
        <v>519</v>
      </c>
      <c r="F88" s="84">
        <f>MAX(0,1-(1/AVERAGEIFS(COP!$L$2:$L$1000,COP!$C$2:$C$1000,'Ambient Heat'!$B88,COP!$G$2:$G$1000,'Ambient Heat'!F$4,COP!$D$2:$D$1000,"RSDSH_Att*")))</f>
        <v>0.70822845217666552</v>
      </c>
      <c r="G88" s="84">
        <f>MAX(0,1-(1/AVERAGEIFS(COP!$L$2:$L$1000,COP!$C$2:$C$1000,'Ambient Heat'!$B88,COP!$G$2:$G$1000,'Ambient Heat'!G$4,COP!$D$2:$D$1000,"RSDSH_Att*")))</f>
        <v>0.72490111205228547</v>
      </c>
      <c r="H88" s="84">
        <f>MAX(0,1-(1/AVERAGEIFS(COP!$L$2:$L$1000,COP!$C$2:$C$1000,'Ambient Heat'!$B88,COP!$G$2:$G$1000,'Ambient Heat'!H$4,COP!$D$2:$D$1000,"RSDSH_Att*")))</f>
        <v>0.75928847304574842</v>
      </c>
      <c r="I88" s="84">
        <f>MAX(0,1-(1/AVERAGEIFS(COP!$L$2:$L$1000,COP!$C$2:$C$1000,'Ambient Heat'!$B88,COP!$G$2:$G$1000,'Ambient Heat'!I$4,COP!$D$2:$D$1000,"RSDSH_Att*")))</f>
        <v>0.78603419826288801</v>
      </c>
      <c r="J88" s="3">
        <v>5</v>
      </c>
    </row>
    <row r="89" spans="2:10" x14ac:dyDescent="0.2">
      <c r="B89" s="3" t="s">
        <v>526</v>
      </c>
      <c r="C89" s="3" t="s">
        <v>578</v>
      </c>
      <c r="D89" s="3" t="s">
        <v>299</v>
      </c>
      <c r="E89" s="3" t="s">
        <v>520</v>
      </c>
      <c r="F89" s="84">
        <f>MAX(0,1-(1/AVERAGEIFS(COP!$L$2:$L$1000,COP!$C$2:$C$1000,'Ambient Heat'!$B89,COP!$G$2:$G$1000,'Ambient Heat'!F$4,COP!$D$2:$D$1000,"RSDSH_Att*")))</f>
        <v>0.70822845217666552</v>
      </c>
      <c r="G89" s="84">
        <f>MAX(0,1-(1/AVERAGEIFS(COP!$L$2:$L$1000,COP!$C$2:$C$1000,'Ambient Heat'!$B89,COP!$G$2:$G$1000,'Ambient Heat'!G$4,COP!$D$2:$D$1000,"RSDSH_Att*")))</f>
        <v>0.72490111205228547</v>
      </c>
      <c r="H89" s="84">
        <f>MAX(0,1-(1/AVERAGEIFS(COP!$L$2:$L$1000,COP!$C$2:$C$1000,'Ambient Heat'!$B89,COP!$G$2:$G$1000,'Ambient Heat'!H$4,COP!$D$2:$D$1000,"RSDSH_Att*")))</f>
        <v>0.75928847304574842</v>
      </c>
      <c r="I89" s="84">
        <f>MAX(0,1-(1/AVERAGEIFS(COP!$L$2:$L$1000,COP!$C$2:$C$1000,'Ambient Heat'!$B89,COP!$G$2:$G$1000,'Ambient Heat'!I$4,COP!$D$2:$D$1000,"RSDSH_Att*")))</f>
        <v>0.78603419826288801</v>
      </c>
      <c r="J89" s="3">
        <v>5</v>
      </c>
    </row>
    <row r="90" spans="2:10" x14ac:dyDescent="0.2">
      <c r="B90" s="3" t="s">
        <v>527</v>
      </c>
      <c r="C90" s="3" t="s">
        <v>578</v>
      </c>
      <c r="D90" s="3" t="s">
        <v>299</v>
      </c>
      <c r="E90" s="3" t="s">
        <v>521</v>
      </c>
      <c r="F90" s="84">
        <f>MAX(0,1-(1/AVERAGEIFS(COP!$L$2:$L$1000,COP!$C$2:$C$1000,'Ambient Heat'!$B90,COP!$G$2:$G$1000,'Ambient Heat'!F$4,COP!$D$2:$D$1000,"RSDSH_Att*")))</f>
        <v>0.70822845217666552</v>
      </c>
      <c r="G90" s="84">
        <f>MAX(0,1-(1/AVERAGEIFS(COP!$L$2:$L$1000,COP!$C$2:$C$1000,'Ambient Heat'!$B90,COP!$G$2:$G$1000,'Ambient Heat'!G$4,COP!$D$2:$D$1000,"RSDSH_Att*")))</f>
        <v>0.72490111205228547</v>
      </c>
      <c r="H90" s="84">
        <f>MAX(0,1-(1/AVERAGEIFS(COP!$L$2:$L$1000,COP!$C$2:$C$1000,'Ambient Heat'!$B90,COP!$G$2:$G$1000,'Ambient Heat'!H$4,COP!$D$2:$D$1000,"RSDSH_Att*")))</f>
        <v>0.75928847304574842</v>
      </c>
      <c r="I90" s="84">
        <f>MAX(0,1-(1/AVERAGEIFS(COP!$L$2:$L$1000,COP!$C$2:$C$1000,'Ambient Heat'!$B90,COP!$G$2:$G$1000,'Ambient Heat'!I$4,COP!$D$2:$D$1000,"RSDSH_Att*")))</f>
        <v>0.78603419826288801</v>
      </c>
      <c r="J90" s="3">
        <v>5</v>
      </c>
    </row>
    <row r="91" spans="2:10" x14ac:dyDescent="0.2">
      <c r="B91" s="3" t="s">
        <v>528</v>
      </c>
      <c r="C91" s="3" t="s">
        <v>578</v>
      </c>
      <c r="D91" s="3" t="s">
        <v>299</v>
      </c>
      <c r="E91" s="3" t="s">
        <v>522</v>
      </c>
      <c r="F91" s="84">
        <f>MAX(0,1-(1/AVERAGEIFS(COP!$L$2:$L$1000,COP!$C$2:$C$1000,'Ambient Heat'!$B91,COP!$G$2:$G$1000,'Ambient Heat'!F$4,COP!$D$2:$D$1000,"RSDSH_Att*")))</f>
        <v>0.70822845217666552</v>
      </c>
      <c r="G91" s="84">
        <f>MAX(0,1-(1/AVERAGEIFS(COP!$L$2:$L$1000,COP!$C$2:$C$1000,'Ambient Heat'!$B91,COP!$G$2:$G$1000,'Ambient Heat'!G$4,COP!$D$2:$D$1000,"RSDSH_Att*")))</f>
        <v>0.72490111205228547</v>
      </c>
      <c r="H91" s="84">
        <f>MAX(0,1-(1/AVERAGEIFS(COP!$L$2:$L$1000,COP!$C$2:$C$1000,'Ambient Heat'!$B91,COP!$G$2:$G$1000,'Ambient Heat'!H$4,COP!$D$2:$D$1000,"RSDSH_Att*")))</f>
        <v>0.75928847304574842</v>
      </c>
      <c r="I91" s="84">
        <f>MAX(0,1-(1/AVERAGEIFS(COP!$L$2:$L$1000,COP!$C$2:$C$1000,'Ambient Heat'!$B91,COP!$G$2:$G$1000,'Ambient Heat'!I$4,COP!$D$2:$D$1000,"RSDSH_Att*")))</f>
        <v>0.78603419826288801</v>
      </c>
      <c r="J91" s="3">
        <v>5</v>
      </c>
    </row>
    <row r="92" spans="2:10" ht="15.75" thickBot="1" x14ac:dyDescent="0.25">
      <c r="B92" s="46" t="s">
        <v>529</v>
      </c>
      <c r="C92" s="46" t="s">
        <v>578</v>
      </c>
      <c r="D92" s="46" t="s">
        <v>299</v>
      </c>
      <c r="E92" s="46" t="s">
        <v>523</v>
      </c>
      <c r="F92" s="129">
        <f>MAX(0,1-(1/AVERAGEIFS(COP!$L$2:$L$1000,COP!$C$2:$C$1000,'Ambient Heat'!$B92,COP!$G$2:$G$1000,'Ambient Heat'!F$4,COP!$D$2:$D$1000,"RSDSH_Att*")))</f>
        <v>0.70822845217666552</v>
      </c>
      <c r="G92" s="129">
        <f>MAX(0,1-(1/AVERAGEIFS(COP!$L$2:$L$1000,COP!$C$2:$C$1000,'Ambient Heat'!$B92,COP!$G$2:$G$1000,'Ambient Heat'!G$4,COP!$D$2:$D$1000,"RSDSH_Att*")))</f>
        <v>0.72490111205228547</v>
      </c>
      <c r="H92" s="129">
        <f>MAX(0,1-(1/AVERAGEIFS(COP!$L$2:$L$1000,COP!$C$2:$C$1000,'Ambient Heat'!$B92,COP!$G$2:$G$1000,'Ambient Heat'!H$4,COP!$D$2:$D$1000,"RSDSH_Att*")))</f>
        <v>0.75928847304574842</v>
      </c>
      <c r="I92" s="129">
        <f>MAX(0,1-(1/AVERAGEIFS(COP!$L$2:$L$1000,COP!$C$2:$C$1000,'Ambient Heat'!$B92,COP!$G$2:$G$1000,'Ambient Heat'!I$4,COP!$D$2:$D$1000,"RSDSH_Att*")))</f>
        <v>0.78603419826288801</v>
      </c>
      <c r="J92" s="46">
        <v>5</v>
      </c>
    </row>
    <row r="93" spans="2:10" x14ac:dyDescent="0.2">
      <c r="B93" s="3" t="s">
        <v>530</v>
      </c>
      <c r="C93" s="3" t="s">
        <v>578</v>
      </c>
      <c r="D93" s="3" t="s">
        <v>299</v>
      </c>
      <c r="E93" s="3" t="s">
        <v>518</v>
      </c>
      <c r="F93" s="84">
        <f>MAX(0,1-(1/AVERAGEIFS(COP!$L$2:$L$1000,COP!$C$2:$C$1000,'Ambient Heat'!$B93,COP!$G$2:$G$1000,'Ambient Heat'!F$4,COP!$D$2:$D$1000,"RSDSH_Att*")))</f>
        <v>0.70822845217666552</v>
      </c>
      <c r="G93" s="84">
        <f>MAX(0,1-(1/AVERAGEIFS(COP!$L$2:$L$1000,COP!$C$2:$C$1000,'Ambient Heat'!$B93,COP!$G$2:$G$1000,'Ambient Heat'!G$4,COP!$D$2:$D$1000,"RSDSH_Att*")))</f>
        <v>0.72490111205228547</v>
      </c>
      <c r="H93" s="84">
        <f>MAX(0,1-(1/AVERAGEIFS(COP!$L$2:$L$1000,COP!$C$2:$C$1000,'Ambient Heat'!$B93,COP!$G$2:$G$1000,'Ambient Heat'!H$4,COP!$D$2:$D$1000,"RSDSH_Att*")))</f>
        <v>0.75928847304574842</v>
      </c>
      <c r="I93" s="84">
        <f>MAX(0,1-(1/AVERAGEIFS(COP!$L$2:$L$1000,COP!$C$2:$C$1000,'Ambient Heat'!$B93,COP!$G$2:$G$1000,'Ambient Heat'!I$4,COP!$D$2:$D$1000,"RSDSH_Att*")))</f>
        <v>0.78603419826288801</v>
      </c>
      <c r="J93" s="3">
        <v>5</v>
      </c>
    </row>
    <row r="94" spans="2:10" x14ac:dyDescent="0.2">
      <c r="B94" s="3" t="s">
        <v>531</v>
      </c>
      <c r="C94" s="3" t="s">
        <v>578</v>
      </c>
      <c r="D94" s="3" t="s">
        <v>299</v>
      </c>
      <c r="E94" s="3" t="s">
        <v>519</v>
      </c>
      <c r="F94" s="84">
        <f>MAX(0,1-(1/AVERAGEIFS(COP!$L$2:$L$1000,COP!$C$2:$C$1000,'Ambient Heat'!$B94,COP!$G$2:$G$1000,'Ambient Heat'!F$4,COP!$D$2:$D$1000,"RSDSH_Att*")))</f>
        <v>0.70822845217666552</v>
      </c>
      <c r="G94" s="84">
        <f>MAX(0,1-(1/AVERAGEIFS(COP!$L$2:$L$1000,COP!$C$2:$C$1000,'Ambient Heat'!$B94,COP!$G$2:$G$1000,'Ambient Heat'!G$4,COP!$D$2:$D$1000,"RSDSH_Att*")))</f>
        <v>0.72490111205228547</v>
      </c>
      <c r="H94" s="84">
        <f>MAX(0,1-(1/AVERAGEIFS(COP!$L$2:$L$1000,COP!$C$2:$C$1000,'Ambient Heat'!$B94,COP!$G$2:$G$1000,'Ambient Heat'!H$4,COP!$D$2:$D$1000,"RSDSH_Att*")))</f>
        <v>0.75928847304574842</v>
      </c>
      <c r="I94" s="84">
        <f>MAX(0,1-(1/AVERAGEIFS(COP!$L$2:$L$1000,COP!$C$2:$C$1000,'Ambient Heat'!$B94,COP!$G$2:$G$1000,'Ambient Heat'!I$4,COP!$D$2:$D$1000,"RSDSH_Att*")))</f>
        <v>0.78603419826288801</v>
      </c>
      <c r="J94" s="3">
        <v>5</v>
      </c>
    </row>
    <row r="95" spans="2:10" x14ac:dyDescent="0.2">
      <c r="B95" s="3" t="s">
        <v>532</v>
      </c>
      <c r="C95" s="3" t="s">
        <v>578</v>
      </c>
      <c r="D95" s="3" t="s">
        <v>299</v>
      </c>
      <c r="E95" s="3" t="s">
        <v>520</v>
      </c>
      <c r="F95" s="84">
        <f>MAX(0,1-(1/AVERAGEIFS(COP!$L$2:$L$1000,COP!$C$2:$C$1000,'Ambient Heat'!$B95,COP!$G$2:$G$1000,'Ambient Heat'!F$4,COP!$D$2:$D$1000,"RSDSH_Att*")))</f>
        <v>0.70822845217666552</v>
      </c>
      <c r="G95" s="84">
        <f>MAX(0,1-(1/AVERAGEIFS(COP!$L$2:$L$1000,COP!$C$2:$C$1000,'Ambient Heat'!$B95,COP!$G$2:$G$1000,'Ambient Heat'!G$4,COP!$D$2:$D$1000,"RSDSH_Att*")))</f>
        <v>0.72490111205228547</v>
      </c>
      <c r="H95" s="84">
        <f>MAX(0,1-(1/AVERAGEIFS(COP!$L$2:$L$1000,COP!$C$2:$C$1000,'Ambient Heat'!$B95,COP!$G$2:$G$1000,'Ambient Heat'!H$4,COP!$D$2:$D$1000,"RSDSH_Att*")))</f>
        <v>0.75928847304574842</v>
      </c>
      <c r="I95" s="84">
        <f>MAX(0,1-(1/AVERAGEIFS(COP!$L$2:$L$1000,COP!$C$2:$C$1000,'Ambient Heat'!$B95,COP!$G$2:$G$1000,'Ambient Heat'!I$4,COP!$D$2:$D$1000,"RSDSH_Att*")))</f>
        <v>0.78603419826288801</v>
      </c>
      <c r="J95" s="3">
        <v>5</v>
      </c>
    </row>
    <row r="96" spans="2:10" x14ac:dyDescent="0.2">
      <c r="B96" s="3" t="s">
        <v>533</v>
      </c>
      <c r="C96" s="3" t="s">
        <v>578</v>
      </c>
      <c r="D96" s="3" t="s">
        <v>299</v>
      </c>
      <c r="E96" s="3" t="s">
        <v>521</v>
      </c>
      <c r="F96" s="84">
        <f>MAX(0,1-(1/AVERAGEIFS(COP!$L$2:$L$1000,COP!$C$2:$C$1000,'Ambient Heat'!$B96,COP!$G$2:$G$1000,'Ambient Heat'!F$4,COP!$D$2:$D$1000,"RSDSH_Att*")))</f>
        <v>0.70822845217666552</v>
      </c>
      <c r="G96" s="84">
        <f>MAX(0,1-(1/AVERAGEIFS(COP!$L$2:$L$1000,COP!$C$2:$C$1000,'Ambient Heat'!$B96,COP!$G$2:$G$1000,'Ambient Heat'!G$4,COP!$D$2:$D$1000,"RSDSH_Att*")))</f>
        <v>0.72490111205228547</v>
      </c>
      <c r="H96" s="84">
        <f>MAX(0,1-(1/AVERAGEIFS(COP!$L$2:$L$1000,COP!$C$2:$C$1000,'Ambient Heat'!$B96,COP!$G$2:$G$1000,'Ambient Heat'!H$4,COP!$D$2:$D$1000,"RSDSH_Att*")))</f>
        <v>0.75928847304574842</v>
      </c>
      <c r="I96" s="84">
        <f>MAX(0,1-(1/AVERAGEIFS(COP!$L$2:$L$1000,COP!$C$2:$C$1000,'Ambient Heat'!$B96,COP!$G$2:$G$1000,'Ambient Heat'!I$4,COP!$D$2:$D$1000,"RSDSH_Att*")))</f>
        <v>0.78603419826288801</v>
      </c>
      <c r="J96" s="3">
        <v>5</v>
      </c>
    </row>
    <row r="97" spans="2:10" x14ac:dyDescent="0.2">
      <c r="B97" s="3" t="s">
        <v>534</v>
      </c>
      <c r="C97" s="3" t="s">
        <v>578</v>
      </c>
      <c r="D97" s="3" t="s">
        <v>299</v>
      </c>
      <c r="E97" s="3" t="s">
        <v>522</v>
      </c>
      <c r="F97" s="84">
        <f>MAX(0,1-(1/AVERAGEIFS(COP!$L$2:$L$1000,COP!$C$2:$C$1000,'Ambient Heat'!$B97,COP!$G$2:$G$1000,'Ambient Heat'!F$4,COP!$D$2:$D$1000,"RSDSH_Att*")))</f>
        <v>0.70822845217666552</v>
      </c>
      <c r="G97" s="84">
        <f>MAX(0,1-(1/AVERAGEIFS(COP!$L$2:$L$1000,COP!$C$2:$C$1000,'Ambient Heat'!$B97,COP!$G$2:$G$1000,'Ambient Heat'!G$4,COP!$D$2:$D$1000,"RSDSH_Att*")))</f>
        <v>0.72490111205228547</v>
      </c>
      <c r="H97" s="84">
        <f>MAX(0,1-(1/AVERAGEIFS(COP!$L$2:$L$1000,COP!$C$2:$C$1000,'Ambient Heat'!$B97,COP!$G$2:$G$1000,'Ambient Heat'!H$4,COP!$D$2:$D$1000,"RSDSH_Att*")))</f>
        <v>0.75928847304574842</v>
      </c>
      <c r="I97" s="84">
        <f>MAX(0,1-(1/AVERAGEIFS(COP!$L$2:$L$1000,COP!$C$2:$C$1000,'Ambient Heat'!$B97,COP!$G$2:$G$1000,'Ambient Heat'!I$4,COP!$D$2:$D$1000,"RSDSH_Att*")))</f>
        <v>0.78603419826288801</v>
      </c>
      <c r="J97" s="3">
        <v>5</v>
      </c>
    </row>
    <row r="98" spans="2:10" ht="15.75" thickBot="1" x14ac:dyDescent="0.25">
      <c r="B98" s="46" t="s">
        <v>535</v>
      </c>
      <c r="C98" s="46" t="s">
        <v>578</v>
      </c>
      <c r="D98" s="46" t="s">
        <v>299</v>
      </c>
      <c r="E98" s="46" t="s">
        <v>523</v>
      </c>
      <c r="F98" s="129">
        <f>MAX(0,1-(1/AVERAGEIFS(COP!$L$2:$L$1000,COP!$C$2:$C$1000,'Ambient Heat'!$B98,COP!$G$2:$G$1000,'Ambient Heat'!F$4,COP!$D$2:$D$1000,"RSDSH_Att*")))</f>
        <v>0.70822845217666552</v>
      </c>
      <c r="G98" s="129">
        <f>MAX(0,1-(1/AVERAGEIFS(COP!$L$2:$L$1000,COP!$C$2:$C$1000,'Ambient Heat'!$B98,COP!$G$2:$G$1000,'Ambient Heat'!G$4,COP!$D$2:$D$1000,"RSDSH_Att*")))</f>
        <v>0.72490111205228547</v>
      </c>
      <c r="H98" s="129">
        <f>MAX(0,1-(1/AVERAGEIFS(COP!$L$2:$L$1000,COP!$C$2:$C$1000,'Ambient Heat'!$B98,COP!$G$2:$G$1000,'Ambient Heat'!H$4,COP!$D$2:$D$1000,"RSDSH_Att*")))</f>
        <v>0.75928847304574842</v>
      </c>
      <c r="I98" s="129">
        <f>MAX(0,1-(1/AVERAGEIFS(COP!$L$2:$L$1000,COP!$C$2:$C$1000,'Ambient Heat'!$B98,COP!$G$2:$G$1000,'Ambient Heat'!I$4,COP!$D$2:$D$1000,"RSDSH_Att*")))</f>
        <v>0.78603419826288801</v>
      </c>
      <c r="J98" s="46">
        <v>5</v>
      </c>
    </row>
    <row r="99" spans="2:10" x14ac:dyDescent="0.2">
      <c r="B99" s="3" t="s">
        <v>530</v>
      </c>
      <c r="C99" s="3" t="s">
        <v>578</v>
      </c>
      <c r="D99" s="3" t="s">
        <v>299</v>
      </c>
      <c r="E99" s="3" t="s">
        <v>278</v>
      </c>
      <c r="F99" s="84">
        <f>MAX(0,1-(1/AVERAGEIFS(COP!$L$2:$L$1000,COP!$C$2:$C$1000,'Ambient Heat'!$B99,COP!$G$2:$G$1000,'Ambient Heat'!F$4,COP!$D$2:$D$1000,"RSDSC*")))</f>
        <v>0.67580939130740614</v>
      </c>
      <c r="G99" s="84">
        <f>MAX(0,1-(1/AVERAGEIFS(COP!$L$2:$L$1000,COP!$C$2:$C$1000,'Ambient Heat'!$B99,COP!$G$2:$G$1000,'Ambient Heat'!G$4,COP!$D$2:$D$1000,"RSDSC*")))</f>
        <v>0.69433456894698287</v>
      </c>
      <c r="H99" s="84">
        <f>MAX(0,1-(1/AVERAGEIFS(COP!$L$2:$L$1000,COP!$C$2:$C$1000,'Ambient Heat'!$B99,COP!$G$2:$G$1000,'Ambient Heat'!H$4,COP!$D$2:$D$1000,"RSDSC*")))</f>
        <v>0.73254274782860995</v>
      </c>
      <c r="I99" s="84">
        <f>MAX(0,1-(1/AVERAGEIFS(COP!$L$2:$L$1000,COP!$C$2:$C$1000,'Ambient Heat'!$B99,COP!$G$2:$G$1000,'Ambient Heat'!I$4,COP!$D$2:$D$1000,"RSDSC*")))</f>
        <v>0.76226022029209783</v>
      </c>
      <c r="J99" s="3">
        <v>5</v>
      </c>
    </row>
    <row r="100" spans="2:10" x14ac:dyDescent="0.2">
      <c r="B100" s="3" t="s">
        <v>531</v>
      </c>
      <c r="C100" s="3" t="s">
        <v>578</v>
      </c>
      <c r="D100" s="3" t="s">
        <v>299</v>
      </c>
      <c r="E100" s="3" t="s">
        <v>278</v>
      </c>
      <c r="F100" s="84">
        <f>MAX(0,1-(1/AVERAGEIFS(COP!$L$2:$L$1000,COP!$C$2:$C$1000,'Ambient Heat'!$B100,COP!$G$2:$G$1000,'Ambient Heat'!F$4,COP!$D$2:$D$1000,"RSDSC*")))</f>
        <v>0.67580939130740614</v>
      </c>
      <c r="G100" s="84">
        <f>MAX(0,1-(1/AVERAGEIFS(COP!$L$2:$L$1000,COP!$C$2:$C$1000,'Ambient Heat'!$B100,COP!$G$2:$G$1000,'Ambient Heat'!G$4,COP!$D$2:$D$1000,"RSDSC*")))</f>
        <v>0.69433456894698287</v>
      </c>
      <c r="H100" s="84">
        <f>MAX(0,1-(1/AVERAGEIFS(COP!$L$2:$L$1000,COP!$C$2:$C$1000,'Ambient Heat'!$B100,COP!$G$2:$G$1000,'Ambient Heat'!H$4,COP!$D$2:$D$1000,"RSDSC*")))</f>
        <v>0.73254274782860995</v>
      </c>
      <c r="I100" s="84">
        <f>MAX(0,1-(1/AVERAGEIFS(COP!$L$2:$L$1000,COP!$C$2:$C$1000,'Ambient Heat'!$B100,COP!$G$2:$G$1000,'Ambient Heat'!I$4,COP!$D$2:$D$1000,"RSDSC*")))</f>
        <v>0.76226022029209783</v>
      </c>
      <c r="J100" s="3">
        <v>5</v>
      </c>
    </row>
    <row r="101" spans="2:10" x14ac:dyDescent="0.2">
      <c r="B101" s="3" t="s">
        <v>532</v>
      </c>
      <c r="C101" s="3" t="s">
        <v>578</v>
      </c>
      <c r="D101" s="3" t="s">
        <v>299</v>
      </c>
      <c r="E101" s="3" t="s">
        <v>278</v>
      </c>
      <c r="F101" s="84">
        <f>MAX(0,1-(1/AVERAGEIFS(COP!$L$2:$L$1000,COP!$C$2:$C$1000,'Ambient Heat'!$B101,COP!$G$2:$G$1000,'Ambient Heat'!F$4,COP!$D$2:$D$1000,"RSDSC*")))</f>
        <v>0.67580939130740614</v>
      </c>
      <c r="G101" s="84">
        <f>MAX(0,1-(1/AVERAGEIFS(COP!$L$2:$L$1000,COP!$C$2:$C$1000,'Ambient Heat'!$B101,COP!$G$2:$G$1000,'Ambient Heat'!G$4,COP!$D$2:$D$1000,"RSDSC*")))</f>
        <v>0.69433456894698287</v>
      </c>
      <c r="H101" s="84">
        <f>MAX(0,1-(1/AVERAGEIFS(COP!$L$2:$L$1000,COP!$C$2:$C$1000,'Ambient Heat'!$B101,COP!$G$2:$G$1000,'Ambient Heat'!H$4,COP!$D$2:$D$1000,"RSDSC*")))</f>
        <v>0.73254274782860995</v>
      </c>
      <c r="I101" s="84">
        <f>MAX(0,1-(1/AVERAGEIFS(COP!$L$2:$L$1000,COP!$C$2:$C$1000,'Ambient Heat'!$B101,COP!$G$2:$G$1000,'Ambient Heat'!I$4,COP!$D$2:$D$1000,"RSDSC*")))</f>
        <v>0.76226022029209783</v>
      </c>
      <c r="J101" s="3">
        <v>5</v>
      </c>
    </row>
    <row r="102" spans="2:10" x14ac:dyDescent="0.2">
      <c r="B102" s="3" t="s">
        <v>533</v>
      </c>
      <c r="C102" s="3" t="s">
        <v>578</v>
      </c>
      <c r="D102" s="3" t="s">
        <v>299</v>
      </c>
      <c r="E102" s="3" t="s">
        <v>278</v>
      </c>
      <c r="F102" s="84">
        <f>MAX(0,1-(1/AVERAGEIFS(COP!$L$2:$L$1000,COP!$C$2:$C$1000,'Ambient Heat'!$B102,COP!$G$2:$G$1000,'Ambient Heat'!F$4,COP!$D$2:$D$1000,"RSDSC*")))</f>
        <v>0.67580939130740614</v>
      </c>
      <c r="G102" s="84">
        <f>MAX(0,1-(1/AVERAGEIFS(COP!$L$2:$L$1000,COP!$C$2:$C$1000,'Ambient Heat'!$B102,COP!$G$2:$G$1000,'Ambient Heat'!G$4,COP!$D$2:$D$1000,"RSDSC*")))</f>
        <v>0.69433456894698287</v>
      </c>
      <c r="H102" s="84">
        <f>MAX(0,1-(1/AVERAGEIFS(COP!$L$2:$L$1000,COP!$C$2:$C$1000,'Ambient Heat'!$B102,COP!$G$2:$G$1000,'Ambient Heat'!H$4,COP!$D$2:$D$1000,"RSDSC*")))</f>
        <v>0.73254274782860995</v>
      </c>
      <c r="I102" s="84">
        <f>MAX(0,1-(1/AVERAGEIFS(COP!$L$2:$L$1000,COP!$C$2:$C$1000,'Ambient Heat'!$B102,COP!$G$2:$G$1000,'Ambient Heat'!I$4,COP!$D$2:$D$1000,"RSDSC*")))</f>
        <v>0.76226022029209783</v>
      </c>
      <c r="J102" s="3">
        <v>5</v>
      </c>
    </row>
    <row r="103" spans="2:10" x14ac:dyDescent="0.2">
      <c r="B103" s="3" t="s">
        <v>534</v>
      </c>
      <c r="C103" s="3" t="s">
        <v>578</v>
      </c>
      <c r="D103" s="3" t="s">
        <v>299</v>
      </c>
      <c r="E103" s="3" t="s">
        <v>278</v>
      </c>
      <c r="F103" s="84">
        <f>MAX(0,1-(1/AVERAGEIFS(COP!$L$2:$L$1000,COP!$C$2:$C$1000,'Ambient Heat'!$B103,COP!$G$2:$G$1000,'Ambient Heat'!F$4,COP!$D$2:$D$1000,"RSDSC*")))</f>
        <v>0.67580939130740614</v>
      </c>
      <c r="G103" s="84">
        <f>MAX(0,1-(1/AVERAGEIFS(COP!$L$2:$L$1000,COP!$C$2:$C$1000,'Ambient Heat'!$B103,COP!$G$2:$G$1000,'Ambient Heat'!G$4,COP!$D$2:$D$1000,"RSDSC*")))</f>
        <v>0.69433456894698287</v>
      </c>
      <c r="H103" s="84">
        <f>MAX(0,1-(1/AVERAGEIFS(COP!$L$2:$L$1000,COP!$C$2:$C$1000,'Ambient Heat'!$B103,COP!$G$2:$G$1000,'Ambient Heat'!H$4,COP!$D$2:$D$1000,"RSDSC*")))</f>
        <v>0.73254274782860995</v>
      </c>
      <c r="I103" s="84">
        <f>MAX(0,1-(1/AVERAGEIFS(COP!$L$2:$L$1000,COP!$C$2:$C$1000,'Ambient Heat'!$B103,COP!$G$2:$G$1000,'Ambient Heat'!I$4,COP!$D$2:$D$1000,"RSDSC*")))</f>
        <v>0.76226022029209783</v>
      </c>
      <c r="J103" s="3">
        <v>5</v>
      </c>
    </row>
    <row r="104" spans="2:10" ht="15.75" thickBot="1" x14ac:dyDescent="0.25">
      <c r="B104" s="46" t="s">
        <v>535</v>
      </c>
      <c r="C104" s="46" t="s">
        <v>578</v>
      </c>
      <c r="D104" s="46" t="s">
        <v>299</v>
      </c>
      <c r="E104" s="46" t="s">
        <v>278</v>
      </c>
      <c r="F104" s="129">
        <f>MAX(0,1-(1/AVERAGEIFS(COP!$L$2:$L$1000,COP!$C$2:$C$1000,'Ambient Heat'!$B104,COP!$G$2:$G$1000,'Ambient Heat'!F$4,COP!$D$2:$D$1000,"RSDSC*")))</f>
        <v>0.67580939130740614</v>
      </c>
      <c r="G104" s="129">
        <f>MAX(0,1-(1/AVERAGEIFS(COP!$L$2:$L$1000,COP!$C$2:$C$1000,'Ambient Heat'!$B104,COP!$G$2:$G$1000,'Ambient Heat'!G$4,COP!$D$2:$D$1000,"RSDSC*")))</f>
        <v>0.69433456894698287</v>
      </c>
      <c r="H104" s="129">
        <f>MAX(0,1-(1/AVERAGEIFS(COP!$L$2:$L$1000,COP!$C$2:$C$1000,'Ambient Heat'!$B104,COP!$G$2:$G$1000,'Ambient Heat'!H$4,COP!$D$2:$D$1000,"RSDSC*")))</f>
        <v>0.73254274782860995</v>
      </c>
      <c r="I104" s="129">
        <f>MAX(0,1-(1/AVERAGEIFS(COP!$L$2:$L$1000,COP!$C$2:$C$1000,'Ambient Heat'!$B104,COP!$G$2:$G$1000,'Ambient Heat'!I$4,COP!$D$2:$D$1000,"RSDSC*")))</f>
        <v>0.76226022029209783</v>
      </c>
      <c r="J104" s="46">
        <v>5</v>
      </c>
    </row>
    <row r="105" spans="2:10" x14ac:dyDescent="0.2">
      <c r="B105" s="83" t="s">
        <v>297</v>
      </c>
      <c r="F105" s="84"/>
      <c r="G105" s="84"/>
      <c r="H105" s="84"/>
      <c r="I105" s="84"/>
    </row>
    <row r="106" spans="2:10" x14ac:dyDescent="0.2">
      <c r="B106" s="3" t="s">
        <v>288</v>
      </c>
      <c r="C106" s="3" t="s">
        <v>578</v>
      </c>
      <c r="D106" s="3" t="s">
        <v>299</v>
      </c>
      <c r="E106" s="3" t="s">
        <v>576</v>
      </c>
      <c r="F106" s="84">
        <f>MAX(0,1-(1/AVERAGEIFS(COP!$L$2:$L$1000,COP!$C$2:$C$1000,'Ambient Heat'!$B106,COP!$G$2:$G$1000,'Ambient Heat'!F$4,COP!$D$2:$D$1000,"RSDSH_Att*")))</f>
        <v>0.2658701597812021</v>
      </c>
      <c r="G106" s="84">
        <f>MAX(0,1-(1/AVERAGEIFS(COP!$L$2:$L$1000,COP!$C$2:$C$1000,'Ambient Heat'!$B106,COP!$G$2:$G$1000,'Ambient Heat'!G$4,COP!$D$2:$D$1000,"RSDSH_Att*")))</f>
        <v>0.31649980393421984</v>
      </c>
      <c r="H106" s="84">
        <f>MAX(0,1-(1/AVERAGEIFS(COP!$L$2:$L$1000,COP!$C$2:$C$1000,'Ambient Heat'!$B106,COP!$G$2:$G$1000,'Ambient Heat'!H$4,COP!$D$2:$D$1000,"RSDSH_Att*")))</f>
        <v>0.41701453864977822</v>
      </c>
      <c r="I106" s="84">
        <f>MAX(0,1-(1/AVERAGEIFS(COP!$L$2:$L$1000,COP!$C$2:$C$1000,'Ambient Heat'!$B106,COP!$G$2:$G$1000,'Ambient Heat'!I$4,COP!$D$2:$D$1000,"RSDSH_Att*")))</f>
        <v>0.41701453864977822</v>
      </c>
      <c r="J106" s="3">
        <v>5</v>
      </c>
    </row>
    <row r="107" spans="2:10" x14ac:dyDescent="0.2">
      <c r="B107" s="3" t="s">
        <v>288</v>
      </c>
      <c r="C107" s="3" t="s">
        <v>578</v>
      </c>
      <c r="D107" s="3" t="s">
        <v>299</v>
      </c>
      <c r="E107" s="3" t="s">
        <v>216</v>
      </c>
      <c r="F107" s="84">
        <f>MAX(0,1-(1/AVERAGEIFS(COP!$L$2:$L$1000,COP!$C$2:$C$1000,'Ambient Heat'!$B107,COP!$G$2:$G$1000,'Ambient Heat'!F$4,COP!$D$2:$D$1000,"RSDWH*")))</f>
        <v>0</v>
      </c>
      <c r="G107" s="84">
        <f>MAX(0,1-(1/AVERAGEIFS(COP!$L$2:$L$1000,COP!$C$2:$C$1000,'Ambient Heat'!$B107,COP!$G$2:$G$1000,'Ambient Heat'!G$4,COP!$D$2:$D$1000,"RSDWH*")))</f>
        <v>2.3571148477461779E-2</v>
      </c>
      <c r="H107" s="84">
        <f>MAX(0,1-(1/AVERAGEIFS(COP!$L$2:$L$1000,COP!$C$2:$C$1000,'Ambient Heat'!$B107,COP!$G$2:$G$1000,'Ambient Heat'!H$4,COP!$D$2:$D$1000,"RSDWH*")))</f>
        <v>0.16716362664254103</v>
      </c>
      <c r="I107" s="84">
        <f>MAX(0,1-(1/AVERAGEIFS(COP!$L$2:$L$1000,COP!$C$2:$C$1000,'Ambient Heat'!$B107,COP!$G$2:$G$1000,'Ambient Heat'!I$4,COP!$D$2:$D$1000,"RSDWH*")))</f>
        <v>0.16716362664254103</v>
      </c>
      <c r="J107" s="3">
        <v>5</v>
      </c>
    </row>
    <row r="108" spans="2:10" x14ac:dyDescent="0.2">
      <c r="B108" s="3" t="s">
        <v>289</v>
      </c>
      <c r="C108" s="3" t="s">
        <v>578</v>
      </c>
      <c r="D108" s="3" t="s">
        <v>299</v>
      </c>
      <c r="E108" s="3" t="s">
        <v>576</v>
      </c>
      <c r="F108" s="84">
        <f>MAX(0,1-(1/AVERAGEIFS(COP!$L$2:$L$1000,COP!$C$2:$C$1000,'Ambient Heat'!$B108,COP!$G$2:$G$1000,'Ambient Heat'!F$4,COP!$D$2:$D$1000,"RSDSH_Att*")))</f>
        <v>0.2658701597812021</v>
      </c>
      <c r="G108" s="84">
        <f>MAX(0,1-(1/AVERAGEIFS(COP!$L$2:$L$1000,COP!$C$2:$C$1000,'Ambient Heat'!$B108,COP!$G$2:$G$1000,'Ambient Heat'!G$4,COP!$D$2:$D$1000,"RSDSH_Att*")))</f>
        <v>0.28955176753019329</v>
      </c>
      <c r="H108" s="84">
        <f>MAX(0,1-(1/AVERAGEIFS(COP!$L$2:$L$1000,COP!$C$2:$C$1000,'Ambient Heat'!$B108,COP!$G$2:$G$1000,'Ambient Heat'!H$4,COP!$D$2:$D$1000,"RSDSH_Att*")))</f>
        <v>0.28955176753019329</v>
      </c>
      <c r="I108" s="84">
        <f>MAX(0,1-(1/AVERAGEIFS(COP!$L$2:$L$1000,COP!$C$2:$C$1000,'Ambient Heat'!$B108,COP!$G$2:$G$1000,'Ambient Heat'!I$4,COP!$D$2:$D$1000,"RSDSH_Att*")))</f>
        <v>0.31175327479487647</v>
      </c>
      <c r="J108" s="3">
        <v>5</v>
      </c>
    </row>
    <row r="109" spans="2:10" ht="15.75" thickBot="1" x14ac:dyDescent="0.25">
      <c r="B109" s="46" t="s">
        <v>289</v>
      </c>
      <c r="C109" s="46" t="s">
        <v>578</v>
      </c>
      <c r="D109" s="46" t="s">
        <v>299</v>
      </c>
      <c r="E109" s="46" t="s">
        <v>216</v>
      </c>
      <c r="F109" s="129">
        <f>MAX(0,1-(1/AVERAGEIFS(COP!$L$2:$L$1000,COP!$C$2:$C$1000,'Ambient Heat'!$B109,COP!$G$2:$G$1000,'Ambient Heat'!F$4,COP!$D$2:$D$1000,"RSDWH*")))</f>
        <v>0</v>
      </c>
      <c r="G109" s="129">
        <f>MAX(0,1-(1/AVERAGEIFS(COP!$L$2:$L$1000,COP!$C$2:$C$1000,'Ambient Heat'!$B109,COP!$G$2:$G$1000,'Ambient Heat'!G$4,COP!$D$2:$D$1000,"RSDWH*")))</f>
        <v>0</v>
      </c>
      <c r="H109" s="129">
        <f>MAX(0,1-(1/AVERAGEIFS(COP!$L$2:$L$1000,COP!$C$2:$C$1000,'Ambient Heat'!$B109,COP!$G$2:$G$1000,'Ambient Heat'!H$4,COP!$D$2:$D$1000,"RSDWH*")))</f>
        <v>0</v>
      </c>
      <c r="I109" s="129">
        <f>MAX(0,1-(1/AVERAGEIFS(COP!$L$2:$L$1000,COP!$C$2:$C$1000,'Ambient Heat'!$B109,COP!$G$2:$G$1000,'Ambient Heat'!I$4,COP!$D$2:$D$1000,"RSDWH*")))</f>
        <v>1.6790392564104417E-2</v>
      </c>
      <c r="J109" s="46">
        <v>5</v>
      </c>
    </row>
    <row r="110" spans="2:10" x14ac:dyDescent="0.2">
      <c r="B110" s="83" t="s">
        <v>298</v>
      </c>
      <c r="F110" s="84"/>
      <c r="G110" s="84"/>
      <c r="H110" s="84"/>
      <c r="I110" s="84"/>
    </row>
    <row r="111" spans="2:10" x14ac:dyDescent="0.2">
      <c r="B111" s="3" t="s">
        <v>287</v>
      </c>
      <c r="C111" s="3" t="s">
        <v>578</v>
      </c>
      <c r="D111" s="3" t="s">
        <v>299</v>
      </c>
      <c r="E111" s="3" t="s">
        <v>576</v>
      </c>
      <c r="F111" s="84">
        <f>MAX(0,1-(1/AVERAGEIFS(COP!$L$2:$L$1000,COP!$C$2:$C$1000,'Ambient Heat'!$B111,COP!$G$2:$G$1000,'Ambient Heat'!F$4,COP!$D$2:$D$1000,"RSDSH_Att*")))</f>
        <v>0.64890968903931157</v>
      </c>
      <c r="G111" s="84">
        <f>MAX(0,1-(1/AVERAGEIFS(COP!$L$2:$L$1000,COP!$C$2:$C$1000,'Ambient Heat'!$B111,COP!$G$2:$G$1000,'Ambient Heat'!G$4,COP!$D$2:$D$1000,"RSDSH_Att*")))</f>
        <v>0.68342827071203138</v>
      </c>
      <c r="H111" s="84">
        <f>MAX(0,1-(1/AVERAGEIFS(COP!$L$2:$L$1000,COP!$C$2:$C$1000,'Ambient Heat'!$B111,COP!$G$2:$G$1000,'Ambient Heat'!H$4,COP!$D$2:$D$1000,"RSDSH_Att*")))</f>
        <v>0.70516873886795206</v>
      </c>
      <c r="I111" s="84">
        <f>MAX(0,1-(1/AVERAGEIFS(COP!$L$2:$L$1000,COP!$C$2:$C$1000,'Ambient Heat'!$B111,COP!$G$2:$G$1000,'Ambient Heat'!I$4,COP!$D$2:$D$1000,"RSDSH_Att*")))</f>
        <v>0.70516873886795206</v>
      </c>
      <c r="J111" s="3">
        <v>5</v>
      </c>
    </row>
    <row r="112" spans="2:10" ht="15.75" thickBot="1" x14ac:dyDescent="0.25">
      <c r="B112" s="46" t="s">
        <v>287</v>
      </c>
      <c r="C112" s="46" t="s">
        <v>578</v>
      </c>
      <c r="D112" s="46" t="s">
        <v>299</v>
      </c>
      <c r="E112" s="46" t="s">
        <v>216</v>
      </c>
      <c r="F112" s="129">
        <f>MAX(0,1-(1/AVERAGEIFS(COP!$L$2:$L$1000,COP!$C$2:$C$1000,'Ambient Heat'!$B112,COP!$G$2:$G$1000,'Ambient Heat'!F$4,COP!$D$2:$D$1000,"RSDWH*")))</f>
        <v>0.49844241291330227</v>
      </c>
      <c r="G112" s="129">
        <f>MAX(0,1-(1/AVERAGEIFS(COP!$L$2:$L$1000,COP!$C$2:$C$1000,'Ambient Heat'!$B112,COP!$G$2:$G$1000,'Ambient Heat'!G$4,COP!$D$2:$D$1000,"RSDWH*")))</f>
        <v>0.54775467244575904</v>
      </c>
      <c r="H112" s="129">
        <f>MAX(0,1-(1/AVERAGEIFS(COP!$L$2:$L$1000,COP!$C$2:$C$1000,'Ambient Heat'!$B112,COP!$G$2:$G$1000,'Ambient Heat'!H$4,COP!$D$2:$D$1000,"RSDWH*")))</f>
        <v>0.57881248409707431</v>
      </c>
      <c r="I112" s="129">
        <f>MAX(0,1-(1/AVERAGEIFS(COP!$L$2:$L$1000,COP!$C$2:$C$1000,'Ambient Heat'!$B112,COP!$G$2:$G$1000,'Ambient Heat'!I$4,COP!$D$2:$D$1000,"RSDWH*")))</f>
        <v>0.57881248409707431</v>
      </c>
      <c r="J112" s="46">
        <v>5</v>
      </c>
    </row>
    <row r="113" spans="2:10" x14ac:dyDescent="0.2">
      <c r="B113" s="83" t="s">
        <v>300</v>
      </c>
      <c r="F113" s="84"/>
      <c r="G113" s="84"/>
      <c r="H113" s="84"/>
      <c r="I113" s="84"/>
    </row>
    <row r="114" spans="2:10" x14ac:dyDescent="0.2">
      <c r="B114" s="3" t="s">
        <v>283</v>
      </c>
      <c r="C114" s="3" t="s">
        <v>578</v>
      </c>
      <c r="D114" s="3" t="s">
        <v>299</v>
      </c>
      <c r="E114" s="3" t="s">
        <v>577</v>
      </c>
      <c r="F114" s="84">
        <f>MAX(0,1-(1/AVERAGEIFS(COP!$L$2:$L$1000,COP!$C$2:$C$1000,'Ambient Heat'!$B114,COP!$G$2:$G$1000,'Ambient Heat'!F$4,COP!$D$2:$D$1000,"RSDSH_Det*")))</f>
        <v>0.67635275799933481</v>
      </c>
      <c r="G114" s="84">
        <f>MAX(0,1-(1/AVERAGEIFS(COP!$L$2:$L$1000,COP!$C$2:$C$1000,'Ambient Heat'!$B114,COP!$G$2:$G$1000,'Ambient Heat'!G$4,COP!$D$2:$D$1000,"RSDSH_Det*")))</f>
        <v>0.69658071062437732</v>
      </c>
      <c r="H114" s="84">
        <f>MAX(0,1-(1/AVERAGEIFS(COP!$L$2:$L$1000,COP!$C$2:$C$1000,'Ambient Heat'!$B114,COP!$G$2:$G$1000,'Ambient Heat'!H$4,COP!$D$2:$D$1000,"RSDSH_Det*")))</f>
        <v>0.73758331729675719</v>
      </c>
      <c r="I114" s="84">
        <f>MAX(0,1-(1/AVERAGEIFS(COP!$L$2:$L$1000,COP!$C$2:$C$1000,'Ambient Heat'!$B114,COP!$G$2:$G$1000,'Ambient Heat'!I$4,COP!$D$2:$D$1000,"RSDSH_Det*")))</f>
        <v>0.75726456849950041</v>
      </c>
      <c r="J114" s="3">
        <v>5</v>
      </c>
    </row>
    <row r="115" spans="2:10" x14ac:dyDescent="0.2">
      <c r="B115" s="3" t="s">
        <v>279</v>
      </c>
      <c r="C115" s="3" t="s">
        <v>578</v>
      </c>
      <c r="D115" s="3" t="s">
        <v>299</v>
      </c>
      <c r="E115" s="3" t="s">
        <v>577</v>
      </c>
      <c r="F115" s="84">
        <f>MAX(0,1-(1/AVERAGEIFS(COP!$L$2:$L$1000,COP!$C$2:$C$1000,'Ambient Heat'!$B115,COP!$G$2:$G$1000,'Ambient Heat'!F$4,COP!$D$2:$D$1000,"RSDSH_Det*")))</f>
        <v>0.67635275799933481</v>
      </c>
      <c r="G115" s="84">
        <f>MAX(0,1-(1/AVERAGEIFS(COP!$L$2:$L$1000,COP!$C$2:$C$1000,'Ambient Heat'!$B115,COP!$G$2:$G$1000,'Ambient Heat'!G$4,COP!$D$2:$D$1000,"RSDSH_Det*")))</f>
        <v>0.69658071062437732</v>
      </c>
      <c r="H115" s="84">
        <f>MAX(0,1-(1/AVERAGEIFS(COP!$L$2:$L$1000,COP!$C$2:$C$1000,'Ambient Heat'!$B115,COP!$G$2:$G$1000,'Ambient Heat'!H$4,COP!$D$2:$D$1000,"RSDSH_Det*")))</f>
        <v>0.73758331729675719</v>
      </c>
      <c r="I115" s="84">
        <f>MAX(0,1-(1/AVERAGEIFS(COP!$L$2:$L$1000,COP!$C$2:$C$1000,'Ambient Heat'!$B115,COP!$G$2:$G$1000,'Ambient Heat'!I$4,COP!$D$2:$D$1000,"RSDSH_Det*")))</f>
        <v>0.75726456849950041</v>
      </c>
      <c r="J115" s="3">
        <v>5</v>
      </c>
    </row>
    <row r="116" spans="2:10" ht="15.75" thickBot="1" x14ac:dyDescent="0.25">
      <c r="B116" s="46" t="s">
        <v>279</v>
      </c>
      <c r="C116" s="46" t="s">
        <v>578</v>
      </c>
      <c r="D116" s="46" t="s">
        <v>299</v>
      </c>
      <c r="E116" s="46" t="s">
        <v>280</v>
      </c>
      <c r="F116" s="129">
        <f>MAX(0,1-(1/AVERAGEIFS(COP!$L$2:$L$1000,COP!$C$2:$C$1000,'Ambient Heat'!$B116,COP!$G$2:$G$1000,'Ambient Heat'!F$4,COP!$D$2:$D$1000,"RSDSC*")))</f>
        <v>0.64039195333259424</v>
      </c>
      <c r="G116" s="129">
        <f>MAX(0,1-(1/AVERAGEIFS(COP!$L$2:$L$1000,COP!$C$2:$C$1000,'Ambient Heat'!$B116,COP!$G$2:$G$1000,'Ambient Heat'!G$4,COP!$D$2:$D$1000,"RSDSC*")))</f>
        <v>0.6628674562493071</v>
      </c>
      <c r="H116" s="129">
        <f>MAX(0,1-(1/AVERAGEIFS(COP!$L$2:$L$1000,COP!$C$2:$C$1000,'Ambient Heat'!$B116,COP!$G$2:$G$1000,'Ambient Heat'!H$4,COP!$D$2:$D$1000,"RSDSC*")))</f>
        <v>0.70842590810750883</v>
      </c>
      <c r="I116" s="129">
        <f>MAX(0,1-(1/AVERAGEIFS(COP!$L$2:$L$1000,COP!$C$2:$C$1000,'Ambient Heat'!$B116,COP!$G$2:$G$1000,'Ambient Heat'!I$4,COP!$D$2:$D$1000,"RSDSC*")))</f>
        <v>0.73029396499944566</v>
      </c>
      <c r="J116" s="46">
        <v>5</v>
      </c>
    </row>
    <row r="117" spans="2:10" x14ac:dyDescent="0.2">
      <c r="B117" s="3" t="s">
        <v>536</v>
      </c>
      <c r="C117" s="3" t="s">
        <v>578</v>
      </c>
      <c r="D117" s="3" t="s">
        <v>299</v>
      </c>
      <c r="E117" s="3" t="s">
        <v>537</v>
      </c>
      <c r="F117" s="84">
        <f>MAX(0,1-(1/AVERAGEIFS(COP!$L$2:$L$1000,COP!$C$2:$C$1000,'Ambient Heat'!$B117,COP!$G$2:$G$1000,'Ambient Heat'!F$4,COP!$D$2:$D$1000,"RSDSH_Det*")))</f>
        <v>0.67635275799933481</v>
      </c>
      <c r="G117" s="84">
        <f>MAX(0,1-(1/AVERAGEIFS(COP!$L$2:$L$1000,COP!$C$2:$C$1000,'Ambient Heat'!$B117,COP!$G$2:$G$1000,'Ambient Heat'!G$4,COP!$D$2:$D$1000,"RSDSH_Det*")))</f>
        <v>0.70577523454484981</v>
      </c>
      <c r="H117" s="84">
        <f>MAX(0,1-(1/AVERAGEIFS(COP!$L$2:$L$1000,COP!$C$2:$C$1000,'Ambient Heat'!$B117,COP!$G$2:$G$1000,'Ambient Heat'!H$4,COP!$D$2:$D$1000,"RSDSH_Det*")))</f>
        <v>0.73758331729675719</v>
      </c>
      <c r="I117" s="84">
        <f>MAX(0,1-(1/AVERAGEIFS(COP!$L$2:$L$1000,COP!$C$2:$C$1000,'Ambient Heat'!$B117,COP!$G$2:$G$1000,'Ambient Heat'!I$4,COP!$D$2:$D$1000,"RSDSH_Det*")))</f>
        <v>0.75726456849950041</v>
      </c>
      <c r="J117" s="3">
        <v>5</v>
      </c>
    </row>
    <row r="118" spans="2:10" x14ac:dyDescent="0.2">
      <c r="B118" s="3" t="s">
        <v>538</v>
      </c>
      <c r="C118" s="3" t="s">
        <v>578</v>
      </c>
      <c r="D118" s="3" t="s">
        <v>299</v>
      </c>
      <c r="E118" s="3" t="s">
        <v>539</v>
      </c>
      <c r="F118" s="84">
        <f>MAX(0,1-(1/AVERAGEIFS(COP!$L$2:$L$1000,COP!$C$2:$C$1000,'Ambient Heat'!$B118,COP!$G$2:$G$1000,'Ambient Heat'!F$4,COP!$D$2:$D$1000,"RSDSH_Det*")))</f>
        <v>0.67635275799933481</v>
      </c>
      <c r="G118" s="84">
        <f>MAX(0,1-(1/AVERAGEIFS(COP!$L$2:$L$1000,COP!$C$2:$C$1000,'Ambient Heat'!$B118,COP!$G$2:$G$1000,'Ambient Heat'!G$4,COP!$D$2:$D$1000,"RSDSH_Det*")))</f>
        <v>0.70577523454484981</v>
      </c>
      <c r="H118" s="84">
        <f>MAX(0,1-(1/AVERAGEIFS(COP!$L$2:$L$1000,COP!$C$2:$C$1000,'Ambient Heat'!$B118,COP!$G$2:$G$1000,'Ambient Heat'!H$4,COP!$D$2:$D$1000,"RSDSH_Det*")))</f>
        <v>0.73758331729675719</v>
      </c>
      <c r="I118" s="84">
        <f>MAX(0,1-(1/AVERAGEIFS(COP!$L$2:$L$1000,COP!$C$2:$C$1000,'Ambient Heat'!$B118,COP!$G$2:$G$1000,'Ambient Heat'!I$4,COP!$D$2:$D$1000,"RSDSH_Det*")))</f>
        <v>0.75726456849950041</v>
      </c>
      <c r="J118" s="3">
        <v>5</v>
      </c>
    </row>
    <row r="119" spans="2:10" x14ac:dyDescent="0.2">
      <c r="B119" s="3" t="s">
        <v>540</v>
      </c>
      <c r="C119" s="3" t="s">
        <v>578</v>
      </c>
      <c r="D119" s="3" t="s">
        <v>299</v>
      </c>
      <c r="E119" s="3" t="s">
        <v>541</v>
      </c>
      <c r="F119" s="84">
        <f>MAX(0,1-(1/AVERAGEIFS(COP!$L$2:$L$1000,COP!$C$2:$C$1000,'Ambient Heat'!$B119,COP!$G$2:$G$1000,'Ambient Heat'!F$4,COP!$D$2:$D$1000,"RSDSH_Det*")))</f>
        <v>0.67635275799933481</v>
      </c>
      <c r="G119" s="84">
        <f>MAX(0,1-(1/AVERAGEIFS(COP!$L$2:$L$1000,COP!$C$2:$C$1000,'Ambient Heat'!$B119,COP!$G$2:$G$1000,'Ambient Heat'!G$4,COP!$D$2:$D$1000,"RSDSH_Det*")))</f>
        <v>0.70577523454484981</v>
      </c>
      <c r="H119" s="84">
        <f>MAX(0,1-(1/AVERAGEIFS(COP!$L$2:$L$1000,COP!$C$2:$C$1000,'Ambient Heat'!$B119,COP!$G$2:$G$1000,'Ambient Heat'!H$4,COP!$D$2:$D$1000,"RSDSH_Det*")))</f>
        <v>0.73758331729675719</v>
      </c>
      <c r="I119" s="84">
        <f>MAX(0,1-(1/AVERAGEIFS(COP!$L$2:$L$1000,COP!$C$2:$C$1000,'Ambient Heat'!$B119,COP!$G$2:$G$1000,'Ambient Heat'!I$4,COP!$D$2:$D$1000,"RSDSH_Det*")))</f>
        <v>0.75726456849950041</v>
      </c>
      <c r="J119" s="3">
        <v>5</v>
      </c>
    </row>
    <row r="120" spans="2:10" x14ac:dyDescent="0.2">
      <c r="B120" s="3" t="s">
        <v>542</v>
      </c>
      <c r="C120" s="3" t="s">
        <v>578</v>
      </c>
      <c r="D120" s="3" t="s">
        <v>299</v>
      </c>
      <c r="E120" s="3" t="s">
        <v>543</v>
      </c>
      <c r="F120" s="84">
        <f>MAX(0,1-(1/AVERAGEIFS(COP!$L$2:$L$1000,COP!$C$2:$C$1000,'Ambient Heat'!$B120,COP!$G$2:$G$1000,'Ambient Heat'!F$4,COP!$D$2:$D$1000,"RSDSH_Det*")))</f>
        <v>0.67635275799933481</v>
      </c>
      <c r="G120" s="84">
        <f>MAX(0,1-(1/AVERAGEIFS(COP!$L$2:$L$1000,COP!$C$2:$C$1000,'Ambient Heat'!$B120,COP!$G$2:$G$1000,'Ambient Heat'!G$4,COP!$D$2:$D$1000,"RSDSH_Det*")))</f>
        <v>0.70577523454484981</v>
      </c>
      <c r="H120" s="84">
        <f>MAX(0,1-(1/AVERAGEIFS(COP!$L$2:$L$1000,COP!$C$2:$C$1000,'Ambient Heat'!$B120,COP!$G$2:$G$1000,'Ambient Heat'!H$4,COP!$D$2:$D$1000,"RSDSH_Det*")))</f>
        <v>0.73758331729675719</v>
      </c>
      <c r="I120" s="84">
        <f>MAX(0,1-(1/AVERAGEIFS(COP!$L$2:$L$1000,COP!$C$2:$C$1000,'Ambient Heat'!$B120,COP!$G$2:$G$1000,'Ambient Heat'!I$4,COP!$D$2:$D$1000,"RSDSH_Det*")))</f>
        <v>0.75726456849950041</v>
      </c>
      <c r="J120" s="3">
        <v>5</v>
      </c>
    </row>
    <row r="121" spans="2:10" x14ac:dyDescent="0.2">
      <c r="B121" s="3" t="s">
        <v>544</v>
      </c>
      <c r="C121" s="3" t="s">
        <v>578</v>
      </c>
      <c r="D121" s="3" t="s">
        <v>299</v>
      </c>
      <c r="E121" s="3" t="s">
        <v>545</v>
      </c>
      <c r="F121" s="84">
        <f>MAX(0,1-(1/AVERAGEIFS(COP!$L$2:$L$1000,COP!$C$2:$C$1000,'Ambient Heat'!$B121,COP!$G$2:$G$1000,'Ambient Heat'!F$4,COP!$D$2:$D$1000,"RSDSH_Det*")))</f>
        <v>0.67635275799933481</v>
      </c>
      <c r="G121" s="84">
        <f>MAX(0,1-(1/AVERAGEIFS(COP!$L$2:$L$1000,COP!$C$2:$C$1000,'Ambient Heat'!$B121,COP!$G$2:$G$1000,'Ambient Heat'!G$4,COP!$D$2:$D$1000,"RSDSH_Det*")))</f>
        <v>0.70577523454484981</v>
      </c>
      <c r="H121" s="84">
        <f>MAX(0,1-(1/AVERAGEIFS(COP!$L$2:$L$1000,COP!$C$2:$C$1000,'Ambient Heat'!$B121,COP!$G$2:$G$1000,'Ambient Heat'!H$4,COP!$D$2:$D$1000,"RSDSH_Det*")))</f>
        <v>0.73758331729675719</v>
      </c>
      <c r="I121" s="84">
        <f>MAX(0,1-(1/AVERAGEIFS(COP!$L$2:$L$1000,COP!$C$2:$C$1000,'Ambient Heat'!$B121,COP!$G$2:$G$1000,'Ambient Heat'!I$4,COP!$D$2:$D$1000,"RSDSH_Det*")))</f>
        <v>0.75726456849950041</v>
      </c>
      <c r="J121" s="3">
        <v>5</v>
      </c>
    </row>
    <row r="122" spans="2:10" ht="15.75" thickBot="1" x14ac:dyDescent="0.25">
      <c r="B122" s="46" t="s">
        <v>546</v>
      </c>
      <c r="C122" s="46" t="s">
        <v>578</v>
      </c>
      <c r="D122" s="46" t="s">
        <v>299</v>
      </c>
      <c r="E122" s="46" t="s">
        <v>547</v>
      </c>
      <c r="F122" s="129">
        <f>MAX(0,1-(1/AVERAGEIFS(COP!$L$2:$L$1000,COP!$C$2:$C$1000,'Ambient Heat'!$B122,COP!$G$2:$G$1000,'Ambient Heat'!F$4,COP!$D$2:$D$1000,"RSDSH_Det*")))</f>
        <v>0.67635275799933481</v>
      </c>
      <c r="G122" s="129">
        <f>MAX(0,1-(1/AVERAGEIFS(COP!$L$2:$L$1000,COP!$C$2:$C$1000,'Ambient Heat'!$B122,COP!$G$2:$G$1000,'Ambient Heat'!G$4,COP!$D$2:$D$1000,"RSDSH_Det*")))</f>
        <v>0.70577523454484981</v>
      </c>
      <c r="H122" s="129">
        <f>MAX(0,1-(1/AVERAGEIFS(COP!$L$2:$L$1000,COP!$C$2:$C$1000,'Ambient Heat'!$B122,COP!$G$2:$G$1000,'Ambient Heat'!H$4,COP!$D$2:$D$1000,"RSDSH_Det*")))</f>
        <v>0.73758331729675719</v>
      </c>
      <c r="I122" s="129">
        <f>MAX(0,1-(1/AVERAGEIFS(COP!$L$2:$L$1000,COP!$C$2:$C$1000,'Ambient Heat'!$B122,COP!$G$2:$G$1000,'Ambient Heat'!I$4,COP!$D$2:$D$1000,"RSDSH_Det*")))</f>
        <v>0.75726456849950041</v>
      </c>
      <c r="J122" s="46">
        <v>5</v>
      </c>
    </row>
    <row r="123" spans="2:10" x14ac:dyDescent="0.2">
      <c r="B123" s="3" t="s">
        <v>548</v>
      </c>
      <c r="C123" s="3" t="s">
        <v>578</v>
      </c>
      <c r="D123" s="3" t="s">
        <v>299</v>
      </c>
      <c r="E123" s="3" t="s">
        <v>537</v>
      </c>
      <c r="F123" s="84">
        <f>MAX(0,1-(1/AVERAGEIFS(COP!$L$2:$L$1000,COP!$C$2:$C$1000,'Ambient Heat'!$B123,COP!$G$2:$G$1000,'Ambient Heat'!F$4,COP!$D$2:$D$1000,"RSDSH_Det*")))</f>
        <v>0.67635275799933481</v>
      </c>
      <c r="G123" s="84">
        <f>MAX(0,1-(1/AVERAGEIFS(COP!$L$2:$L$1000,COP!$C$2:$C$1000,'Ambient Heat'!$B123,COP!$G$2:$G$1000,'Ambient Heat'!G$4,COP!$D$2:$D$1000,"RSDSH_Det*")))</f>
        <v>0.70577523454484981</v>
      </c>
      <c r="H123" s="84">
        <f>MAX(0,1-(1/AVERAGEIFS(COP!$L$2:$L$1000,COP!$C$2:$C$1000,'Ambient Heat'!$B123,COP!$G$2:$G$1000,'Ambient Heat'!H$4,COP!$D$2:$D$1000,"RSDSH_Det*")))</f>
        <v>0.73758331729675719</v>
      </c>
      <c r="I123" s="84">
        <f>MAX(0,1-(1/AVERAGEIFS(COP!$L$2:$L$1000,COP!$C$2:$C$1000,'Ambient Heat'!$B123,COP!$G$2:$G$1000,'Ambient Heat'!I$4,COP!$D$2:$D$1000,"RSDSH_Det*")))</f>
        <v>0.75726456849950041</v>
      </c>
      <c r="J123" s="128">
        <v>5</v>
      </c>
    </row>
    <row r="124" spans="2:10" x14ac:dyDescent="0.2">
      <c r="B124" s="3" t="s">
        <v>549</v>
      </c>
      <c r="C124" s="3" t="s">
        <v>578</v>
      </c>
      <c r="D124" s="3" t="s">
        <v>299</v>
      </c>
      <c r="E124" s="3" t="s">
        <v>539</v>
      </c>
      <c r="F124" s="84">
        <f>MAX(0,1-(1/AVERAGEIFS(COP!$L$2:$L$1000,COP!$C$2:$C$1000,'Ambient Heat'!$B124,COP!$G$2:$G$1000,'Ambient Heat'!F$4,COP!$D$2:$D$1000,"RSDSH_Det*")))</f>
        <v>0.67635275799933481</v>
      </c>
      <c r="G124" s="84">
        <f>MAX(0,1-(1/AVERAGEIFS(COP!$L$2:$L$1000,COP!$C$2:$C$1000,'Ambient Heat'!$B124,COP!$G$2:$G$1000,'Ambient Heat'!G$4,COP!$D$2:$D$1000,"RSDSH_Det*")))</f>
        <v>0.70577523454484981</v>
      </c>
      <c r="H124" s="84">
        <f>MAX(0,1-(1/AVERAGEIFS(COP!$L$2:$L$1000,COP!$C$2:$C$1000,'Ambient Heat'!$B124,COP!$G$2:$G$1000,'Ambient Heat'!H$4,COP!$D$2:$D$1000,"RSDSH_Det*")))</f>
        <v>0.73758331729675719</v>
      </c>
      <c r="I124" s="84">
        <f>MAX(0,1-(1/AVERAGEIFS(COP!$L$2:$L$1000,COP!$C$2:$C$1000,'Ambient Heat'!$B124,COP!$G$2:$G$1000,'Ambient Heat'!I$4,COP!$D$2:$D$1000,"RSDSH_Det*")))</f>
        <v>0.75726456849950041</v>
      </c>
      <c r="J124" s="3">
        <v>5</v>
      </c>
    </row>
    <row r="125" spans="2:10" x14ac:dyDescent="0.2">
      <c r="B125" s="3" t="s">
        <v>550</v>
      </c>
      <c r="C125" s="3" t="s">
        <v>578</v>
      </c>
      <c r="D125" s="3" t="s">
        <v>299</v>
      </c>
      <c r="E125" s="3" t="s">
        <v>541</v>
      </c>
      <c r="F125" s="84">
        <f>MAX(0,1-(1/AVERAGEIFS(COP!$L$2:$L$1000,COP!$C$2:$C$1000,'Ambient Heat'!$B125,COP!$G$2:$G$1000,'Ambient Heat'!F$4,COP!$D$2:$D$1000,"RSDSH_Det*")))</f>
        <v>0.67635275799933481</v>
      </c>
      <c r="G125" s="84">
        <f>MAX(0,1-(1/AVERAGEIFS(COP!$L$2:$L$1000,COP!$C$2:$C$1000,'Ambient Heat'!$B125,COP!$G$2:$G$1000,'Ambient Heat'!G$4,COP!$D$2:$D$1000,"RSDSH_Det*")))</f>
        <v>0.70577523454484981</v>
      </c>
      <c r="H125" s="84">
        <f>MAX(0,1-(1/AVERAGEIFS(COP!$L$2:$L$1000,COP!$C$2:$C$1000,'Ambient Heat'!$B125,COP!$G$2:$G$1000,'Ambient Heat'!H$4,COP!$D$2:$D$1000,"RSDSH_Det*")))</f>
        <v>0.73758331729675719</v>
      </c>
      <c r="I125" s="84">
        <f>MAX(0,1-(1/AVERAGEIFS(COP!$L$2:$L$1000,COP!$C$2:$C$1000,'Ambient Heat'!$B125,COP!$G$2:$G$1000,'Ambient Heat'!I$4,COP!$D$2:$D$1000,"RSDSH_Det*")))</f>
        <v>0.75726456849950041</v>
      </c>
      <c r="J125" s="3">
        <v>5</v>
      </c>
    </row>
    <row r="126" spans="2:10" x14ac:dyDescent="0.2">
      <c r="B126" s="3" t="s">
        <v>551</v>
      </c>
      <c r="C126" s="3" t="s">
        <v>578</v>
      </c>
      <c r="D126" s="3" t="s">
        <v>299</v>
      </c>
      <c r="E126" s="3" t="s">
        <v>543</v>
      </c>
      <c r="F126" s="84">
        <f>MAX(0,1-(1/AVERAGEIFS(COP!$L$2:$L$1000,COP!$C$2:$C$1000,'Ambient Heat'!$B126,COP!$G$2:$G$1000,'Ambient Heat'!F$4,COP!$D$2:$D$1000,"RSDSH_Det*")))</f>
        <v>0.67635275799933481</v>
      </c>
      <c r="G126" s="84">
        <f>MAX(0,1-(1/AVERAGEIFS(COP!$L$2:$L$1000,COP!$C$2:$C$1000,'Ambient Heat'!$B126,COP!$G$2:$G$1000,'Ambient Heat'!G$4,COP!$D$2:$D$1000,"RSDSH_Det*")))</f>
        <v>0.70577523454484981</v>
      </c>
      <c r="H126" s="84">
        <f>MAX(0,1-(1/AVERAGEIFS(COP!$L$2:$L$1000,COP!$C$2:$C$1000,'Ambient Heat'!$B126,COP!$G$2:$G$1000,'Ambient Heat'!H$4,COP!$D$2:$D$1000,"RSDSH_Det*")))</f>
        <v>0.73758331729675719</v>
      </c>
      <c r="I126" s="84">
        <f>MAX(0,1-(1/AVERAGEIFS(COP!$L$2:$L$1000,COP!$C$2:$C$1000,'Ambient Heat'!$B126,COP!$G$2:$G$1000,'Ambient Heat'!I$4,COP!$D$2:$D$1000,"RSDSH_Det*")))</f>
        <v>0.75726456849950041</v>
      </c>
      <c r="J126" s="3">
        <v>5</v>
      </c>
    </row>
    <row r="127" spans="2:10" x14ac:dyDescent="0.2">
      <c r="B127" s="3" t="s">
        <v>552</v>
      </c>
      <c r="C127" s="3" t="s">
        <v>578</v>
      </c>
      <c r="D127" s="3" t="s">
        <v>299</v>
      </c>
      <c r="E127" s="3" t="s">
        <v>545</v>
      </c>
      <c r="F127" s="84">
        <f>MAX(0,1-(1/AVERAGEIFS(COP!$L$2:$L$1000,COP!$C$2:$C$1000,'Ambient Heat'!$B127,COP!$G$2:$G$1000,'Ambient Heat'!F$4,COP!$D$2:$D$1000,"RSDSH_Det*")))</f>
        <v>0.67635275799933481</v>
      </c>
      <c r="G127" s="84">
        <f>MAX(0,1-(1/AVERAGEIFS(COP!$L$2:$L$1000,COP!$C$2:$C$1000,'Ambient Heat'!$B127,COP!$G$2:$G$1000,'Ambient Heat'!G$4,COP!$D$2:$D$1000,"RSDSH_Det*")))</f>
        <v>0.70577523454484981</v>
      </c>
      <c r="H127" s="84">
        <f>MAX(0,1-(1/AVERAGEIFS(COP!$L$2:$L$1000,COP!$C$2:$C$1000,'Ambient Heat'!$B127,COP!$G$2:$G$1000,'Ambient Heat'!H$4,COP!$D$2:$D$1000,"RSDSH_Det*")))</f>
        <v>0.73758331729675719</v>
      </c>
      <c r="I127" s="84">
        <f>MAX(0,1-(1/AVERAGEIFS(COP!$L$2:$L$1000,COP!$C$2:$C$1000,'Ambient Heat'!$B127,COP!$G$2:$G$1000,'Ambient Heat'!I$4,COP!$D$2:$D$1000,"RSDSH_Det*")))</f>
        <v>0.75726456849950041</v>
      </c>
      <c r="J127" s="3">
        <v>5</v>
      </c>
    </row>
    <row r="128" spans="2:10" ht="15.75" thickBot="1" x14ac:dyDescent="0.25">
      <c r="B128" s="46" t="s">
        <v>553</v>
      </c>
      <c r="C128" s="46" t="s">
        <v>578</v>
      </c>
      <c r="D128" s="46" t="s">
        <v>299</v>
      </c>
      <c r="E128" s="46" t="s">
        <v>547</v>
      </c>
      <c r="F128" s="129">
        <f>MAX(0,1-(1/AVERAGEIFS(COP!$L$2:$L$1000,COP!$C$2:$C$1000,'Ambient Heat'!$B128,COP!$G$2:$G$1000,'Ambient Heat'!F$4,COP!$D$2:$D$1000,"RSDSH_Det*")))</f>
        <v>0.67635275799933481</v>
      </c>
      <c r="G128" s="129">
        <f>MAX(0,1-(1/AVERAGEIFS(COP!$L$2:$L$1000,COP!$C$2:$C$1000,'Ambient Heat'!$B128,COP!$G$2:$G$1000,'Ambient Heat'!G$4,COP!$D$2:$D$1000,"RSDSH_Det*")))</f>
        <v>0.70577523454484981</v>
      </c>
      <c r="H128" s="129">
        <f>MAX(0,1-(1/AVERAGEIFS(COP!$L$2:$L$1000,COP!$C$2:$C$1000,'Ambient Heat'!$B128,COP!$G$2:$G$1000,'Ambient Heat'!H$4,COP!$D$2:$D$1000,"RSDSH_Det*")))</f>
        <v>0.73758331729675719</v>
      </c>
      <c r="I128" s="129">
        <f>MAX(0,1-(1/AVERAGEIFS(COP!$L$2:$L$1000,COP!$C$2:$C$1000,'Ambient Heat'!$B128,COP!$G$2:$G$1000,'Ambient Heat'!I$4,COP!$D$2:$D$1000,"RSDSH_Det*")))</f>
        <v>0.75726456849950041</v>
      </c>
      <c r="J128" s="46">
        <v>5</v>
      </c>
    </row>
    <row r="129" spans="2:10" x14ac:dyDescent="0.2">
      <c r="B129" s="3" t="s">
        <v>548</v>
      </c>
      <c r="C129" s="126" t="s">
        <v>578</v>
      </c>
      <c r="D129" s="126" t="s">
        <v>299</v>
      </c>
      <c r="E129" s="3" t="s">
        <v>245</v>
      </c>
      <c r="F129" s="127">
        <f>MAX(0,1-(1/AVERAGEIFS(COP!$L$2:$L$1000,COP!$C$2:$C$1000,'Ambient Heat'!$B129,COP!$G$2:$G$1000,'Ambient Heat'!F$4,COP!$D$2:$D$1000,"RSDWH*")))</f>
        <v>0.53764679714190677</v>
      </c>
      <c r="G129" s="127">
        <f>MAX(0,1-(1/AVERAGEIFS(COP!$L$2:$L$1000,COP!$C$2:$C$1000,'Ambient Heat'!$B129,COP!$G$2:$G$1000,'Ambient Heat'!G$4,COP!$D$2:$D$1000,"RSDWH*")))</f>
        <v>0.57967890649264264</v>
      </c>
      <c r="H129" s="127">
        <f>MAX(0,1-(1/AVERAGEIFS(COP!$L$2:$L$1000,COP!$C$2:$C$1000,'Ambient Heat'!$B129,COP!$G$2:$G$1000,'Ambient Heat'!H$4,COP!$D$2:$D$1000,"RSDWH*")))</f>
        <v>0.62511902470965408</v>
      </c>
      <c r="I129" s="127">
        <f>MAX(0,1-(1/AVERAGEIFS(COP!$L$2:$L$1000,COP!$C$2:$C$1000,'Ambient Heat'!$B129,COP!$G$2:$G$1000,'Ambient Heat'!I$4,COP!$D$2:$D$1000,"RSDWH*")))</f>
        <v>0.65323509785643008</v>
      </c>
      <c r="J129" s="3">
        <v>5</v>
      </c>
    </row>
    <row r="130" spans="2:10" x14ac:dyDescent="0.2">
      <c r="B130" s="3" t="s">
        <v>549</v>
      </c>
      <c r="C130" s="126" t="s">
        <v>578</v>
      </c>
      <c r="D130" s="126" t="s">
        <v>299</v>
      </c>
      <c r="E130" s="3" t="s">
        <v>245</v>
      </c>
      <c r="F130" s="127">
        <f>MAX(0,1-(1/AVERAGEIFS(COP!$L$2:$L$1000,COP!$C$2:$C$1000,'Ambient Heat'!$B130,COP!$G$2:$G$1000,'Ambient Heat'!F$4,COP!$D$2:$D$1000,"RSDWH*")))</f>
        <v>0.53764679714190677</v>
      </c>
      <c r="G130" s="127">
        <f>MAX(0,1-(1/AVERAGEIFS(COP!$L$2:$L$1000,COP!$C$2:$C$1000,'Ambient Heat'!$B130,COP!$G$2:$G$1000,'Ambient Heat'!G$4,COP!$D$2:$D$1000,"RSDWH*")))</f>
        <v>0.57967890649264264</v>
      </c>
      <c r="H130" s="127">
        <f>MAX(0,1-(1/AVERAGEIFS(COP!$L$2:$L$1000,COP!$C$2:$C$1000,'Ambient Heat'!$B130,COP!$G$2:$G$1000,'Ambient Heat'!H$4,COP!$D$2:$D$1000,"RSDWH*")))</f>
        <v>0.62511902470965408</v>
      </c>
      <c r="I130" s="127">
        <f>MAX(0,1-(1/AVERAGEIFS(COP!$L$2:$L$1000,COP!$C$2:$C$1000,'Ambient Heat'!$B130,COP!$G$2:$G$1000,'Ambient Heat'!I$4,COP!$D$2:$D$1000,"RSDWH*")))</f>
        <v>0.65323509785643008</v>
      </c>
      <c r="J130" s="3">
        <v>5</v>
      </c>
    </row>
    <row r="131" spans="2:10" x14ac:dyDescent="0.2">
      <c r="B131" s="3" t="s">
        <v>550</v>
      </c>
      <c r="C131" s="126" t="s">
        <v>578</v>
      </c>
      <c r="D131" s="126" t="s">
        <v>299</v>
      </c>
      <c r="E131" s="3" t="s">
        <v>245</v>
      </c>
      <c r="F131" s="127">
        <f>MAX(0,1-(1/AVERAGEIFS(COP!$L$2:$L$1000,COP!$C$2:$C$1000,'Ambient Heat'!$B131,COP!$G$2:$G$1000,'Ambient Heat'!F$4,COP!$D$2:$D$1000,"RSDWH*")))</f>
        <v>0.53764679714190677</v>
      </c>
      <c r="G131" s="127">
        <f>MAX(0,1-(1/AVERAGEIFS(COP!$L$2:$L$1000,COP!$C$2:$C$1000,'Ambient Heat'!$B131,COP!$G$2:$G$1000,'Ambient Heat'!G$4,COP!$D$2:$D$1000,"RSDWH*")))</f>
        <v>0.57967890649264264</v>
      </c>
      <c r="H131" s="127">
        <f>MAX(0,1-(1/AVERAGEIFS(COP!$L$2:$L$1000,COP!$C$2:$C$1000,'Ambient Heat'!$B131,COP!$G$2:$G$1000,'Ambient Heat'!H$4,COP!$D$2:$D$1000,"RSDWH*")))</f>
        <v>0.62511902470965408</v>
      </c>
      <c r="I131" s="127">
        <f>MAX(0,1-(1/AVERAGEIFS(COP!$L$2:$L$1000,COP!$C$2:$C$1000,'Ambient Heat'!$B131,COP!$G$2:$G$1000,'Ambient Heat'!I$4,COP!$D$2:$D$1000,"RSDWH*")))</f>
        <v>0.65323509785643008</v>
      </c>
      <c r="J131" s="3">
        <v>5</v>
      </c>
    </row>
    <row r="132" spans="2:10" x14ac:dyDescent="0.2">
      <c r="B132" s="3" t="s">
        <v>551</v>
      </c>
      <c r="C132" s="126" t="s">
        <v>578</v>
      </c>
      <c r="D132" s="126" t="s">
        <v>299</v>
      </c>
      <c r="E132" s="3" t="s">
        <v>245</v>
      </c>
      <c r="F132" s="127">
        <f>MAX(0,1-(1/AVERAGEIFS(COP!$L$2:$L$1000,COP!$C$2:$C$1000,'Ambient Heat'!$B132,COP!$G$2:$G$1000,'Ambient Heat'!F$4,COP!$D$2:$D$1000,"RSDWH*")))</f>
        <v>0.53764679714190677</v>
      </c>
      <c r="G132" s="127">
        <f>MAX(0,1-(1/AVERAGEIFS(COP!$L$2:$L$1000,COP!$C$2:$C$1000,'Ambient Heat'!$B132,COP!$G$2:$G$1000,'Ambient Heat'!G$4,COP!$D$2:$D$1000,"RSDWH*")))</f>
        <v>0.57967890649264264</v>
      </c>
      <c r="H132" s="127">
        <f>MAX(0,1-(1/AVERAGEIFS(COP!$L$2:$L$1000,COP!$C$2:$C$1000,'Ambient Heat'!$B132,COP!$G$2:$G$1000,'Ambient Heat'!H$4,COP!$D$2:$D$1000,"RSDWH*")))</f>
        <v>0.62511902470965408</v>
      </c>
      <c r="I132" s="127">
        <f>MAX(0,1-(1/AVERAGEIFS(COP!$L$2:$L$1000,COP!$C$2:$C$1000,'Ambient Heat'!$B132,COP!$G$2:$G$1000,'Ambient Heat'!I$4,COP!$D$2:$D$1000,"RSDWH*")))</f>
        <v>0.65323509785643008</v>
      </c>
      <c r="J132" s="3">
        <v>5</v>
      </c>
    </row>
    <row r="133" spans="2:10" x14ac:dyDescent="0.2">
      <c r="B133" s="3" t="s">
        <v>552</v>
      </c>
      <c r="C133" s="126" t="s">
        <v>578</v>
      </c>
      <c r="D133" s="126" t="s">
        <v>299</v>
      </c>
      <c r="E133" s="3" t="s">
        <v>245</v>
      </c>
      <c r="F133" s="127">
        <f>MAX(0,1-(1/AVERAGEIFS(COP!$L$2:$L$1000,COP!$C$2:$C$1000,'Ambient Heat'!$B133,COP!$G$2:$G$1000,'Ambient Heat'!F$4,COP!$D$2:$D$1000,"RSDWH*")))</f>
        <v>0.53764679714190677</v>
      </c>
      <c r="G133" s="127">
        <f>MAX(0,1-(1/AVERAGEIFS(COP!$L$2:$L$1000,COP!$C$2:$C$1000,'Ambient Heat'!$B133,COP!$G$2:$G$1000,'Ambient Heat'!G$4,COP!$D$2:$D$1000,"RSDWH*")))</f>
        <v>0.57967890649264264</v>
      </c>
      <c r="H133" s="127">
        <f>MAX(0,1-(1/AVERAGEIFS(COP!$L$2:$L$1000,COP!$C$2:$C$1000,'Ambient Heat'!$B133,COP!$G$2:$G$1000,'Ambient Heat'!H$4,COP!$D$2:$D$1000,"RSDWH*")))</f>
        <v>0.62511902470965408</v>
      </c>
      <c r="I133" s="127">
        <f>MAX(0,1-(1/AVERAGEIFS(COP!$L$2:$L$1000,COP!$C$2:$C$1000,'Ambient Heat'!$B133,COP!$G$2:$G$1000,'Ambient Heat'!I$4,COP!$D$2:$D$1000,"RSDWH*")))</f>
        <v>0.65323509785643008</v>
      </c>
      <c r="J133" s="3">
        <v>5</v>
      </c>
    </row>
    <row r="134" spans="2:10" ht="15.75" thickBot="1" x14ac:dyDescent="0.25">
      <c r="B134" s="46" t="s">
        <v>553</v>
      </c>
      <c r="C134" s="130" t="s">
        <v>578</v>
      </c>
      <c r="D134" s="130" t="s">
        <v>299</v>
      </c>
      <c r="E134" s="46" t="s">
        <v>245</v>
      </c>
      <c r="F134" s="131">
        <f>MAX(0,1-(1/AVERAGEIFS(COP!$L$2:$L$1000,COP!$C$2:$C$1000,'Ambient Heat'!$B134,COP!$G$2:$G$1000,'Ambient Heat'!F$4,COP!$D$2:$D$1000,"RSDWH*")))</f>
        <v>0.53764679714190677</v>
      </c>
      <c r="G134" s="131">
        <f>MAX(0,1-(1/AVERAGEIFS(COP!$L$2:$L$1000,COP!$C$2:$C$1000,'Ambient Heat'!$B134,COP!$G$2:$G$1000,'Ambient Heat'!G$4,COP!$D$2:$D$1000,"RSDWH*")))</f>
        <v>0.57967890649264264</v>
      </c>
      <c r="H134" s="131">
        <f>MAX(0,1-(1/AVERAGEIFS(COP!$L$2:$L$1000,COP!$C$2:$C$1000,'Ambient Heat'!$B134,COP!$G$2:$G$1000,'Ambient Heat'!H$4,COP!$D$2:$D$1000,"RSDWH*")))</f>
        <v>0.62511902470965408</v>
      </c>
      <c r="I134" s="131">
        <f>MAX(0,1-(1/AVERAGEIFS(COP!$L$2:$L$1000,COP!$C$2:$C$1000,'Ambient Heat'!$B134,COP!$G$2:$G$1000,'Ambient Heat'!I$4,COP!$D$2:$D$1000,"RSDWH*")))</f>
        <v>0.65323509785643008</v>
      </c>
      <c r="J134" s="46">
        <v>5</v>
      </c>
    </row>
    <row r="135" spans="2:10" x14ac:dyDescent="0.2">
      <c r="B135" s="3" t="s">
        <v>554</v>
      </c>
      <c r="C135" s="3" t="s">
        <v>578</v>
      </c>
      <c r="D135" s="3" t="s">
        <v>299</v>
      </c>
      <c r="E135" s="3" t="s">
        <v>537</v>
      </c>
      <c r="F135" s="84">
        <f>MAX(0,1-(1/AVERAGEIFS(COP!$L$2:$L$1000,COP!$C$2:$C$1000,'Ambient Heat'!$B135,COP!$G$2:$G$1000,'Ambient Heat'!F$4,COP!$D$2:$D$1000,"RSDSH_Det*")))</f>
        <v>0.67635275799933481</v>
      </c>
      <c r="G135" s="84">
        <f>MAX(0,1-(1/AVERAGEIFS(COP!$L$2:$L$1000,COP!$C$2:$C$1000,'Ambient Heat'!$B135,COP!$G$2:$G$1000,'Ambient Heat'!G$4,COP!$D$2:$D$1000,"RSDSH_Det*")))</f>
        <v>0.70842590810750883</v>
      </c>
      <c r="H135" s="84">
        <f>MAX(0,1-(1/AVERAGEIFS(COP!$L$2:$L$1000,COP!$C$2:$C$1000,'Ambient Heat'!$B135,COP!$G$2:$G$1000,'Ambient Heat'!H$4,COP!$D$2:$D$1000,"RSDSH_Det*")))</f>
        <v>0.72802752773053347</v>
      </c>
      <c r="I135" s="84">
        <f>MAX(0,1-(1/AVERAGEIFS(COP!$L$2:$L$1000,COP!$C$2:$C$1000,'Ambient Heat'!$B135,COP!$G$2:$G$1000,'Ambient Heat'!I$4,COP!$D$2:$D$1000,"RSDSH_Det*")))</f>
        <v>0.72802752773053347</v>
      </c>
      <c r="J135" s="3">
        <v>5</v>
      </c>
    </row>
    <row r="136" spans="2:10" x14ac:dyDescent="0.2">
      <c r="B136" s="3" t="s">
        <v>555</v>
      </c>
      <c r="C136" s="3" t="s">
        <v>578</v>
      </c>
      <c r="D136" s="3" t="s">
        <v>299</v>
      </c>
      <c r="E136" s="3" t="s">
        <v>539</v>
      </c>
      <c r="F136" s="84">
        <f>MAX(0,1-(1/AVERAGEIFS(COP!$L$2:$L$1000,COP!$C$2:$C$1000,'Ambient Heat'!$B136,COP!$G$2:$G$1000,'Ambient Heat'!F$4,COP!$D$2:$D$1000,"RSDSH_Det*")))</f>
        <v>0.67635275799933481</v>
      </c>
      <c r="G136" s="84">
        <f>MAX(0,1-(1/AVERAGEIFS(COP!$L$2:$L$1000,COP!$C$2:$C$1000,'Ambient Heat'!$B136,COP!$G$2:$G$1000,'Ambient Heat'!G$4,COP!$D$2:$D$1000,"RSDSH_Det*")))</f>
        <v>0.70842590810750883</v>
      </c>
      <c r="H136" s="84">
        <f>MAX(0,1-(1/AVERAGEIFS(COP!$L$2:$L$1000,COP!$C$2:$C$1000,'Ambient Heat'!$B136,COP!$G$2:$G$1000,'Ambient Heat'!H$4,COP!$D$2:$D$1000,"RSDSH_Det*")))</f>
        <v>0.72802752773053347</v>
      </c>
      <c r="I136" s="84">
        <f>MAX(0,1-(1/AVERAGEIFS(COP!$L$2:$L$1000,COP!$C$2:$C$1000,'Ambient Heat'!$B136,COP!$G$2:$G$1000,'Ambient Heat'!I$4,COP!$D$2:$D$1000,"RSDSH_Det*")))</f>
        <v>0.72802752773053347</v>
      </c>
      <c r="J136" s="3">
        <v>5</v>
      </c>
    </row>
    <row r="137" spans="2:10" x14ac:dyDescent="0.2">
      <c r="B137" s="3" t="s">
        <v>556</v>
      </c>
      <c r="C137" s="3" t="s">
        <v>578</v>
      </c>
      <c r="D137" s="3" t="s">
        <v>299</v>
      </c>
      <c r="E137" s="3" t="s">
        <v>541</v>
      </c>
      <c r="F137" s="84">
        <f>MAX(0,1-(1/AVERAGEIFS(COP!$L$2:$L$1000,COP!$C$2:$C$1000,'Ambient Heat'!$B137,COP!$G$2:$G$1000,'Ambient Heat'!F$4,COP!$D$2:$D$1000,"RSDSH_Det*")))</f>
        <v>0.67635275799933481</v>
      </c>
      <c r="G137" s="84">
        <f>MAX(0,1-(1/AVERAGEIFS(COP!$L$2:$L$1000,COP!$C$2:$C$1000,'Ambient Heat'!$B137,COP!$G$2:$G$1000,'Ambient Heat'!G$4,COP!$D$2:$D$1000,"RSDSH_Det*")))</f>
        <v>0.70842590810750883</v>
      </c>
      <c r="H137" s="84">
        <f>MAX(0,1-(1/AVERAGEIFS(COP!$L$2:$L$1000,COP!$C$2:$C$1000,'Ambient Heat'!$B137,COP!$G$2:$G$1000,'Ambient Heat'!H$4,COP!$D$2:$D$1000,"RSDSH_Det*")))</f>
        <v>0.72802752773053347</v>
      </c>
      <c r="I137" s="84">
        <f>MAX(0,1-(1/AVERAGEIFS(COP!$L$2:$L$1000,COP!$C$2:$C$1000,'Ambient Heat'!$B137,COP!$G$2:$G$1000,'Ambient Heat'!I$4,COP!$D$2:$D$1000,"RSDSH_Det*")))</f>
        <v>0.72802752773053347</v>
      </c>
      <c r="J137" s="3">
        <v>5</v>
      </c>
    </row>
    <row r="138" spans="2:10" x14ac:dyDescent="0.2">
      <c r="B138" s="3" t="s">
        <v>557</v>
      </c>
      <c r="C138" s="3" t="s">
        <v>578</v>
      </c>
      <c r="D138" s="3" t="s">
        <v>299</v>
      </c>
      <c r="E138" s="3" t="s">
        <v>543</v>
      </c>
      <c r="F138" s="84">
        <f>MAX(0,1-(1/AVERAGEIFS(COP!$L$2:$L$1000,COP!$C$2:$C$1000,'Ambient Heat'!$B138,COP!$G$2:$G$1000,'Ambient Heat'!F$4,COP!$D$2:$D$1000,"RSDSH_Det*")))</f>
        <v>0.67635275799933481</v>
      </c>
      <c r="G138" s="84">
        <f>MAX(0,1-(1/AVERAGEIFS(COP!$L$2:$L$1000,COP!$C$2:$C$1000,'Ambient Heat'!$B138,COP!$G$2:$G$1000,'Ambient Heat'!G$4,COP!$D$2:$D$1000,"RSDSH_Det*")))</f>
        <v>0.70842590810750883</v>
      </c>
      <c r="H138" s="84">
        <f>MAX(0,1-(1/AVERAGEIFS(COP!$L$2:$L$1000,COP!$C$2:$C$1000,'Ambient Heat'!$B138,COP!$G$2:$G$1000,'Ambient Heat'!H$4,COP!$D$2:$D$1000,"RSDSH_Det*")))</f>
        <v>0.72802752773053347</v>
      </c>
      <c r="I138" s="84">
        <f>MAX(0,1-(1/AVERAGEIFS(COP!$L$2:$L$1000,COP!$C$2:$C$1000,'Ambient Heat'!$B138,COP!$G$2:$G$1000,'Ambient Heat'!I$4,COP!$D$2:$D$1000,"RSDSH_Det*")))</f>
        <v>0.72802752773053347</v>
      </c>
      <c r="J138" s="3">
        <v>5</v>
      </c>
    </row>
    <row r="139" spans="2:10" x14ac:dyDescent="0.2">
      <c r="B139" s="3" t="s">
        <v>558</v>
      </c>
      <c r="C139" s="3" t="s">
        <v>578</v>
      </c>
      <c r="D139" s="3" t="s">
        <v>299</v>
      </c>
      <c r="E139" s="3" t="s">
        <v>545</v>
      </c>
      <c r="F139" s="84">
        <f>MAX(0,1-(1/AVERAGEIFS(COP!$L$2:$L$1000,COP!$C$2:$C$1000,'Ambient Heat'!$B139,COP!$G$2:$G$1000,'Ambient Heat'!F$4,COP!$D$2:$D$1000,"RSDSH_Det*")))</f>
        <v>0.67635275799933481</v>
      </c>
      <c r="G139" s="84">
        <f>MAX(0,1-(1/AVERAGEIFS(COP!$L$2:$L$1000,COP!$C$2:$C$1000,'Ambient Heat'!$B139,COP!$G$2:$G$1000,'Ambient Heat'!G$4,COP!$D$2:$D$1000,"RSDSH_Det*")))</f>
        <v>0.70842590810750883</v>
      </c>
      <c r="H139" s="84">
        <f>MAX(0,1-(1/AVERAGEIFS(COP!$L$2:$L$1000,COP!$C$2:$C$1000,'Ambient Heat'!$B139,COP!$G$2:$G$1000,'Ambient Heat'!H$4,COP!$D$2:$D$1000,"RSDSH_Det*")))</f>
        <v>0.72802752773053347</v>
      </c>
      <c r="I139" s="84">
        <f>MAX(0,1-(1/AVERAGEIFS(COP!$L$2:$L$1000,COP!$C$2:$C$1000,'Ambient Heat'!$B139,COP!$G$2:$G$1000,'Ambient Heat'!I$4,COP!$D$2:$D$1000,"RSDSH_Det*")))</f>
        <v>0.72802752773053347</v>
      </c>
      <c r="J139" s="3">
        <v>5</v>
      </c>
    </row>
    <row r="140" spans="2:10" ht="15.75" thickBot="1" x14ac:dyDescent="0.25">
      <c r="B140" s="46" t="s">
        <v>559</v>
      </c>
      <c r="C140" s="46" t="s">
        <v>578</v>
      </c>
      <c r="D140" s="46" t="s">
        <v>299</v>
      </c>
      <c r="E140" s="46" t="s">
        <v>547</v>
      </c>
      <c r="F140" s="129">
        <f>MAX(0,1-(1/AVERAGEIFS(COP!$L$2:$L$1000,COP!$C$2:$C$1000,'Ambient Heat'!$B140,COP!$G$2:$G$1000,'Ambient Heat'!F$4,COP!$D$2:$D$1000,"RSDSH_Det*")))</f>
        <v>0.67635275799933481</v>
      </c>
      <c r="G140" s="129">
        <f>MAX(0,1-(1/AVERAGEIFS(COP!$L$2:$L$1000,COP!$C$2:$C$1000,'Ambient Heat'!$B140,COP!$G$2:$G$1000,'Ambient Heat'!G$4,COP!$D$2:$D$1000,"RSDSH_Det*")))</f>
        <v>0.70842590810750883</v>
      </c>
      <c r="H140" s="129">
        <f>MAX(0,1-(1/AVERAGEIFS(COP!$L$2:$L$1000,COP!$C$2:$C$1000,'Ambient Heat'!$B140,COP!$G$2:$G$1000,'Ambient Heat'!H$4,COP!$D$2:$D$1000,"RSDSH_Det*")))</f>
        <v>0.72802752773053347</v>
      </c>
      <c r="I140" s="129">
        <f>MAX(0,1-(1/AVERAGEIFS(COP!$L$2:$L$1000,COP!$C$2:$C$1000,'Ambient Heat'!$B140,COP!$G$2:$G$1000,'Ambient Heat'!I$4,COP!$D$2:$D$1000,"RSDSH_Det*")))</f>
        <v>0.72802752773053347</v>
      </c>
      <c r="J140" s="46">
        <v>5</v>
      </c>
    </row>
    <row r="141" spans="2:10" x14ac:dyDescent="0.2">
      <c r="B141" s="3" t="s">
        <v>554</v>
      </c>
      <c r="C141" s="3" t="s">
        <v>578</v>
      </c>
      <c r="D141" s="3" t="s">
        <v>299</v>
      </c>
      <c r="E141" s="3" t="s">
        <v>245</v>
      </c>
      <c r="F141" s="127">
        <f>MAX(0,1-(1/AVERAGEIFS(COP!$L$2:$L$1000,COP!$C$2:$C$1000,'Ambient Heat'!$B141,COP!$G$2:$G$1000,'Ambient Heat'!F$4,COP!$D$2:$D$1000,"RSDWH*")))</f>
        <v>0.53764679714190677</v>
      </c>
      <c r="G141" s="127">
        <f>MAX(0,1-(1/AVERAGEIFS(COP!$L$2:$L$1000,COP!$C$2:$C$1000,'Ambient Heat'!$B141,COP!$G$2:$G$1000,'Ambient Heat'!G$4,COP!$D$2:$D$1000,"RSDWH*")))</f>
        <v>0.58346558301072693</v>
      </c>
      <c r="H141" s="127">
        <f>MAX(0,1-(1/AVERAGEIFS(COP!$L$2:$L$1000,COP!$C$2:$C$1000,'Ambient Heat'!$B141,COP!$G$2:$G$1000,'Ambient Heat'!H$4,COP!$D$2:$D$1000,"RSDWH*")))</f>
        <v>0.61146789675790492</v>
      </c>
      <c r="I141" s="127">
        <f>MAX(0,1-(1/AVERAGEIFS(COP!$L$2:$L$1000,COP!$C$2:$C$1000,'Ambient Heat'!$B141,COP!$G$2:$G$1000,'Ambient Heat'!I$4,COP!$D$2:$D$1000,"RSDWH*")))</f>
        <v>0.61146789675790492</v>
      </c>
      <c r="J141" s="3">
        <v>5</v>
      </c>
    </row>
    <row r="142" spans="2:10" x14ac:dyDescent="0.2">
      <c r="B142" s="3" t="s">
        <v>555</v>
      </c>
      <c r="C142" s="3" t="s">
        <v>578</v>
      </c>
      <c r="D142" s="3" t="s">
        <v>299</v>
      </c>
      <c r="E142" s="3" t="s">
        <v>245</v>
      </c>
      <c r="F142" s="127">
        <f>MAX(0,1-(1/AVERAGEIFS(COP!$L$2:$L$1000,COP!$C$2:$C$1000,'Ambient Heat'!$B142,COP!$G$2:$G$1000,'Ambient Heat'!F$4,COP!$D$2:$D$1000,"RSDWH*")))</f>
        <v>0.53764679714190677</v>
      </c>
      <c r="G142" s="127">
        <f>MAX(0,1-(1/AVERAGEIFS(COP!$L$2:$L$1000,COP!$C$2:$C$1000,'Ambient Heat'!$B142,COP!$G$2:$G$1000,'Ambient Heat'!G$4,COP!$D$2:$D$1000,"RSDWH*")))</f>
        <v>0.58346558301072693</v>
      </c>
      <c r="H142" s="127">
        <f>MAX(0,1-(1/AVERAGEIFS(COP!$L$2:$L$1000,COP!$C$2:$C$1000,'Ambient Heat'!$B142,COP!$G$2:$G$1000,'Ambient Heat'!H$4,COP!$D$2:$D$1000,"RSDWH*")))</f>
        <v>0.61146789675790492</v>
      </c>
      <c r="I142" s="127">
        <f>MAX(0,1-(1/AVERAGEIFS(COP!$L$2:$L$1000,COP!$C$2:$C$1000,'Ambient Heat'!$B142,COP!$G$2:$G$1000,'Ambient Heat'!I$4,COP!$D$2:$D$1000,"RSDWH*")))</f>
        <v>0.61146789675790492</v>
      </c>
      <c r="J142" s="3">
        <v>5</v>
      </c>
    </row>
    <row r="143" spans="2:10" x14ac:dyDescent="0.2">
      <c r="B143" s="3" t="s">
        <v>556</v>
      </c>
      <c r="C143" s="3" t="s">
        <v>578</v>
      </c>
      <c r="D143" s="3" t="s">
        <v>299</v>
      </c>
      <c r="E143" s="3" t="s">
        <v>245</v>
      </c>
      <c r="F143" s="127">
        <f>MAX(0,1-(1/AVERAGEIFS(COP!$L$2:$L$1000,COP!$C$2:$C$1000,'Ambient Heat'!$B143,COP!$G$2:$G$1000,'Ambient Heat'!F$4,COP!$D$2:$D$1000,"RSDWH*")))</f>
        <v>0.53764679714190677</v>
      </c>
      <c r="G143" s="127">
        <f>MAX(0,1-(1/AVERAGEIFS(COP!$L$2:$L$1000,COP!$C$2:$C$1000,'Ambient Heat'!$B143,COP!$G$2:$G$1000,'Ambient Heat'!G$4,COP!$D$2:$D$1000,"RSDWH*")))</f>
        <v>0.58346558301072693</v>
      </c>
      <c r="H143" s="127">
        <f>MAX(0,1-(1/AVERAGEIFS(COP!$L$2:$L$1000,COP!$C$2:$C$1000,'Ambient Heat'!$B143,COP!$G$2:$G$1000,'Ambient Heat'!H$4,COP!$D$2:$D$1000,"RSDWH*")))</f>
        <v>0.61146789675790492</v>
      </c>
      <c r="I143" s="127">
        <f>MAX(0,1-(1/AVERAGEIFS(COP!$L$2:$L$1000,COP!$C$2:$C$1000,'Ambient Heat'!$B143,COP!$G$2:$G$1000,'Ambient Heat'!I$4,COP!$D$2:$D$1000,"RSDWH*")))</f>
        <v>0.61146789675790492</v>
      </c>
      <c r="J143" s="3">
        <v>5</v>
      </c>
    </row>
    <row r="144" spans="2:10" x14ac:dyDescent="0.2">
      <c r="B144" s="3" t="s">
        <v>557</v>
      </c>
      <c r="C144" s="3" t="s">
        <v>578</v>
      </c>
      <c r="D144" s="3" t="s">
        <v>299</v>
      </c>
      <c r="E144" s="3" t="s">
        <v>245</v>
      </c>
      <c r="F144" s="127">
        <f>MAX(0,1-(1/AVERAGEIFS(COP!$L$2:$L$1000,COP!$C$2:$C$1000,'Ambient Heat'!$B144,COP!$G$2:$G$1000,'Ambient Heat'!F$4,COP!$D$2:$D$1000,"RSDWH*")))</f>
        <v>0.53764679714190677</v>
      </c>
      <c r="G144" s="127">
        <f>MAX(0,1-(1/AVERAGEIFS(COP!$L$2:$L$1000,COP!$C$2:$C$1000,'Ambient Heat'!$B144,COP!$G$2:$G$1000,'Ambient Heat'!G$4,COP!$D$2:$D$1000,"RSDWH*")))</f>
        <v>0.58346558301072693</v>
      </c>
      <c r="H144" s="127">
        <f>MAX(0,1-(1/AVERAGEIFS(COP!$L$2:$L$1000,COP!$C$2:$C$1000,'Ambient Heat'!$B144,COP!$G$2:$G$1000,'Ambient Heat'!H$4,COP!$D$2:$D$1000,"RSDWH*")))</f>
        <v>0.61146789675790492</v>
      </c>
      <c r="I144" s="127">
        <f>MAX(0,1-(1/AVERAGEIFS(COP!$L$2:$L$1000,COP!$C$2:$C$1000,'Ambient Heat'!$B144,COP!$G$2:$G$1000,'Ambient Heat'!I$4,COP!$D$2:$D$1000,"RSDWH*")))</f>
        <v>0.61146789675790492</v>
      </c>
      <c r="J144" s="3">
        <v>5</v>
      </c>
    </row>
    <row r="145" spans="2:10" x14ac:dyDescent="0.2">
      <c r="B145" s="3" t="s">
        <v>558</v>
      </c>
      <c r="C145" s="3" t="s">
        <v>578</v>
      </c>
      <c r="D145" s="3" t="s">
        <v>299</v>
      </c>
      <c r="E145" s="3" t="s">
        <v>245</v>
      </c>
      <c r="F145" s="127">
        <f>MAX(0,1-(1/AVERAGEIFS(COP!$L$2:$L$1000,COP!$C$2:$C$1000,'Ambient Heat'!$B145,COP!$G$2:$G$1000,'Ambient Heat'!F$4,COP!$D$2:$D$1000,"RSDWH*")))</f>
        <v>0.53764679714190677</v>
      </c>
      <c r="G145" s="127">
        <f>MAX(0,1-(1/AVERAGEIFS(COP!$L$2:$L$1000,COP!$C$2:$C$1000,'Ambient Heat'!$B145,COP!$G$2:$G$1000,'Ambient Heat'!G$4,COP!$D$2:$D$1000,"RSDWH*")))</f>
        <v>0.58346558301072693</v>
      </c>
      <c r="H145" s="127">
        <f>MAX(0,1-(1/AVERAGEIFS(COP!$L$2:$L$1000,COP!$C$2:$C$1000,'Ambient Heat'!$B145,COP!$G$2:$G$1000,'Ambient Heat'!H$4,COP!$D$2:$D$1000,"RSDWH*")))</f>
        <v>0.61146789675790492</v>
      </c>
      <c r="I145" s="127">
        <f>MAX(0,1-(1/AVERAGEIFS(COP!$L$2:$L$1000,COP!$C$2:$C$1000,'Ambient Heat'!$B145,COP!$G$2:$G$1000,'Ambient Heat'!I$4,COP!$D$2:$D$1000,"RSDWH*")))</f>
        <v>0.61146789675790492</v>
      </c>
      <c r="J145" s="3">
        <v>5</v>
      </c>
    </row>
    <row r="146" spans="2:10" ht="15.75" thickBot="1" x14ac:dyDescent="0.25">
      <c r="B146" s="46" t="s">
        <v>559</v>
      </c>
      <c r="C146" s="46" t="s">
        <v>578</v>
      </c>
      <c r="D146" s="46" t="s">
        <v>299</v>
      </c>
      <c r="E146" s="46" t="s">
        <v>245</v>
      </c>
      <c r="F146" s="131">
        <f>MAX(0,1-(1/AVERAGEIFS(COP!$L$2:$L$1000,COP!$C$2:$C$1000,'Ambient Heat'!$B146,COP!$G$2:$G$1000,'Ambient Heat'!F$4,COP!$D$2:$D$1000,"RSDWH*")))</f>
        <v>0.53764679714190677</v>
      </c>
      <c r="G146" s="131">
        <f>MAX(0,1-(1/AVERAGEIFS(COP!$L$2:$L$1000,COP!$C$2:$C$1000,'Ambient Heat'!$B146,COP!$G$2:$G$1000,'Ambient Heat'!G$4,COP!$D$2:$D$1000,"RSDWH*")))</f>
        <v>0.58346558301072693</v>
      </c>
      <c r="H146" s="131">
        <f>MAX(0,1-(1/AVERAGEIFS(COP!$L$2:$L$1000,COP!$C$2:$C$1000,'Ambient Heat'!$B146,COP!$G$2:$G$1000,'Ambient Heat'!H$4,COP!$D$2:$D$1000,"RSDWH*")))</f>
        <v>0.61146789675790492</v>
      </c>
      <c r="I146" s="131">
        <f>MAX(0,1-(1/AVERAGEIFS(COP!$L$2:$L$1000,COP!$C$2:$C$1000,'Ambient Heat'!$B146,COP!$G$2:$G$1000,'Ambient Heat'!I$4,COP!$D$2:$D$1000,"RSDWH*")))</f>
        <v>0.61146789675790492</v>
      </c>
      <c r="J146" s="46">
        <v>5</v>
      </c>
    </row>
    <row r="147" spans="2:10" x14ac:dyDescent="0.2">
      <c r="B147" s="3" t="s">
        <v>560</v>
      </c>
      <c r="C147" s="3" t="s">
        <v>578</v>
      </c>
      <c r="D147" s="3" t="s">
        <v>299</v>
      </c>
      <c r="E147" s="3" t="s">
        <v>537</v>
      </c>
      <c r="F147" s="84">
        <f>MAX(0,1-(1/AVERAGEIFS(COP!$L$2:$L$1000,COP!$C$2:$C$1000,'Ambient Heat'!$B147,COP!$G$2:$G$1000,'Ambient Heat'!F$4,COP!$D$2:$D$1000,"RSDSH_Det*")))</f>
        <v>0.70577523454484981</v>
      </c>
      <c r="G147" s="84">
        <f>MAX(0,1-(1/AVERAGEIFS(COP!$L$2:$L$1000,COP!$C$2:$C$1000,'Ambient Heat'!$B147,COP!$G$2:$G$1000,'Ambient Heat'!G$4,COP!$D$2:$D$1000,"RSDSH_Det*")))</f>
        <v>0.72258807828514493</v>
      </c>
      <c r="H147" s="84">
        <f>MAX(0,1-(1/AVERAGEIFS(COP!$L$2:$L$1000,COP!$C$2:$C$1000,'Ambient Heat'!$B147,COP!$G$2:$G$1000,'Ambient Heat'!H$4,COP!$D$2:$D$1000,"RSDSH_Det*")))</f>
        <v>0.75726456849950041</v>
      </c>
      <c r="I147" s="84">
        <f>MAX(0,1-(1/AVERAGEIFS(COP!$L$2:$L$1000,COP!$C$2:$C$1000,'Ambient Heat'!$B147,COP!$G$2:$G$1000,'Ambient Heat'!I$4,COP!$D$2:$D$1000,"RSDSH_Det*")))</f>
        <v>0.7842351719995565</v>
      </c>
      <c r="J147" s="3">
        <v>5</v>
      </c>
    </row>
    <row r="148" spans="2:10" x14ac:dyDescent="0.2">
      <c r="B148" s="3" t="s">
        <v>561</v>
      </c>
      <c r="C148" s="3" t="s">
        <v>578</v>
      </c>
      <c r="D148" s="3" t="s">
        <v>299</v>
      </c>
      <c r="E148" s="3" t="s">
        <v>539</v>
      </c>
      <c r="F148" s="84">
        <f>MAX(0,1-(1/AVERAGEIFS(COP!$L$2:$L$1000,COP!$C$2:$C$1000,'Ambient Heat'!$B148,COP!$G$2:$G$1000,'Ambient Heat'!F$4,COP!$D$2:$D$1000,"RSDSH_Det*")))</f>
        <v>0.70577523454484981</v>
      </c>
      <c r="G148" s="84">
        <f>MAX(0,1-(1/AVERAGEIFS(COP!$L$2:$L$1000,COP!$C$2:$C$1000,'Ambient Heat'!$B148,COP!$G$2:$G$1000,'Ambient Heat'!G$4,COP!$D$2:$D$1000,"RSDSH_Det*")))</f>
        <v>0.72258807828514493</v>
      </c>
      <c r="H148" s="84">
        <f>MAX(0,1-(1/AVERAGEIFS(COP!$L$2:$L$1000,COP!$C$2:$C$1000,'Ambient Heat'!$B148,COP!$G$2:$G$1000,'Ambient Heat'!H$4,COP!$D$2:$D$1000,"RSDSH_Det*")))</f>
        <v>0.75726456849950041</v>
      </c>
      <c r="I148" s="84">
        <f>MAX(0,1-(1/AVERAGEIFS(COP!$L$2:$L$1000,COP!$C$2:$C$1000,'Ambient Heat'!$B148,COP!$G$2:$G$1000,'Ambient Heat'!I$4,COP!$D$2:$D$1000,"RSDSH_Det*")))</f>
        <v>0.7842351719995565</v>
      </c>
      <c r="J148" s="3">
        <v>5</v>
      </c>
    </row>
    <row r="149" spans="2:10" x14ac:dyDescent="0.2">
      <c r="B149" s="3" t="s">
        <v>562</v>
      </c>
      <c r="C149" s="3" t="s">
        <v>578</v>
      </c>
      <c r="D149" s="3" t="s">
        <v>299</v>
      </c>
      <c r="E149" s="3" t="s">
        <v>541</v>
      </c>
      <c r="F149" s="84">
        <f>MAX(0,1-(1/AVERAGEIFS(COP!$L$2:$L$1000,COP!$C$2:$C$1000,'Ambient Heat'!$B149,COP!$G$2:$G$1000,'Ambient Heat'!F$4,COP!$D$2:$D$1000,"RSDSH_Det*")))</f>
        <v>0.70577523454484981</v>
      </c>
      <c r="G149" s="84">
        <f>MAX(0,1-(1/AVERAGEIFS(COP!$L$2:$L$1000,COP!$C$2:$C$1000,'Ambient Heat'!$B149,COP!$G$2:$G$1000,'Ambient Heat'!G$4,COP!$D$2:$D$1000,"RSDSH_Det*")))</f>
        <v>0.72258807828514493</v>
      </c>
      <c r="H149" s="84">
        <f>MAX(0,1-(1/AVERAGEIFS(COP!$L$2:$L$1000,COP!$C$2:$C$1000,'Ambient Heat'!$B149,COP!$G$2:$G$1000,'Ambient Heat'!H$4,COP!$D$2:$D$1000,"RSDSH_Det*")))</f>
        <v>0.75726456849950041</v>
      </c>
      <c r="I149" s="84">
        <f>MAX(0,1-(1/AVERAGEIFS(COP!$L$2:$L$1000,COP!$C$2:$C$1000,'Ambient Heat'!$B149,COP!$G$2:$G$1000,'Ambient Heat'!I$4,COP!$D$2:$D$1000,"RSDSH_Det*")))</f>
        <v>0.7842351719995565</v>
      </c>
      <c r="J149" s="3">
        <v>5</v>
      </c>
    </row>
    <row r="150" spans="2:10" x14ac:dyDescent="0.2">
      <c r="B150" s="3" t="s">
        <v>563</v>
      </c>
      <c r="C150" s="3" t="s">
        <v>578</v>
      </c>
      <c r="D150" s="3" t="s">
        <v>299</v>
      </c>
      <c r="E150" s="3" t="s">
        <v>543</v>
      </c>
      <c r="F150" s="84">
        <f>MAX(0,1-(1/AVERAGEIFS(COP!$L$2:$L$1000,COP!$C$2:$C$1000,'Ambient Heat'!$B150,COP!$G$2:$G$1000,'Ambient Heat'!F$4,COP!$D$2:$D$1000,"RSDSH_Det*")))</f>
        <v>0.70577523454484981</v>
      </c>
      <c r="G150" s="84">
        <f>MAX(0,1-(1/AVERAGEIFS(COP!$L$2:$L$1000,COP!$C$2:$C$1000,'Ambient Heat'!$B150,COP!$G$2:$G$1000,'Ambient Heat'!G$4,COP!$D$2:$D$1000,"RSDSH_Det*")))</f>
        <v>0.72258807828514493</v>
      </c>
      <c r="H150" s="84">
        <f>MAX(0,1-(1/AVERAGEIFS(COP!$L$2:$L$1000,COP!$C$2:$C$1000,'Ambient Heat'!$B150,COP!$G$2:$G$1000,'Ambient Heat'!H$4,COP!$D$2:$D$1000,"RSDSH_Det*")))</f>
        <v>0.75726456849950041</v>
      </c>
      <c r="I150" s="84">
        <f>MAX(0,1-(1/AVERAGEIFS(COP!$L$2:$L$1000,COP!$C$2:$C$1000,'Ambient Heat'!$B150,COP!$G$2:$G$1000,'Ambient Heat'!I$4,COP!$D$2:$D$1000,"RSDSH_Det*")))</f>
        <v>0.7842351719995565</v>
      </c>
      <c r="J150" s="3">
        <v>5</v>
      </c>
    </row>
    <row r="151" spans="2:10" x14ac:dyDescent="0.2">
      <c r="B151" s="3" t="s">
        <v>564</v>
      </c>
      <c r="C151" s="3" t="s">
        <v>578</v>
      </c>
      <c r="D151" s="3" t="s">
        <v>299</v>
      </c>
      <c r="E151" s="3" t="s">
        <v>545</v>
      </c>
      <c r="F151" s="84">
        <f>MAX(0,1-(1/AVERAGEIFS(COP!$L$2:$L$1000,COP!$C$2:$C$1000,'Ambient Heat'!$B151,COP!$G$2:$G$1000,'Ambient Heat'!F$4,COP!$D$2:$D$1000,"RSDSH_Det*")))</f>
        <v>0.70577523454484981</v>
      </c>
      <c r="G151" s="84">
        <f>MAX(0,1-(1/AVERAGEIFS(COP!$L$2:$L$1000,COP!$C$2:$C$1000,'Ambient Heat'!$B151,COP!$G$2:$G$1000,'Ambient Heat'!G$4,COP!$D$2:$D$1000,"RSDSH_Det*")))</f>
        <v>0.72258807828514493</v>
      </c>
      <c r="H151" s="84">
        <f>MAX(0,1-(1/AVERAGEIFS(COP!$L$2:$L$1000,COP!$C$2:$C$1000,'Ambient Heat'!$B151,COP!$G$2:$G$1000,'Ambient Heat'!H$4,COP!$D$2:$D$1000,"RSDSH_Det*")))</f>
        <v>0.75726456849950041</v>
      </c>
      <c r="I151" s="84">
        <f>MAX(0,1-(1/AVERAGEIFS(COP!$L$2:$L$1000,COP!$C$2:$C$1000,'Ambient Heat'!$B151,COP!$G$2:$G$1000,'Ambient Heat'!I$4,COP!$D$2:$D$1000,"RSDSH_Det*")))</f>
        <v>0.7842351719995565</v>
      </c>
      <c r="J151" s="3">
        <v>5</v>
      </c>
    </row>
    <row r="152" spans="2:10" ht="15.75" thickBot="1" x14ac:dyDescent="0.25">
      <c r="B152" s="46" t="s">
        <v>565</v>
      </c>
      <c r="C152" s="46" t="s">
        <v>578</v>
      </c>
      <c r="D152" s="46" t="s">
        <v>299</v>
      </c>
      <c r="E152" s="46" t="s">
        <v>547</v>
      </c>
      <c r="F152" s="129">
        <f>MAX(0,1-(1/AVERAGEIFS(COP!$L$2:$L$1000,COP!$C$2:$C$1000,'Ambient Heat'!$B152,COP!$G$2:$G$1000,'Ambient Heat'!F$4,COP!$D$2:$D$1000,"RSDSH_Det*")))</f>
        <v>0.70577523454484981</v>
      </c>
      <c r="G152" s="129">
        <f>MAX(0,1-(1/AVERAGEIFS(COP!$L$2:$L$1000,COP!$C$2:$C$1000,'Ambient Heat'!$B152,COP!$G$2:$G$1000,'Ambient Heat'!G$4,COP!$D$2:$D$1000,"RSDSH_Det*")))</f>
        <v>0.72258807828514493</v>
      </c>
      <c r="H152" s="129">
        <f>MAX(0,1-(1/AVERAGEIFS(COP!$L$2:$L$1000,COP!$C$2:$C$1000,'Ambient Heat'!$B152,COP!$G$2:$G$1000,'Ambient Heat'!H$4,COP!$D$2:$D$1000,"RSDSH_Det*")))</f>
        <v>0.75726456849950041</v>
      </c>
      <c r="I152" s="129">
        <f>MAX(0,1-(1/AVERAGEIFS(COP!$L$2:$L$1000,COP!$C$2:$C$1000,'Ambient Heat'!$B152,COP!$G$2:$G$1000,'Ambient Heat'!I$4,COP!$D$2:$D$1000,"RSDSH_Det*")))</f>
        <v>0.7842351719995565</v>
      </c>
      <c r="J152" s="46">
        <v>5</v>
      </c>
    </row>
    <row r="153" spans="2:10" x14ac:dyDescent="0.2">
      <c r="B153" s="3" t="s">
        <v>566</v>
      </c>
      <c r="C153" s="3" t="s">
        <v>578</v>
      </c>
      <c r="D153" s="3" t="s">
        <v>299</v>
      </c>
      <c r="E153" s="3" t="s">
        <v>537</v>
      </c>
      <c r="F153" s="84">
        <f>MAX(0,1-(1/AVERAGEIFS(COP!$L$2:$L$1000,COP!$C$2:$C$1000,'Ambient Heat'!$B153,COP!$G$2:$G$1000,'Ambient Heat'!F$4,COP!$D$2:$D$1000,"RSDSH_Det*")))</f>
        <v>0.70577523454484981</v>
      </c>
      <c r="G153" s="84">
        <f>MAX(0,1-(1/AVERAGEIFS(COP!$L$2:$L$1000,COP!$C$2:$C$1000,'Ambient Heat'!$B153,COP!$G$2:$G$1000,'Ambient Heat'!G$4,COP!$D$2:$D$1000,"RSDSH_Det*")))</f>
        <v>0.72258807828514493</v>
      </c>
      <c r="H153" s="84">
        <f>MAX(0,1-(1/AVERAGEIFS(COP!$L$2:$L$1000,COP!$C$2:$C$1000,'Ambient Heat'!$B153,COP!$G$2:$G$1000,'Ambient Heat'!H$4,COP!$D$2:$D$1000,"RSDSH_Det*")))</f>
        <v>0.75726456849950041</v>
      </c>
      <c r="I153" s="84">
        <f>MAX(0,1-(1/AVERAGEIFS(COP!$L$2:$L$1000,COP!$C$2:$C$1000,'Ambient Heat'!$B153,COP!$G$2:$G$1000,'Ambient Heat'!I$4,COP!$D$2:$D$1000,"RSDSH_Det*")))</f>
        <v>0.7842351719995565</v>
      </c>
      <c r="J153" s="3">
        <v>5</v>
      </c>
    </row>
    <row r="154" spans="2:10" x14ac:dyDescent="0.2">
      <c r="B154" s="3" t="s">
        <v>567</v>
      </c>
      <c r="C154" s="3" t="s">
        <v>578</v>
      </c>
      <c r="D154" s="3" t="s">
        <v>299</v>
      </c>
      <c r="E154" s="3" t="s">
        <v>539</v>
      </c>
      <c r="F154" s="84">
        <f>MAX(0,1-(1/AVERAGEIFS(COP!$L$2:$L$1000,COP!$C$2:$C$1000,'Ambient Heat'!$B154,COP!$G$2:$G$1000,'Ambient Heat'!F$4,COP!$D$2:$D$1000,"RSDSH_Det*")))</f>
        <v>0.70577523454484981</v>
      </c>
      <c r="G154" s="84">
        <f>MAX(0,1-(1/AVERAGEIFS(COP!$L$2:$L$1000,COP!$C$2:$C$1000,'Ambient Heat'!$B154,COP!$G$2:$G$1000,'Ambient Heat'!G$4,COP!$D$2:$D$1000,"RSDSH_Det*")))</f>
        <v>0.72258807828514493</v>
      </c>
      <c r="H154" s="84">
        <f>MAX(0,1-(1/AVERAGEIFS(COP!$L$2:$L$1000,COP!$C$2:$C$1000,'Ambient Heat'!$B154,COP!$G$2:$G$1000,'Ambient Heat'!H$4,COP!$D$2:$D$1000,"RSDSH_Det*")))</f>
        <v>0.75726456849950041</v>
      </c>
      <c r="I154" s="84">
        <f>MAX(0,1-(1/AVERAGEIFS(COP!$L$2:$L$1000,COP!$C$2:$C$1000,'Ambient Heat'!$B154,COP!$G$2:$G$1000,'Ambient Heat'!I$4,COP!$D$2:$D$1000,"RSDSH_Det*")))</f>
        <v>0.7842351719995565</v>
      </c>
      <c r="J154" s="3">
        <v>5</v>
      </c>
    </row>
    <row r="155" spans="2:10" x14ac:dyDescent="0.2">
      <c r="B155" s="3" t="s">
        <v>568</v>
      </c>
      <c r="C155" s="3" t="s">
        <v>578</v>
      </c>
      <c r="D155" s="3" t="s">
        <v>299</v>
      </c>
      <c r="E155" s="3" t="s">
        <v>541</v>
      </c>
      <c r="F155" s="84">
        <f>MAX(0,1-(1/AVERAGEIFS(COP!$L$2:$L$1000,COP!$C$2:$C$1000,'Ambient Heat'!$B155,COP!$G$2:$G$1000,'Ambient Heat'!F$4,COP!$D$2:$D$1000,"RSDSH_Det*")))</f>
        <v>0.70577523454484981</v>
      </c>
      <c r="G155" s="84">
        <f>MAX(0,1-(1/AVERAGEIFS(COP!$L$2:$L$1000,COP!$C$2:$C$1000,'Ambient Heat'!$B155,COP!$G$2:$G$1000,'Ambient Heat'!G$4,COP!$D$2:$D$1000,"RSDSH_Det*")))</f>
        <v>0.72258807828514493</v>
      </c>
      <c r="H155" s="84">
        <f>MAX(0,1-(1/AVERAGEIFS(COP!$L$2:$L$1000,COP!$C$2:$C$1000,'Ambient Heat'!$B155,COP!$G$2:$G$1000,'Ambient Heat'!H$4,COP!$D$2:$D$1000,"RSDSH_Det*")))</f>
        <v>0.75726456849950041</v>
      </c>
      <c r="I155" s="84">
        <f>MAX(0,1-(1/AVERAGEIFS(COP!$L$2:$L$1000,COP!$C$2:$C$1000,'Ambient Heat'!$B155,COP!$G$2:$G$1000,'Ambient Heat'!I$4,COP!$D$2:$D$1000,"RSDSH_Det*")))</f>
        <v>0.7842351719995565</v>
      </c>
      <c r="J155" s="3">
        <v>5</v>
      </c>
    </row>
    <row r="156" spans="2:10" x14ac:dyDescent="0.2">
      <c r="B156" s="3" t="s">
        <v>569</v>
      </c>
      <c r="C156" s="3" t="s">
        <v>578</v>
      </c>
      <c r="D156" s="3" t="s">
        <v>299</v>
      </c>
      <c r="E156" s="3" t="s">
        <v>543</v>
      </c>
      <c r="F156" s="84">
        <f>MAX(0,1-(1/AVERAGEIFS(COP!$L$2:$L$1000,COP!$C$2:$C$1000,'Ambient Heat'!$B156,COP!$G$2:$G$1000,'Ambient Heat'!F$4,COP!$D$2:$D$1000,"RSDSH_Det*")))</f>
        <v>0.70577523454484981</v>
      </c>
      <c r="G156" s="84">
        <f>MAX(0,1-(1/AVERAGEIFS(COP!$L$2:$L$1000,COP!$C$2:$C$1000,'Ambient Heat'!$B156,COP!$G$2:$G$1000,'Ambient Heat'!G$4,COP!$D$2:$D$1000,"RSDSH_Det*")))</f>
        <v>0.72258807828514493</v>
      </c>
      <c r="H156" s="84">
        <f>MAX(0,1-(1/AVERAGEIFS(COP!$L$2:$L$1000,COP!$C$2:$C$1000,'Ambient Heat'!$B156,COP!$G$2:$G$1000,'Ambient Heat'!H$4,COP!$D$2:$D$1000,"RSDSH_Det*")))</f>
        <v>0.75726456849950041</v>
      </c>
      <c r="I156" s="84">
        <f>MAX(0,1-(1/AVERAGEIFS(COP!$L$2:$L$1000,COP!$C$2:$C$1000,'Ambient Heat'!$B156,COP!$G$2:$G$1000,'Ambient Heat'!I$4,COP!$D$2:$D$1000,"RSDSH_Det*")))</f>
        <v>0.7842351719995565</v>
      </c>
      <c r="J156" s="3">
        <v>5</v>
      </c>
    </row>
    <row r="157" spans="2:10" x14ac:dyDescent="0.2">
      <c r="B157" s="3" t="s">
        <v>570</v>
      </c>
      <c r="C157" s="3" t="s">
        <v>578</v>
      </c>
      <c r="D157" s="3" t="s">
        <v>299</v>
      </c>
      <c r="E157" s="3" t="s">
        <v>545</v>
      </c>
      <c r="F157" s="84">
        <f>MAX(0,1-(1/AVERAGEIFS(COP!$L$2:$L$1000,COP!$C$2:$C$1000,'Ambient Heat'!$B157,COP!$G$2:$G$1000,'Ambient Heat'!F$4,COP!$D$2:$D$1000,"RSDSH_Det*")))</f>
        <v>0.70577523454484981</v>
      </c>
      <c r="G157" s="84">
        <f>MAX(0,1-(1/AVERAGEIFS(COP!$L$2:$L$1000,COP!$C$2:$C$1000,'Ambient Heat'!$B157,COP!$G$2:$G$1000,'Ambient Heat'!G$4,COP!$D$2:$D$1000,"RSDSH_Det*")))</f>
        <v>0.72258807828514493</v>
      </c>
      <c r="H157" s="84">
        <f>MAX(0,1-(1/AVERAGEIFS(COP!$L$2:$L$1000,COP!$C$2:$C$1000,'Ambient Heat'!$B157,COP!$G$2:$G$1000,'Ambient Heat'!H$4,COP!$D$2:$D$1000,"RSDSH_Det*")))</f>
        <v>0.75726456849950041</v>
      </c>
      <c r="I157" s="84">
        <f>MAX(0,1-(1/AVERAGEIFS(COP!$L$2:$L$1000,COP!$C$2:$C$1000,'Ambient Heat'!$B157,COP!$G$2:$G$1000,'Ambient Heat'!I$4,COP!$D$2:$D$1000,"RSDSH_Det*")))</f>
        <v>0.7842351719995565</v>
      </c>
      <c r="J157" s="3">
        <v>5</v>
      </c>
    </row>
    <row r="158" spans="2:10" ht="15.75" thickBot="1" x14ac:dyDescent="0.25">
      <c r="B158" s="46" t="s">
        <v>571</v>
      </c>
      <c r="C158" s="46" t="s">
        <v>578</v>
      </c>
      <c r="D158" s="46" t="s">
        <v>299</v>
      </c>
      <c r="E158" s="46" t="s">
        <v>547</v>
      </c>
      <c r="F158" s="129">
        <f>MAX(0,1-(1/AVERAGEIFS(COP!$L$2:$L$1000,COP!$C$2:$C$1000,'Ambient Heat'!$B158,COP!$G$2:$G$1000,'Ambient Heat'!F$4,COP!$D$2:$D$1000,"RSDSH_Det*")))</f>
        <v>0.70577523454484981</v>
      </c>
      <c r="G158" s="129">
        <f>MAX(0,1-(1/AVERAGEIFS(COP!$L$2:$L$1000,COP!$C$2:$C$1000,'Ambient Heat'!$B158,COP!$G$2:$G$1000,'Ambient Heat'!G$4,COP!$D$2:$D$1000,"RSDSH_Det*")))</f>
        <v>0.72258807828514493</v>
      </c>
      <c r="H158" s="129">
        <f>MAX(0,1-(1/AVERAGEIFS(COP!$L$2:$L$1000,COP!$C$2:$C$1000,'Ambient Heat'!$B158,COP!$G$2:$G$1000,'Ambient Heat'!H$4,COP!$D$2:$D$1000,"RSDSH_Det*")))</f>
        <v>0.75726456849950041</v>
      </c>
      <c r="I158" s="129">
        <f>MAX(0,1-(1/AVERAGEIFS(COP!$L$2:$L$1000,COP!$C$2:$C$1000,'Ambient Heat'!$B158,COP!$G$2:$G$1000,'Ambient Heat'!I$4,COP!$D$2:$D$1000,"RSDSH_Det*")))</f>
        <v>0.7842351719995565</v>
      </c>
      <c r="J158" s="46">
        <v>5</v>
      </c>
    </row>
    <row r="159" spans="2:10" x14ac:dyDescent="0.2">
      <c r="B159" s="3" t="s">
        <v>566</v>
      </c>
      <c r="C159" s="3" t="s">
        <v>578</v>
      </c>
      <c r="D159" s="3" t="s">
        <v>299</v>
      </c>
      <c r="E159" s="3" t="s">
        <v>280</v>
      </c>
      <c r="F159" s="84">
        <f>MAX(0,1-(1/AVERAGEIFS(COP!$L$2:$L$1000,COP!$C$2:$C$1000,'Ambient Heat'!$B159,COP!$G$2:$G$1000,'Ambient Heat'!F$4,COP!$D$2:$D$1000,"RSDSC*")))</f>
        <v>0.67308359393872208</v>
      </c>
      <c r="G159" s="84">
        <f>MAX(0,1-(1/AVERAGEIFS(COP!$L$2:$L$1000,COP!$C$2:$C$1000,'Ambient Heat'!$B159,COP!$G$2:$G$1000,'Ambient Heat'!G$4,COP!$D$2:$D$1000,"RSDSC*")))</f>
        <v>0.69176453142793792</v>
      </c>
      <c r="H159" s="84">
        <f>MAX(0,1-(1/AVERAGEIFS(COP!$L$2:$L$1000,COP!$C$2:$C$1000,'Ambient Heat'!$B159,COP!$G$2:$G$1000,'Ambient Heat'!H$4,COP!$D$2:$D$1000,"RSDSC*")))</f>
        <v>0.73029396499944566</v>
      </c>
      <c r="I159" s="84">
        <f>MAX(0,1-(1/AVERAGEIFS(COP!$L$2:$L$1000,COP!$C$2:$C$1000,'Ambient Heat'!$B159,COP!$G$2:$G$1000,'Ambient Heat'!I$4,COP!$D$2:$D$1000,"RSDSC*")))</f>
        <v>0.7602613022217295</v>
      </c>
      <c r="J159" s="3">
        <v>5</v>
      </c>
    </row>
    <row r="160" spans="2:10" x14ac:dyDescent="0.2">
      <c r="B160" s="3" t="s">
        <v>567</v>
      </c>
      <c r="C160" s="3" t="s">
        <v>578</v>
      </c>
      <c r="D160" s="3" t="s">
        <v>299</v>
      </c>
      <c r="E160" s="3" t="s">
        <v>280</v>
      </c>
      <c r="F160" s="84">
        <f>MAX(0,1-(1/AVERAGEIFS(COP!$L$2:$L$1000,COP!$C$2:$C$1000,'Ambient Heat'!$B160,COP!$G$2:$G$1000,'Ambient Heat'!F$4,COP!$D$2:$D$1000,"RSDSC*")))</f>
        <v>0.67308359393872208</v>
      </c>
      <c r="G160" s="84">
        <f>MAX(0,1-(1/AVERAGEIFS(COP!$L$2:$L$1000,COP!$C$2:$C$1000,'Ambient Heat'!$B160,COP!$G$2:$G$1000,'Ambient Heat'!G$4,COP!$D$2:$D$1000,"RSDSC*")))</f>
        <v>0.69176453142793792</v>
      </c>
      <c r="H160" s="84">
        <f>MAX(0,1-(1/AVERAGEIFS(COP!$L$2:$L$1000,COP!$C$2:$C$1000,'Ambient Heat'!$B160,COP!$G$2:$G$1000,'Ambient Heat'!H$4,COP!$D$2:$D$1000,"RSDSC*")))</f>
        <v>0.73029396499944566</v>
      </c>
      <c r="I160" s="84">
        <f>MAX(0,1-(1/AVERAGEIFS(COP!$L$2:$L$1000,COP!$C$2:$C$1000,'Ambient Heat'!$B160,COP!$G$2:$G$1000,'Ambient Heat'!I$4,COP!$D$2:$D$1000,"RSDSC*")))</f>
        <v>0.7602613022217295</v>
      </c>
      <c r="J160" s="3">
        <v>5</v>
      </c>
    </row>
    <row r="161" spans="2:10" x14ac:dyDescent="0.2">
      <c r="B161" s="3" t="s">
        <v>568</v>
      </c>
      <c r="C161" s="3" t="s">
        <v>578</v>
      </c>
      <c r="D161" s="3" t="s">
        <v>299</v>
      </c>
      <c r="E161" s="3" t="s">
        <v>280</v>
      </c>
      <c r="F161" s="84">
        <f>MAX(0,1-(1/AVERAGEIFS(COP!$L$2:$L$1000,COP!$C$2:$C$1000,'Ambient Heat'!$B161,COP!$G$2:$G$1000,'Ambient Heat'!F$4,COP!$D$2:$D$1000,"RSDSC*")))</f>
        <v>0.67308359393872208</v>
      </c>
      <c r="G161" s="84">
        <f>MAX(0,1-(1/AVERAGEIFS(COP!$L$2:$L$1000,COP!$C$2:$C$1000,'Ambient Heat'!$B161,COP!$G$2:$G$1000,'Ambient Heat'!G$4,COP!$D$2:$D$1000,"RSDSC*")))</f>
        <v>0.69176453142793792</v>
      </c>
      <c r="H161" s="84">
        <f>MAX(0,1-(1/AVERAGEIFS(COP!$L$2:$L$1000,COP!$C$2:$C$1000,'Ambient Heat'!$B161,COP!$G$2:$G$1000,'Ambient Heat'!H$4,COP!$D$2:$D$1000,"RSDSC*")))</f>
        <v>0.73029396499944566</v>
      </c>
      <c r="I161" s="84">
        <f>MAX(0,1-(1/AVERAGEIFS(COP!$L$2:$L$1000,COP!$C$2:$C$1000,'Ambient Heat'!$B161,COP!$G$2:$G$1000,'Ambient Heat'!I$4,COP!$D$2:$D$1000,"RSDSC*")))</f>
        <v>0.7602613022217295</v>
      </c>
      <c r="J161" s="3">
        <v>5</v>
      </c>
    </row>
    <row r="162" spans="2:10" x14ac:dyDescent="0.2">
      <c r="B162" s="3" t="s">
        <v>569</v>
      </c>
      <c r="C162" s="3" t="s">
        <v>578</v>
      </c>
      <c r="D162" s="3" t="s">
        <v>299</v>
      </c>
      <c r="E162" s="3" t="s">
        <v>280</v>
      </c>
      <c r="F162" s="84">
        <f>MAX(0,1-(1/AVERAGEIFS(COP!$L$2:$L$1000,COP!$C$2:$C$1000,'Ambient Heat'!$B162,COP!$G$2:$G$1000,'Ambient Heat'!F$4,COP!$D$2:$D$1000,"RSDSC*")))</f>
        <v>0.67308359393872208</v>
      </c>
      <c r="G162" s="84">
        <f>MAX(0,1-(1/AVERAGEIFS(COP!$L$2:$L$1000,COP!$C$2:$C$1000,'Ambient Heat'!$B162,COP!$G$2:$G$1000,'Ambient Heat'!G$4,COP!$D$2:$D$1000,"RSDSC*")))</f>
        <v>0.69176453142793792</v>
      </c>
      <c r="H162" s="84">
        <f>MAX(0,1-(1/AVERAGEIFS(COP!$L$2:$L$1000,COP!$C$2:$C$1000,'Ambient Heat'!$B162,COP!$G$2:$G$1000,'Ambient Heat'!H$4,COP!$D$2:$D$1000,"RSDSC*")))</f>
        <v>0.73029396499944566</v>
      </c>
      <c r="I162" s="84">
        <f>MAX(0,1-(1/AVERAGEIFS(COP!$L$2:$L$1000,COP!$C$2:$C$1000,'Ambient Heat'!$B162,COP!$G$2:$G$1000,'Ambient Heat'!I$4,COP!$D$2:$D$1000,"RSDSC*")))</f>
        <v>0.7602613022217295</v>
      </c>
      <c r="J162" s="3">
        <v>5</v>
      </c>
    </row>
    <row r="163" spans="2:10" x14ac:dyDescent="0.2">
      <c r="B163" s="3" t="s">
        <v>570</v>
      </c>
      <c r="C163" s="3" t="s">
        <v>578</v>
      </c>
      <c r="D163" s="3" t="s">
        <v>299</v>
      </c>
      <c r="E163" s="3" t="s">
        <v>280</v>
      </c>
      <c r="F163" s="84">
        <f>MAX(0,1-(1/AVERAGEIFS(COP!$L$2:$L$1000,COP!$C$2:$C$1000,'Ambient Heat'!$B163,COP!$G$2:$G$1000,'Ambient Heat'!F$4,COP!$D$2:$D$1000,"RSDSC*")))</f>
        <v>0.67308359393872208</v>
      </c>
      <c r="G163" s="84">
        <f>MAX(0,1-(1/AVERAGEIFS(COP!$L$2:$L$1000,COP!$C$2:$C$1000,'Ambient Heat'!$B163,COP!$G$2:$G$1000,'Ambient Heat'!G$4,COP!$D$2:$D$1000,"RSDSC*")))</f>
        <v>0.69176453142793792</v>
      </c>
      <c r="H163" s="84">
        <f>MAX(0,1-(1/AVERAGEIFS(COP!$L$2:$L$1000,COP!$C$2:$C$1000,'Ambient Heat'!$B163,COP!$G$2:$G$1000,'Ambient Heat'!H$4,COP!$D$2:$D$1000,"RSDSC*")))</f>
        <v>0.73029396499944566</v>
      </c>
      <c r="I163" s="84">
        <f>MAX(0,1-(1/AVERAGEIFS(COP!$L$2:$L$1000,COP!$C$2:$C$1000,'Ambient Heat'!$B163,COP!$G$2:$G$1000,'Ambient Heat'!I$4,COP!$D$2:$D$1000,"RSDSC*")))</f>
        <v>0.7602613022217295</v>
      </c>
      <c r="J163" s="3">
        <v>5</v>
      </c>
    </row>
    <row r="164" spans="2:10" ht="15.75" thickBot="1" x14ac:dyDescent="0.25">
      <c r="B164" s="46" t="s">
        <v>571</v>
      </c>
      <c r="C164" s="46" t="s">
        <v>578</v>
      </c>
      <c r="D164" s="46" t="s">
        <v>299</v>
      </c>
      <c r="E164" s="46" t="s">
        <v>280</v>
      </c>
      <c r="F164" s="129">
        <f>MAX(0,1-(1/AVERAGEIFS(COP!$L$2:$L$1000,COP!$C$2:$C$1000,'Ambient Heat'!$B164,COP!$G$2:$G$1000,'Ambient Heat'!F$4,COP!$D$2:$D$1000,"RSDSC*")))</f>
        <v>0.67308359393872208</v>
      </c>
      <c r="G164" s="129">
        <f>MAX(0,1-(1/AVERAGEIFS(COP!$L$2:$L$1000,COP!$C$2:$C$1000,'Ambient Heat'!$B164,COP!$G$2:$G$1000,'Ambient Heat'!G$4,COP!$D$2:$D$1000,"RSDSC*")))</f>
        <v>0.69176453142793792</v>
      </c>
      <c r="H164" s="129">
        <f>MAX(0,1-(1/AVERAGEIFS(COP!$L$2:$L$1000,COP!$C$2:$C$1000,'Ambient Heat'!$B164,COP!$G$2:$G$1000,'Ambient Heat'!H$4,COP!$D$2:$D$1000,"RSDSC*")))</f>
        <v>0.73029396499944566</v>
      </c>
      <c r="I164" s="129">
        <f>MAX(0,1-(1/AVERAGEIFS(COP!$L$2:$L$1000,COP!$C$2:$C$1000,'Ambient Heat'!$B164,COP!$G$2:$G$1000,'Ambient Heat'!I$4,COP!$D$2:$D$1000,"RSDSC*")))</f>
        <v>0.7602613022217295</v>
      </c>
      <c r="J164" s="46">
        <v>5</v>
      </c>
    </row>
    <row r="165" spans="2:10" x14ac:dyDescent="0.2">
      <c r="B165" s="83" t="s">
        <v>297</v>
      </c>
      <c r="F165" s="84"/>
      <c r="G165" s="84"/>
      <c r="H165" s="84"/>
      <c r="I165" s="84"/>
    </row>
    <row r="166" spans="2:10" x14ac:dyDescent="0.2">
      <c r="B166" s="3" t="s">
        <v>291</v>
      </c>
      <c r="C166" s="3" t="s">
        <v>578</v>
      </c>
      <c r="D166" s="3" t="s">
        <v>299</v>
      </c>
      <c r="E166" s="3" t="s">
        <v>577</v>
      </c>
      <c r="F166" s="84">
        <f>MAX(0,1-(1/AVERAGEIFS(COP!$L$2:$L$1000,COP!$C$2:$C$1000,'Ambient Heat'!$B166,COP!$G$2:$G$1000,'Ambient Heat'!F$4,COP!$D$2:$D$1000,"RSDSH_Det*")))</f>
        <v>0.27473829745210465</v>
      </c>
      <c r="G166" s="84">
        <f>MAX(0,1-(1/AVERAGEIFS(COP!$L$2:$L$1000,COP!$C$2:$C$1000,'Ambient Heat'!$B166,COP!$G$2:$G$1000,'Ambient Heat'!G$4,COP!$D$2:$D$1000,"RSDSH_Det*")))</f>
        <v>0.32475634590368097</v>
      </c>
      <c r="H166" s="84">
        <f>MAX(0,1-(1/AVERAGEIFS(COP!$L$2:$L$1000,COP!$C$2:$C$1000,'Ambient Heat'!$B166,COP!$G$2:$G$1000,'Ambient Heat'!H$4,COP!$D$2:$D$1000,"RSDSH_Det*")))</f>
        <v>0.42405688327078905</v>
      </c>
      <c r="I166" s="84">
        <f>MAX(0,1-(1/AVERAGEIFS(COP!$L$2:$L$1000,COP!$C$2:$C$1000,'Ambient Heat'!$B166,COP!$G$2:$G$1000,'Ambient Heat'!I$4,COP!$D$2:$D$1000,"RSDSH_Det*")))</f>
        <v>0.42405688327078905</v>
      </c>
      <c r="J166" s="3">
        <v>5</v>
      </c>
    </row>
    <row r="167" spans="2:10" x14ac:dyDescent="0.2">
      <c r="B167" s="3" t="s">
        <v>291</v>
      </c>
      <c r="C167" s="3" t="s">
        <v>578</v>
      </c>
      <c r="D167" s="3" t="s">
        <v>299</v>
      </c>
      <c r="E167" s="3" t="s">
        <v>245</v>
      </c>
      <c r="F167" s="84">
        <f>MAX(0,1-(1/AVERAGEIFS(COP!$L$2:$L$1000,COP!$C$2:$C$1000,'Ambient Heat'!$B167,COP!$G$2:$G$1000,'Ambient Heat'!F$4,COP!$D$2:$D$1000,"RSDWH*")))</f>
        <v>0</v>
      </c>
      <c r="G167" s="84">
        <f>MAX(0,1-(1/AVERAGEIFS(COP!$L$2:$L$1000,COP!$C$2:$C$1000,'Ambient Heat'!$B167,COP!$G$2:$G$1000,'Ambient Heat'!G$4,COP!$D$2:$D$1000,"RSDWH*")))</f>
        <v>3.5366208433834534E-2</v>
      </c>
      <c r="H167" s="84">
        <f>MAX(0,1-(1/AVERAGEIFS(COP!$L$2:$L$1000,COP!$C$2:$C$1000,'Ambient Heat'!$B167,COP!$G$2:$G$1000,'Ambient Heat'!H$4,COP!$D$2:$D$1000,"RSDWH*")))</f>
        <v>0.17722411895827073</v>
      </c>
      <c r="I167" s="84">
        <f>MAX(0,1-(1/AVERAGEIFS(COP!$L$2:$L$1000,COP!$C$2:$C$1000,'Ambient Heat'!$B167,COP!$G$2:$G$1000,'Ambient Heat'!I$4,COP!$D$2:$D$1000,"RSDWH*")))</f>
        <v>0.17722411895827073</v>
      </c>
      <c r="J167" s="3">
        <v>5</v>
      </c>
    </row>
    <row r="168" spans="2:10" x14ac:dyDescent="0.2">
      <c r="B168" s="3" t="s">
        <v>292</v>
      </c>
      <c r="C168" s="3" t="s">
        <v>578</v>
      </c>
      <c r="D168" s="3" t="s">
        <v>299</v>
      </c>
      <c r="E168" s="3" t="s">
        <v>577</v>
      </c>
      <c r="F168" s="84">
        <f>MAX(0,1-(1/AVERAGEIFS(COP!$L$2:$L$1000,COP!$C$2:$C$1000,'Ambient Heat'!$B168,COP!$G$2:$G$1000,'Ambient Heat'!F$4,COP!$D$2:$D$1000,"RSDSH_Det*")))</f>
        <v>0.27473829745210465</v>
      </c>
      <c r="G168" s="84">
        <f>MAX(0,1-(1/AVERAGEIFS(COP!$L$2:$L$1000,COP!$C$2:$C$1000,'Ambient Heat'!$B168,COP!$G$2:$G$1000,'Ambient Heat'!G$4,COP!$D$2:$D$1000,"RSDSH_Det*")))</f>
        <v>0.29813383624397005</v>
      </c>
      <c r="H168" s="84">
        <f>MAX(0,1-(1/AVERAGEIFS(COP!$L$2:$L$1000,COP!$C$2:$C$1000,'Ambient Heat'!$B168,COP!$G$2:$G$1000,'Ambient Heat'!H$4,COP!$D$2:$D$1000,"RSDSH_Det*")))</f>
        <v>0.29813383624397005</v>
      </c>
      <c r="I168" s="84">
        <f>MAX(0,1-(1/AVERAGEIFS(COP!$L$2:$L$1000,COP!$C$2:$C$1000,'Ambient Heat'!$B168,COP!$G$2:$G$1000,'Ambient Heat'!I$4,COP!$D$2:$D$1000,"RSDSH_Det*")))</f>
        <v>0.32006715386134754</v>
      </c>
      <c r="J168" s="3">
        <v>5</v>
      </c>
    </row>
    <row r="169" spans="2:10" ht="15.75" thickBot="1" x14ac:dyDescent="0.25">
      <c r="B169" s="46" t="s">
        <v>292</v>
      </c>
      <c r="C169" s="46" t="s">
        <v>578</v>
      </c>
      <c r="D169" s="46" t="s">
        <v>299</v>
      </c>
      <c r="E169" s="46" t="s">
        <v>245</v>
      </c>
      <c r="F169" s="129">
        <f>MAX(0,1-(1/AVERAGEIFS(COP!$L$2:$L$1000,COP!$C$2:$C$1000,'Ambient Heat'!$B169,COP!$G$2:$G$1000,'Ambient Heat'!F$4,COP!$D$2:$D$1000,"RSDWH*")))</f>
        <v>0</v>
      </c>
      <c r="G169" s="129">
        <f>MAX(0,1-(1/AVERAGEIFS(COP!$L$2:$L$1000,COP!$C$2:$C$1000,'Ambient Heat'!$B169,COP!$G$2:$G$1000,'Ambient Heat'!G$4,COP!$D$2:$D$1000,"RSDWH*")))</f>
        <v>0</v>
      </c>
      <c r="H169" s="129">
        <f>MAX(0,1-(1/AVERAGEIFS(COP!$L$2:$L$1000,COP!$C$2:$C$1000,'Ambient Heat'!$B169,COP!$G$2:$G$1000,'Ambient Heat'!H$4,COP!$D$2:$D$1000,"RSDWH*")))</f>
        <v>0</v>
      </c>
      <c r="I169" s="129">
        <f>MAX(0,1-(1/AVERAGEIFS(COP!$L$2:$L$1000,COP!$C$2:$C$1000,'Ambient Heat'!$B169,COP!$G$2:$G$1000,'Ambient Heat'!I$4,COP!$D$2:$D$1000,"RSDWH*")))</f>
        <v>2.8667362659063333E-2</v>
      </c>
      <c r="J169" s="46">
        <v>5</v>
      </c>
    </row>
    <row r="170" spans="2:10" x14ac:dyDescent="0.2">
      <c r="B170" s="83" t="s">
        <v>298</v>
      </c>
      <c r="F170" s="84"/>
      <c r="G170" s="84"/>
      <c r="H170" s="84"/>
      <c r="I170" s="84"/>
    </row>
    <row r="171" spans="2:10" x14ac:dyDescent="0.2">
      <c r="B171" s="3" t="s">
        <v>290</v>
      </c>
      <c r="C171" s="3" t="s">
        <v>578</v>
      </c>
      <c r="D171" s="3" t="s">
        <v>299</v>
      </c>
      <c r="E171" s="3" t="s">
        <v>577</v>
      </c>
      <c r="F171" s="84">
        <f>MAX(0,1-(1/AVERAGEIFS(COP!$L$2:$L$1000,COP!$C$2:$C$1000,'Ambient Heat'!$B171,COP!$G$2:$G$1000,'Ambient Heat'!F$4,COP!$D$2:$D$1000,"RSDSH_Det*")))</f>
        <v>0.65315078787761993</v>
      </c>
      <c r="G171" s="84">
        <f>MAX(0,1-(1/AVERAGEIFS(COP!$L$2:$L$1000,COP!$C$2:$C$1000,'Ambient Heat'!$B171,COP!$G$2:$G$1000,'Ambient Heat'!G$4,COP!$D$2:$D$1000,"RSDSH_Det*")))</f>
        <v>0.68725239217425749</v>
      </c>
      <c r="H171" s="84">
        <f>MAX(0,1-(1/AVERAGEIFS(COP!$L$2:$L$1000,COP!$C$2:$C$1000,'Ambient Heat'!$B171,COP!$G$2:$G$1000,'Ambient Heat'!H$4,COP!$D$2:$D$1000,"RSDSH_Det*")))</f>
        <v>0.70873023994060369</v>
      </c>
      <c r="I171" s="84">
        <f>MAX(0,1-(1/AVERAGEIFS(COP!$L$2:$L$1000,COP!$C$2:$C$1000,'Ambient Heat'!$B171,COP!$G$2:$G$1000,'Ambient Heat'!I$4,COP!$D$2:$D$1000,"RSDSH_Det*")))</f>
        <v>0.70873023994060369</v>
      </c>
      <c r="J171" s="3">
        <v>5</v>
      </c>
    </row>
    <row r="172" spans="2:10" ht="15.75" thickBot="1" x14ac:dyDescent="0.25">
      <c r="B172" s="46" t="s">
        <v>290</v>
      </c>
      <c r="C172" s="46" t="s">
        <v>578</v>
      </c>
      <c r="D172" s="46" t="s">
        <v>299</v>
      </c>
      <c r="E172" s="46" t="s">
        <v>245</v>
      </c>
      <c r="F172" s="129">
        <f>MAX(0,1-(1/AVERAGEIFS(COP!$L$2:$L$1000,COP!$C$2:$C$1000,'Ambient Heat'!$B172,COP!$G$2:$G$1000,'Ambient Heat'!F$4,COP!$D$2:$D$1000,"RSDWH*")))</f>
        <v>0.50450112553945692</v>
      </c>
      <c r="G172" s="129">
        <f>MAX(0,1-(1/AVERAGEIFS(COP!$L$2:$L$1000,COP!$C$2:$C$1000,'Ambient Heat'!$B172,COP!$G$2:$G$1000,'Ambient Heat'!G$4,COP!$D$2:$D$1000,"RSDWH*")))</f>
        <v>0.55321770310608209</v>
      </c>
      <c r="H172" s="129">
        <f>MAX(0,1-(1/AVERAGEIFS(COP!$L$2:$L$1000,COP!$C$2:$C$1000,'Ambient Heat'!$B172,COP!$G$2:$G$1000,'Ambient Heat'!H$4,COP!$D$2:$D$1000,"RSDWH*")))</f>
        <v>0.58390034277229097</v>
      </c>
      <c r="I172" s="129">
        <f>MAX(0,1-(1/AVERAGEIFS(COP!$L$2:$L$1000,COP!$C$2:$C$1000,'Ambient Heat'!$B172,COP!$G$2:$G$1000,'Ambient Heat'!I$4,COP!$D$2:$D$1000,"RSDWH*")))</f>
        <v>0.58390034277229097</v>
      </c>
      <c r="J172" s="46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39" t="s">
        <v>251</v>
      </c>
      <c r="Z7" s="139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39" t="s">
        <v>454</v>
      </c>
      <c r="Z12" s="139"/>
    </row>
    <row r="13" spans="1:26" ht="15.75" thickBot="1" x14ac:dyDescent="0.25">
      <c r="D13" s="18" t="s">
        <v>12</v>
      </c>
      <c r="Y13" s="65" t="s">
        <v>451</v>
      </c>
      <c r="Z13" s="71">
        <v>0.95</v>
      </c>
    </row>
    <row r="14" spans="1:26" ht="15.75" thickBot="1" x14ac:dyDescent="0.25">
      <c r="D14" s="18" t="s">
        <v>28</v>
      </c>
      <c r="Y14" s="65" t="s">
        <v>452</v>
      </c>
      <c r="Z14" s="71">
        <v>0.6</v>
      </c>
    </row>
    <row r="15" spans="1:26" ht="15.75" thickBot="1" x14ac:dyDescent="0.25">
      <c r="Y15" s="65" t="s">
        <v>453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368</v>
      </c>
    </row>
    <row r="32" spans="1:26" ht="15" x14ac:dyDescent="0.25">
      <c r="D32" s="86" t="s">
        <v>354</v>
      </c>
      <c r="E32" s="85" t="s">
        <v>355</v>
      </c>
      <c r="F32" s="85" t="s">
        <v>355</v>
      </c>
      <c r="G32" s="86" t="s">
        <v>356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357</v>
      </c>
      <c r="F33" s="86" t="s">
        <v>358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359</v>
      </c>
      <c r="E34" s="87" t="s">
        <v>360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361</v>
      </c>
      <c r="E35" s="87" t="s">
        <v>360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362</v>
      </c>
      <c r="E36" s="87" t="s">
        <v>363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364</v>
      </c>
      <c r="E37" s="87" t="s">
        <v>363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365</v>
      </c>
      <c r="E38" s="87" t="s">
        <v>366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367</v>
      </c>
      <c r="E39" s="87" t="s">
        <v>366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369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370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</row>
    <row r="4" spans="1:26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39" t="s">
        <v>251</v>
      </c>
      <c r="Z7" s="139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455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4">
        <f>(RSDCK_share!S34*D13*2+RSDCK_share!S35*RSDCK_share!Z13)/SUM(RSDCK_share!S34:S35)</f>
        <v>0.81834003295950075</v>
      </c>
      <c r="Y13" s="139" t="s">
        <v>372</v>
      </c>
      <c r="Z13" s="139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371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458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4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461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461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461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461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461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461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461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461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461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461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461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461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461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461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572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461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461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461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461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461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461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461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461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461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461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375</v>
      </c>
      <c r="AA3" s="136"/>
      <c r="AB3" s="136"/>
      <c r="AC3" s="136"/>
      <c r="AD3" s="136"/>
      <c r="AE3" s="136"/>
      <c r="AF3" s="136"/>
      <c r="AG3" s="136"/>
      <c r="AH3" s="136"/>
      <c r="AI3" s="136"/>
    </row>
    <row r="4" spans="1:35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39" t="s">
        <v>372</v>
      </c>
      <c r="Z12" s="139"/>
    </row>
    <row r="13" spans="1:35" ht="15.75" thickBot="1" x14ac:dyDescent="0.25">
      <c r="A13" s="25" t="s">
        <v>456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4">
        <f>(RSDCK_share!S36*D13+RSDCK_share!S37*RSDCK_share!Z14)/SUM(RSDCK_share!S36:S37)</f>
        <v>0.34674111858344375</v>
      </c>
      <c r="Y13" s="65" t="s">
        <v>371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39" t="s">
        <v>373</v>
      </c>
      <c r="Z15" s="139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7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458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4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462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462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462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462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462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462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462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462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462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462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462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462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462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462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462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573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462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462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462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462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462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462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462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462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462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462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462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5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36" t="s">
        <v>128</v>
      </c>
      <c r="T3" s="136"/>
      <c r="U3" s="136"/>
      <c r="V3" s="136"/>
      <c r="Z3" s="136" t="s">
        <v>375</v>
      </c>
      <c r="AA3" s="136"/>
      <c r="AB3" s="136"/>
      <c r="AC3" s="136"/>
      <c r="AD3" s="136"/>
      <c r="AE3" s="136"/>
      <c r="AF3" s="136"/>
    </row>
    <row r="4" spans="1:32" ht="15.75" thickBot="1" x14ac:dyDescent="0.25">
      <c r="A4" s="36" t="s">
        <v>32</v>
      </c>
      <c r="B4" s="36"/>
      <c r="C4" s="21"/>
      <c r="D4" s="37" t="s">
        <v>37</v>
      </c>
      <c r="E4" s="137" t="s">
        <v>38</v>
      </c>
      <c r="F4" s="138"/>
      <c r="G4" s="138"/>
      <c r="H4" s="138"/>
      <c r="I4" s="138"/>
      <c r="J4" s="138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39" t="s">
        <v>251</v>
      </c>
      <c r="Z7" s="139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39" t="s">
        <v>372</v>
      </c>
      <c r="Z12" s="139"/>
    </row>
    <row r="13" spans="1:32" ht="15.75" thickBot="1" x14ac:dyDescent="0.25">
      <c r="A13" s="25" t="s">
        <v>457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4">
        <f>(RSDCK_share!S38*D13*2+RSDCK_share!S39*RSDCK_share!Z15)/SUM(RSDCK_share!S38:S39)</f>
        <v>7.2453092477748018E-2</v>
      </c>
      <c r="Y13" s="65" t="s">
        <v>371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39" t="s">
        <v>373</v>
      </c>
      <c r="Z15" s="139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38" t="s">
        <v>38</v>
      </c>
      <c r="F19" s="138"/>
      <c r="G19" s="138"/>
      <c r="H19" s="138"/>
      <c r="I19" s="138"/>
      <c r="J19" s="43"/>
      <c r="K19" s="21"/>
      <c r="L19" s="138" t="s">
        <v>39</v>
      </c>
      <c r="M19" s="138"/>
      <c r="N19" s="138"/>
      <c r="O19" s="138"/>
      <c r="P19" s="138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4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463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302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463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303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463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304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463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305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463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306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463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307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463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308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463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309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463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310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463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311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463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312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463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313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463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314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315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316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317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318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319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320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321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322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323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324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325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326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327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463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330</v>
      </c>
      <c r="Z76" s="72" t="s">
        <v>254</v>
      </c>
    </row>
    <row r="77" spans="1:26" s="21" customFormat="1" ht="15" x14ac:dyDescent="0.2">
      <c r="A77" s="21" t="s">
        <v>194</v>
      </c>
      <c r="B77" s="3" t="s">
        <v>463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574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335</v>
      </c>
      <c r="Z77" s="72" t="s">
        <v>254</v>
      </c>
    </row>
    <row r="78" spans="1:26" s="21" customFormat="1" ht="15" x14ac:dyDescent="0.2">
      <c r="A78" s="21" t="s">
        <v>133</v>
      </c>
      <c r="B78" s="3" t="s">
        <v>463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331</v>
      </c>
      <c r="Z78" s="72" t="s">
        <v>254</v>
      </c>
    </row>
    <row r="79" spans="1:26" s="21" customFormat="1" ht="15" x14ac:dyDescent="0.2">
      <c r="A79" s="21" t="s">
        <v>191</v>
      </c>
      <c r="B79" s="3" t="s">
        <v>463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332</v>
      </c>
      <c r="Z79" s="72" t="s">
        <v>254</v>
      </c>
    </row>
    <row r="80" spans="1:26" s="21" customFormat="1" ht="15" x14ac:dyDescent="0.2">
      <c r="A80" s="21" t="s">
        <v>192</v>
      </c>
      <c r="B80" s="3" t="s">
        <v>463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333</v>
      </c>
      <c r="Z80" s="72" t="s">
        <v>254</v>
      </c>
    </row>
    <row r="81" spans="1:26" s="21" customFormat="1" ht="15" x14ac:dyDescent="0.2">
      <c r="A81" s="21" t="s">
        <v>193</v>
      </c>
      <c r="B81" s="3" t="s">
        <v>463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334</v>
      </c>
      <c r="Z81" s="72" t="s">
        <v>254</v>
      </c>
    </row>
    <row r="82" spans="1:26" s="21" customFormat="1" ht="15" x14ac:dyDescent="0.2">
      <c r="A82" s="21" t="s">
        <v>194</v>
      </c>
      <c r="B82" s="3" t="s">
        <v>463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336</v>
      </c>
      <c r="Z82" s="72" t="s">
        <v>254</v>
      </c>
    </row>
    <row r="83" spans="1:26" s="21" customFormat="1" ht="15" x14ac:dyDescent="0.2">
      <c r="A83" s="21" t="s">
        <v>195</v>
      </c>
      <c r="B83" s="3" t="s">
        <v>463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337</v>
      </c>
      <c r="Z83" s="72" t="s">
        <v>254</v>
      </c>
    </row>
    <row r="84" spans="1:26" ht="15" x14ac:dyDescent="0.2">
      <c r="A84" s="21" t="s">
        <v>134</v>
      </c>
      <c r="B84" s="3" t="s">
        <v>463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338</v>
      </c>
      <c r="Z84" s="72" t="s">
        <v>254</v>
      </c>
    </row>
    <row r="85" spans="1:26" ht="15" x14ac:dyDescent="0.2">
      <c r="A85" s="48" t="s">
        <v>163</v>
      </c>
      <c r="B85" s="3" t="s">
        <v>463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339</v>
      </c>
      <c r="Z85" s="72" t="s">
        <v>254</v>
      </c>
    </row>
    <row r="86" spans="1:26" ht="15" x14ac:dyDescent="0.2">
      <c r="A86" s="21" t="s">
        <v>135</v>
      </c>
      <c r="B86" s="3" t="s">
        <v>463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340</v>
      </c>
      <c r="Z86" s="72" t="s">
        <v>254</v>
      </c>
    </row>
    <row r="87" spans="1:26" ht="15" x14ac:dyDescent="0.2">
      <c r="A87" s="21" t="s">
        <v>136</v>
      </c>
      <c r="B87" s="3" t="s">
        <v>463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341</v>
      </c>
      <c r="Z87" s="72" t="s">
        <v>254</v>
      </c>
    </row>
    <row r="88" spans="1:26" ht="15.75" thickBot="1" x14ac:dyDescent="0.25">
      <c r="A88" s="45" t="s">
        <v>137</v>
      </c>
      <c r="B88" s="3" t="s">
        <v>463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342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328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329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343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344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345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346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347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348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349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350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351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352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353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5" t="s">
        <v>455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5" t="s">
        <v>456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5" t="s">
        <v>457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5" t="s">
        <v>458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5" t="s">
        <v>459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5" t="s">
        <v>460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>
      <selection activeCell="I73" sqref="I73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5" t="s">
        <v>466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5" t="s">
        <v>467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5" t="s">
        <v>468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5" t="s">
        <v>469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5" t="s">
        <v>465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5" t="s">
        <v>464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Olexandr Balyk</cp:lastModifiedBy>
  <cp:lastPrinted>2001-09-28T20:39:50Z</cp:lastPrinted>
  <dcterms:created xsi:type="dcterms:W3CDTF">2001-09-28T18:48:17Z</dcterms:created>
  <dcterms:modified xsi:type="dcterms:W3CDTF">2023-12-29T04:52:04Z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805736720561981</vt:r8>
  </property>
</Properties>
</file>