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Najub\TIMES-Shire\"/>
    </mc:Choice>
  </mc:AlternateContent>
  <bookViews>
    <workbookView xWindow="9552" yWindow="-12" windowWidth="4128" windowHeight="9408" tabRatio="901" activeTab="4"/>
  </bookViews>
  <sheets>
    <sheet name="SEC_Comm" sheetId="112" r:id="rId1"/>
    <sheet name="ProcessCharac_Horizontal" sheetId="131" r:id="rId2"/>
    <sheet name="SEC_Processes" sheetId="127" r:id="rId3"/>
    <sheet name="EmissionTable" sheetId="126" r:id="rId4"/>
    <sheet name="Demand" sheetId="132" r:id="rId5"/>
  </sheets>
  <externalReferences>
    <externalReference r:id="rId6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27" i="127" l="1"/>
  <c r="D27" i="127"/>
  <c r="E16" i="127"/>
  <c r="D16" i="127"/>
  <c r="L24" i="131"/>
  <c r="I24" i="131"/>
  <c r="I29" i="131"/>
  <c r="L29" i="131"/>
  <c r="I25" i="131"/>
  <c r="I28" i="131"/>
  <c r="I23" i="131"/>
  <c r="I27" i="131"/>
  <c r="B19" i="131" l="1"/>
  <c r="L13" i="131" l="1"/>
  <c r="I13" i="131"/>
  <c r="B13" i="131"/>
  <c r="C13" i="131"/>
  <c r="D26" i="131"/>
  <c r="E19" i="131"/>
  <c r="E26" i="127"/>
  <c r="D26" i="127"/>
  <c r="E15" i="127"/>
  <c r="D15" i="127"/>
  <c r="L21" i="131"/>
  <c r="I21" i="131"/>
  <c r="L27" i="131"/>
  <c r="L26" i="131"/>
  <c r="I26" i="131"/>
  <c r="L25" i="131"/>
  <c r="L28" i="131"/>
  <c r="J23" i="131"/>
  <c r="K23" i="131"/>
  <c r="L23" i="131"/>
  <c r="J11" i="131"/>
  <c r="K11" i="131"/>
  <c r="L11" i="131"/>
  <c r="I11" i="131"/>
  <c r="C11" i="131"/>
  <c r="C23" i="131"/>
  <c r="C24" i="131"/>
  <c r="C25" i="131"/>
  <c r="C26" i="131"/>
  <c r="C27" i="131"/>
  <c r="C12" i="131"/>
  <c r="C14" i="131"/>
  <c r="C15" i="131"/>
  <c r="C16" i="131"/>
  <c r="C17" i="131"/>
  <c r="C18" i="131"/>
  <c r="C19" i="131"/>
  <c r="C20" i="131"/>
  <c r="B20" i="131"/>
  <c r="B23" i="131"/>
  <c r="B24" i="131"/>
  <c r="B25" i="131"/>
  <c r="B26" i="131"/>
  <c r="B27" i="131"/>
  <c r="B12" i="131"/>
  <c r="B14" i="131"/>
  <c r="B15" i="131"/>
  <c r="B16" i="131"/>
  <c r="B17" i="131"/>
  <c r="B18" i="131"/>
  <c r="B11" i="13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Amit Kanudia</author>
    <author>Gary Goldstein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H2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6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7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3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33" authorId="0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3" authorId="0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33" authorId="0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<sst xmlns="http://schemas.openxmlformats.org/spreadsheetml/2006/main" count="381" uniqueCount="171">
  <si>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</si>
  <si>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</si>
  <si>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</si>
  <si>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</si>
  <si>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</si>
  <si>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</si>
  <si>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</si>
  <si>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</si>
  <si>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</si>
  <si>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</si>
  <si>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</si>
  <si>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</si>
  <si>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</si>
  <si>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</si>
  <si>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</si>
  <si>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</si>
  <si>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</si>
  <si>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</si>
  <si>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</si>
  <si>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</si>
  <si>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</si>
  <si>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</si>
  <si>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</si>
  <si>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</si>
  <si>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</si>
  <si>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</si>
  <si>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</si>
  <si>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</si>
  <si>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</si>
  <si>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</si>
  <si>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</si>
  <si>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</si>
  <si>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</si>
  <si>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</si>
  <si>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</si>
  <si>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</si>
  <si>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</si>
  <si>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</si>
  <si>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&lt;Fuel Name&gt;</t>
  </si>
  <si>
    <t>* Values associate with commodities</t>
  </si>
  <si>
    <t>&lt;more emission commodities here&gt;</t>
  </si>
  <si>
    <t>\I:Units</t>
  </si>
  <si>
    <t>Commodities</t>
  </si>
  <si>
    <t>Processes</t>
  </si>
  <si>
    <t>*TechDesc</t>
  </si>
  <si>
    <t>Attribute</t>
  </si>
  <si>
    <t>Attribute Declaration Column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</si>
  <si>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</si>
  <si>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</si>
  <si>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</si>
  <si>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</si>
  <si>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</si>
  <si>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</si>
  <si>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</si>
  <si>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</si>
  <si>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Data Years</t>
  </si>
  <si>
    <t>Typical structure for processes with several data years</t>
  </si>
  <si>
    <t>Fixed layout table</t>
  </si>
  <si>
    <t>NRG</t>
  </si>
  <si>
    <t>PJ</t>
  </si>
  <si>
    <t>CRD</t>
  </si>
  <si>
    <t>WIN</t>
  </si>
  <si>
    <t>Wind</t>
  </si>
  <si>
    <t>ENV</t>
  </si>
  <si>
    <t>kt</t>
  </si>
  <si>
    <t>IMP</t>
  </si>
  <si>
    <t>IMPCRD</t>
  </si>
  <si>
    <t>IMPWIN</t>
  </si>
  <si>
    <t>MIN</t>
  </si>
  <si>
    <t>MINCRD</t>
  </si>
  <si>
    <t>EXP</t>
  </si>
  <si>
    <t>EXPCRD</t>
  </si>
  <si>
    <t xml:space="preserve"> </t>
  </si>
  <si>
    <t>CURR</t>
  </si>
  <si>
    <t>MEUR2014</t>
  </si>
  <si>
    <t xml:space="preserve">Inter- / extrapolation rule </t>
  </si>
  <si>
    <t>Modelling assumption</t>
  </si>
  <si>
    <t>Export price conventional fuels</t>
  </si>
  <si>
    <t>Export price biofuels</t>
  </si>
  <si>
    <t>IRE_PRICE</t>
  </si>
  <si>
    <t>*Unit</t>
  </si>
  <si>
    <t>M€/PJ</t>
  </si>
  <si>
    <t>Crude oil</t>
  </si>
  <si>
    <t>SUPCO2</t>
  </si>
  <si>
    <t>Supply CO2</t>
  </si>
  <si>
    <t>MEUR14</t>
  </si>
  <si>
    <t>NGA</t>
  </si>
  <si>
    <t>Natural Gas</t>
  </si>
  <si>
    <t>DSL</t>
  </si>
  <si>
    <t>Diesel</t>
  </si>
  <si>
    <t>HYD</t>
  </si>
  <si>
    <t>Hydro</t>
  </si>
  <si>
    <t>SOL</t>
  </si>
  <si>
    <t>Solar</t>
  </si>
  <si>
    <t>Woodchips</t>
  </si>
  <si>
    <t>STR</t>
  </si>
  <si>
    <t>Straw</t>
  </si>
  <si>
    <t>EXPNGA</t>
  </si>
  <si>
    <t>Export Natural Gas</t>
  </si>
  <si>
    <t>Mining Crude Oil</t>
  </si>
  <si>
    <t>Export Crude Oil</t>
  </si>
  <si>
    <t>EXPDSL</t>
  </si>
  <si>
    <t>Export Diesel</t>
  </si>
  <si>
    <t>Export Woodchips</t>
  </si>
  <si>
    <t>EXPSTR</t>
  </si>
  <si>
    <t>Export Straw</t>
  </si>
  <si>
    <t>IMPNGA</t>
  </si>
  <si>
    <t>IMPDSL</t>
  </si>
  <si>
    <t>IMPHYD</t>
  </si>
  <si>
    <t>IMPSOL</t>
  </si>
  <si>
    <t>IMPSTR</t>
  </si>
  <si>
    <t>Import Natural Gas</t>
  </si>
  <si>
    <t>Import Diesel</t>
  </si>
  <si>
    <t>Import Hydro</t>
  </si>
  <si>
    <t>Import Solar</t>
  </si>
  <si>
    <t>Import Woodchips</t>
  </si>
  <si>
    <t>Import Straw</t>
  </si>
  <si>
    <t>Import Crude Oil</t>
  </si>
  <si>
    <t>Import Wind</t>
  </si>
  <si>
    <t>Other_Indexes</t>
  </si>
  <si>
    <t>Imp</t>
  </si>
  <si>
    <t>Exp</t>
  </si>
  <si>
    <t>HET</t>
  </si>
  <si>
    <t>ELCC</t>
  </si>
  <si>
    <t>Heat</t>
  </si>
  <si>
    <t>Electricity</t>
  </si>
  <si>
    <t>COA</t>
  </si>
  <si>
    <t>Coal</t>
  </si>
  <si>
    <t>IMPCOA</t>
  </si>
  <si>
    <t>Import Coal</t>
  </si>
  <si>
    <t>EXPCOA</t>
  </si>
  <si>
    <t>Export Coal</t>
  </si>
  <si>
    <t>PJa</t>
  </si>
  <si>
    <t>IMPGSL</t>
  </si>
  <si>
    <t>Import Gasoline</t>
  </si>
  <si>
    <t>GSL</t>
  </si>
  <si>
    <t>Gasoline</t>
  </si>
  <si>
    <t>*Description</t>
  </si>
  <si>
    <t>FUEL</t>
  </si>
  <si>
    <t>DEMAND</t>
  </si>
  <si>
    <t>EFF</t>
  </si>
  <si>
    <t>NCAP_COST</t>
  </si>
  <si>
    <t>NCAP_TLIFE</t>
  </si>
  <si>
    <t>Technology description</t>
  </si>
  <si>
    <t>Currency</t>
  </si>
  <si>
    <t>Effeciency</t>
  </si>
  <si>
    <t>Lifetime of Process</t>
  </si>
  <si>
    <t>Years</t>
  </si>
  <si>
    <t>Capital Investment Cost</t>
  </si>
  <si>
    <t>FCELCC</t>
  </si>
  <si>
    <t>FCHET</t>
  </si>
  <si>
    <t>FCFUEL</t>
  </si>
  <si>
    <t>Final consumption Fuel</t>
  </si>
  <si>
    <t>Final consumption Electrciity</t>
  </si>
  <si>
    <t>Final Consumption Heat</t>
  </si>
  <si>
    <t>CRD, DSL, NGA</t>
  </si>
  <si>
    <t>HEAT</t>
  </si>
  <si>
    <t>POWER</t>
  </si>
  <si>
    <t>MEUR2011</t>
  </si>
  <si>
    <t>FUELS</t>
  </si>
  <si>
    <t>PRE</t>
  </si>
  <si>
    <t>WCH</t>
  </si>
  <si>
    <t>EXPWCH</t>
  </si>
  <si>
    <t>IMPWCH</t>
  </si>
  <si>
    <t>ELC</t>
  </si>
  <si>
    <t>URN</t>
  </si>
  <si>
    <t>Uranium</t>
  </si>
  <si>
    <t>IMPURN</t>
  </si>
  <si>
    <t>Import Uranium</t>
  </si>
  <si>
    <t>EXPURN</t>
  </si>
  <si>
    <t>Export 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</si>
</sst>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57">
    <xf numFmtId="0" fontId="0" fillId="0" borderId="0" xfId="0"/>
    <xf numFmtId="0" fontId="5" fillId="0" borderId="0" xfId="0" applyFont="1"/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 applyFill="1" applyBorder="1"/>
    <xf numFmtId="0" fontId="7" fillId="0" borderId="0" xfId="0" applyFont="1" applyFill="1" applyAlignment="1">
      <alignment horizontal="left"/>
    </xf>
    <xf numFmtId="0" fontId="11" fillId="0" borderId="0" xfId="0" applyNumberFormat="1" applyFont="1" applyFill="1" applyBorder="1" applyAlignment="1"/>
    <xf numFmtId="0" fontId="12" fillId="0" borderId="0" xfId="0" applyFont="1"/>
    <xf numFmtId="0" fontId="14" fillId="0" borderId="0" xfId="0" applyFont="1"/>
    <xf numFmtId="0" fontId="3" fillId="2" borderId="1" xfId="1" applyFont="1" applyFill="1" applyBorder="1" applyAlignment="1">
      <alignment horizontal="center" wrapText="1"/>
    </xf>
    <xf numFmtId="0" fontId="8" fillId="0" borderId="0" xfId="0" applyFont="1" applyFill="1"/>
    <xf numFmtId="0" fontId="5" fillId="3" borderId="2" xfId="0" applyFont="1" applyFill="1" applyBorder="1" applyAlignment="1">
      <alignment horizontal="left" vertical="center" wrapText="1"/>
    </xf>
    <xf numFmtId="1" fontId="5" fillId="7" borderId="2" xfId="0" applyNumberFormat="1" applyFont="1" applyFill="1" applyBorder="1" applyAlignment="1">
      <alignment horizontal="center"/>
    </xf>
    <xf numFmtId="0" fontId="5" fillId="4" borderId="0" xfId="0" applyFont="1" applyFill="1"/>
    <xf numFmtId="0" fontId="18" fillId="0" borderId="0" xfId="4" applyFont="1"/>
    <xf numFmtId="0" fontId="5" fillId="0" borderId="0" xfId="1"/>
    <xf numFmtId="0" fontId="7" fillId="0" borderId="0" xfId="1" applyFont="1"/>
    <xf numFmtId="0" fontId="5" fillId="0" borderId="0" xfId="1" applyFill="1" applyAlignment="1">
      <alignment horizontal="right"/>
    </xf>
    <xf numFmtId="0" fontId="7" fillId="0" borderId="0" xfId="1" applyFont="1" applyBorder="1"/>
    <xf numFmtId="0" fontId="7" fillId="0" borderId="0" xfId="1" applyFont="1" applyFill="1" applyAlignment="1">
      <alignment horizontal="left"/>
    </xf>
    <xf numFmtId="0" fontId="5" fillId="0" borderId="0" xfId="1" applyFill="1"/>
    <xf numFmtId="0" fontId="5" fillId="0" borderId="0" xfId="1" applyFont="1"/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0" fontId="5" fillId="0" borderId="0" xfId="1" applyFill="1" applyBorder="1"/>
    <xf numFmtId="0" fontId="5" fillId="0" borderId="0" xfId="1" applyFont="1" applyFill="1" applyBorder="1" applyAlignment="1">
      <alignment horizontal="left" wrapText="1"/>
    </xf>
    <xf numFmtId="0" fontId="5" fillId="8" borderId="0" xfId="1" applyFill="1" applyBorder="1"/>
    <xf numFmtId="0" fontId="5" fillId="8" borderId="0" xfId="1" applyFill="1"/>
    <xf numFmtId="0" fontId="3" fillId="3" borderId="0" xfId="1" applyFont="1" applyFill="1" applyBorder="1" applyAlignment="1">
      <alignment horizontal="left" vertical="center" wrapText="1"/>
    </xf>
    <xf numFmtId="0" fontId="19" fillId="0" borderId="0" xfId="4" applyFont="1"/>
    <xf numFmtId="0" fontId="0" fillId="0" borderId="0" xfId="0" applyBorder="1"/>
    <xf numFmtId="0" fontId="5" fillId="0" borderId="0" xfId="0" applyFont="1" applyBorder="1"/>
    <xf numFmtId="9" fontId="15" fillId="9" borderId="0" xfId="8" applyFont="1" applyFill="1" applyBorder="1"/>
    <xf numFmtId="164" fontId="4" fillId="5" borderId="0" xfId="0" applyNumberFormat="1" applyFont="1" applyFill="1"/>
    <xf numFmtId="164" fontId="8" fillId="5" borderId="0" xfId="0" applyNumberFormat="1" applyFont="1" applyFill="1"/>
    <xf numFmtId="164" fontId="5" fillId="0" borderId="0" xfId="0" applyNumberFormat="1" applyFont="1"/>
    <xf numFmtId="164" fontId="7" fillId="0" borderId="0" xfId="0" applyNumberFormat="1" applyFont="1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4" xfId="1" applyNumberFormat="1" applyFont="1" applyFill="1" applyBorder="1" applyAlignment="1">
      <alignment horizontal="left" wrapText="1"/>
    </xf>
    <xf numFmtId="164" fontId="5" fillId="4" borderId="0" xfId="0" applyNumberFormat="1" applyFont="1" applyFill="1"/>
    <xf numFmtId="164" fontId="0" fillId="4" borderId="0" xfId="0" applyNumberFormat="1" applyFill="1"/>
    <xf numFmtId="164" fontId="0" fillId="0" borderId="0" xfId="0" applyNumberFormat="1"/>
    <xf numFmtId="0" fontId="5" fillId="2" borderId="3" xfId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/>
    </xf>
    <xf numFmtId="2" fontId="5" fillId="8" borderId="0" xfId="1" applyNumberFormat="1" applyFill="1"/>
    <xf numFmtId="0" fontId="7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16" fillId="3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164" fontId="1" fillId="2" borderId="4" xfId="1" applyNumberFormat="1" applyFont="1" applyFill="1" applyBorder="1" applyAlignment="1">
      <alignment horizontal="left" wrapText="1"/>
    </xf>
    <xf numFmtId="0" fontId="0" fillId="4" borderId="0" xfId="0" applyNumberFormat="1" applyFill="1"/>
    <xf numFmtId="164" fontId="1" fillId="4" borderId="0" xfId="0" applyNumberFormat="1" applyFont="1" applyFill="1"/>
    <xf numFmtId="0" fontId="1" fillId="8" borderId="0" xfId="1" applyFont="1" applyFill="1" applyBorder="1"/>
  </cellXfs>
  <cellStyles count="10">
    <cellStyle name="Normal" xfId="0" builtinId="0"/>
    <cellStyle name="Normal 10" xfId="1"/>
    <cellStyle name="Normal 10 2" xfId="2"/>
    <cellStyle name="Normal 2" xfId="3"/>
    <cellStyle name="Normal 3" xfId="4"/>
    <cellStyle name="Normal 3 2" xfId="5"/>
    <cellStyle name="Normal 4 2" xfId="6"/>
    <cellStyle name="Normale_B2020" xfId="7"/>
    <cellStyle name="Percent" xfId="8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23"/>
  <sheetViews>
    <sheetView zoomScaleNormal="100" workbookViewId="0">
      <selection activeCell="C27" sqref="C27"/>
    </sheetView>
  </sheetViews>
  <sheetFormatPr defaultRowHeight="13.2" x14ac:dyDescent="0.25"/>
  <cols>
    <col min="1" max="1" width="2.88671875" customWidth="1"/>
    <col min="2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29" t="s">
        <v>57</v>
      </c>
      <c r="C1" s="29"/>
    </row>
    <row r="4" spans="2:10" ht="15" x14ac:dyDescent="0.25">
      <c r="B4" s="14" t="s">
        <v>33</v>
      </c>
      <c r="C4" s="14"/>
    </row>
    <row r="6" spans="2:10" ht="17.399999999999999" x14ac:dyDescent="0.3">
      <c r="B6" s="33" t="s">
        <v>42</v>
      </c>
      <c r="C6" s="33"/>
      <c r="D6" s="34"/>
      <c r="E6" s="35"/>
      <c r="F6" s="35"/>
      <c r="G6" s="35"/>
      <c r="H6" s="35"/>
      <c r="I6" s="35"/>
      <c r="J6" s="35"/>
    </row>
    <row r="7" spans="2:10" ht="17.25" customHeight="1" x14ac:dyDescent="0.25">
      <c r="B7" s="36" t="s">
        <v>14</v>
      </c>
      <c r="C7" s="36"/>
      <c r="D7" s="35"/>
      <c r="E7" s="35"/>
      <c r="F7" s="35"/>
      <c r="G7" s="35"/>
      <c r="H7" s="35"/>
      <c r="I7" s="35"/>
      <c r="J7" s="35"/>
    </row>
    <row r="8" spans="2:10" ht="18" customHeight="1" x14ac:dyDescent="0.25">
      <c r="B8" s="37" t="s">
        <v>7</v>
      </c>
      <c r="C8" s="38" t="s">
        <v>31</v>
      </c>
      <c r="D8" s="37" t="s">
        <v>0</v>
      </c>
      <c r="E8" s="37" t="s">
        <v>3</v>
      </c>
      <c r="F8" s="39" t="s">
        <v>4</v>
      </c>
      <c r="G8" s="39" t="s">
        <v>8</v>
      </c>
      <c r="H8" s="39" t="s">
        <v>9</v>
      </c>
      <c r="I8" s="39" t="s">
        <v>10</v>
      </c>
      <c r="J8" s="39" t="s">
        <v>12</v>
      </c>
    </row>
    <row r="9" spans="2:10" ht="40.200000000000003" thickBot="1" x14ac:dyDescent="0.3">
      <c r="B9" s="40" t="s">
        <v>47</v>
      </c>
      <c r="C9" s="41" t="s">
        <v>32</v>
      </c>
      <c r="D9" s="40" t="s">
        <v>27</v>
      </c>
      <c r="E9" s="40" t="s">
        <v>28</v>
      </c>
      <c r="F9" s="40" t="s">
        <v>4</v>
      </c>
      <c r="G9" s="40" t="s">
        <v>50</v>
      </c>
      <c r="H9" s="40" t="s">
        <v>51</v>
      </c>
      <c r="I9" s="40" t="s">
        <v>29</v>
      </c>
      <c r="J9" s="40" t="s">
        <v>30</v>
      </c>
    </row>
    <row r="10" spans="2:10" x14ac:dyDescent="0.25">
      <c r="B10" s="42" t="s">
        <v>58</v>
      </c>
      <c r="C10" s="43"/>
      <c r="D10" s="42" t="s">
        <v>60</v>
      </c>
      <c r="E10" s="42" t="s">
        <v>82</v>
      </c>
      <c r="F10" s="42" t="s">
        <v>59</v>
      </c>
      <c r="G10" s="42"/>
      <c r="H10" s="42"/>
      <c r="I10" s="42"/>
      <c r="J10" s="42"/>
    </row>
    <row r="11" spans="2:10" x14ac:dyDescent="0.25">
      <c r="B11" s="42"/>
      <c r="C11" s="43"/>
      <c r="D11" s="42" t="s">
        <v>61</v>
      </c>
      <c r="E11" s="42" t="s">
        <v>62</v>
      </c>
      <c r="F11" s="42" t="s">
        <v>59</v>
      </c>
      <c r="G11" s="42"/>
      <c r="H11" s="42"/>
      <c r="I11" s="42"/>
      <c r="J11" s="42"/>
    </row>
    <row r="12" spans="2:10" x14ac:dyDescent="0.25">
      <c r="B12" s="42"/>
      <c r="C12" s="42"/>
      <c r="D12" s="42" t="s">
        <v>86</v>
      </c>
      <c r="E12" s="42" t="s">
        <v>87</v>
      </c>
      <c r="F12" s="42" t="s">
        <v>59</v>
      </c>
      <c r="G12" s="42"/>
      <c r="H12" s="42"/>
      <c r="I12" s="42"/>
      <c r="J12" s="42"/>
    </row>
    <row r="13" spans="2:10" x14ac:dyDescent="0.25">
      <c r="B13" s="42"/>
      <c r="C13" s="42"/>
      <c r="D13" s="42" t="s">
        <v>135</v>
      </c>
      <c r="E13" s="42" t="s">
        <v>136</v>
      </c>
      <c r="F13" s="42" t="s">
        <v>59</v>
      </c>
      <c r="G13" s="42"/>
      <c r="H13" s="42"/>
      <c r="I13" s="42"/>
      <c r="J13" s="42"/>
    </row>
    <row r="14" spans="2:10" x14ac:dyDescent="0.25">
      <c r="B14" s="42"/>
      <c r="C14" s="42"/>
      <c r="D14" s="42" t="s">
        <v>88</v>
      </c>
      <c r="E14" s="42" t="s">
        <v>89</v>
      </c>
      <c r="F14" s="42" t="s">
        <v>59</v>
      </c>
      <c r="G14" s="42"/>
      <c r="H14" s="42"/>
      <c r="I14" s="42"/>
      <c r="J14" s="42"/>
    </row>
    <row r="15" spans="2:10" x14ac:dyDescent="0.25">
      <c r="B15" s="42"/>
      <c r="C15" s="43"/>
      <c r="D15" s="42" t="s">
        <v>90</v>
      </c>
      <c r="E15" s="42" t="s">
        <v>91</v>
      </c>
      <c r="F15" s="42" t="s">
        <v>59</v>
      </c>
      <c r="G15" s="42"/>
      <c r="H15" s="42"/>
      <c r="I15" s="42"/>
      <c r="J15" s="42"/>
    </row>
    <row r="16" spans="2:10" x14ac:dyDescent="0.25">
      <c r="B16" s="42"/>
      <c r="C16" s="43"/>
      <c r="D16" s="42" t="s">
        <v>92</v>
      </c>
      <c r="E16" s="42" t="s">
        <v>93</v>
      </c>
      <c r="F16" s="42" t="s">
        <v>59</v>
      </c>
      <c r="G16" s="42"/>
      <c r="H16" s="42"/>
      <c r="I16" s="42"/>
      <c r="J16" s="42"/>
    </row>
    <row r="17" spans="2:10" x14ac:dyDescent="0.25">
      <c r="B17" s="42"/>
      <c r="C17" s="43"/>
      <c r="D17" s="55" t="s">
        <v>161</v>
      </c>
      <c r="E17" s="42" t="s">
        <v>94</v>
      </c>
      <c r="F17" s="42" t="s">
        <v>59</v>
      </c>
      <c r="G17" s="42"/>
      <c r="H17" s="42"/>
      <c r="I17" s="42"/>
      <c r="J17" s="42"/>
    </row>
    <row r="18" spans="2:10" x14ac:dyDescent="0.25">
      <c r="B18" s="42"/>
      <c r="C18" s="43"/>
      <c r="D18" s="42" t="s">
        <v>95</v>
      </c>
      <c r="E18" s="42" t="s">
        <v>96</v>
      </c>
      <c r="F18" s="42" t="s">
        <v>59</v>
      </c>
      <c r="G18" s="42"/>
      <c r="H18" s="42"/>
      <c r="I18" s="42"/>
      <c r="J18" s="42"/>
    </row>
    <row r="19" spans="2:10" x14ac:dyDescent="0.25">
      <c r="B19" s="42"/>
      <c r="C19" s="43"/>
      <c r="D19" s="42" t="s">
        <v>126</v>
      </c>
      <c r="E19" s="42" t="s">
        <v>127</v>
      </c>
      <c r="F19" s="42" t="s">
        <v>59</v>
      </c>
      <c r="G19" s="42"/>
      <c r="H19" s="42"/>
      <c r="I19" s="42"/>
      <c r="J19" s="42"/>
    </row>
    <row r="20" spans="2:10" x14ac:dyDescent="0.25">
      <c r="B20" s="42"/>
      <c r="C20" s="43"/>
      <c r="D20" s="55" t="s">
        <v>165</v>
      </c>
      <c r="E20" s="55" t="s">
        <v>166</v>
      </c>
      <c r="F20" s="55" t="s">
        <v>59</v>
      </c>
      <c r="G20" s="42"/>
      <c r="H20" s="42"/>
      <c r="I20" s="42"/>
      <c r="J20" s="42"/>
    </row>
    <row r="21" spans="2:10" x14ac:dyDescent="0.25">
      <c r="B21" s="42" t="s">
        <v>63</v>
      </c>
      <c r="C21" s="43"/>
      <c r="D21" s="42" t="s">
        <v>83</v>
      </c>
      <c r="E21" s="42" t="s">
        <v>84</v>
      </c>
      <c r="F21" s="42" t="s">
        <v>64</v>
      </c>
      <c r="G21" s="42"/>
      <c r="H21" s="42"/>
      <c r="I21" s="42"/>
      <c r="J21" s="42"/>
    </row>
    <row r="22" spans="2:10" x14ac:dyDescent="0.25">
      <c r="B22" s="43" t="s">
        <v>58</v>
      </c>
      <c r="C22" s="43"/>
      <c r="D22" s="43" t="s">
        <v>122</v>
      </c>
      <c r="E22" s="43" t="s">
        <v>124</v>
      </c>
      <c r="F22" s="43" t="s">
        <v>59</v>
      </c>
      <c r="G22" s="43"/>
      <c r="H22" s="43"/>
      <c r="I22" s="43"/>
      <c r="J22" s="43"/>
    </row>
    <row r="23" spans="2:10" x14ac:dyDescent="0.25">
      <c r="B23" s="43"/>
      <c r="C23" s="43"/>
      <c r="D23" s="43" t="s">
        <v>123</v>
      </c>
      <c r="E23" s="43" t="s">
        <v>125</v>
      </c>
      <c r="F23" s="43" t="s">
        <v>59</v>
      </c>
      <c r="G23" s="43"/>
      <c r="H23" s="43"/>
      <c r="I23" s="43"/>
      <c r="J23" s="55" t="s">
        <v>164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533"/>
  <sheetViews>
    <sheetView topLeftCell="A2" zoomScaleNormal="100" workbookViewId="0">
      <selection activeCell="L31" sqref="L31"/>
    </sheetView>
  </sheetViews>
  <sheetFormatPr defaultColWidth="9.109375" defaultRowHeight="13.2" x14ac:dyDescent="0.25"/>
  <cols>
    <col min="1" max="1" width="7" style="15" customWidth="1"/>
    <col min="2" max="2" width="15.5546875" style="15" customWidth="1"/>
    <col min="3" max="3" width="46.109375" style="15" bestFit="1" customWidth="1"/>
    <col min="4" max="4" width="12.109375" style="15" customWidth="1"/>
    <col min="5" max="5" width="11.88671875" style="15" bestFit="1" customWidth="1"/>
    <col min="6" max="8" width="11.88671875" style="15" customWidth="1"/>
    <col min="9" max="9" width="7.33203125" style="15" customWidth="1"/>
    <col min="10" max="10" width="7.109375" style="15" customWidth="1"/>
    <col min="11" max="50" width="6" style="15" customWidth="1"/>
    <col min="51" max="51" width="9.109375" style="15"/>
    <col min="52" max="52" width="12" style="15" customWidth="1"/>
    <col min="53" max="16384" width="9.109375" style="15"/>
  </cols>
  <sheetData>
    <row r="1" spans="1:13" ht="24.6" x14ac:dyDescent="0.4">
      <c r="B1" s="29" t="s">
        <v>56</v>
      </c>
      <c r="J1" s="15" t="s">
        <v>72</v>
      </c>
    </row>
    <row r="2" spans="1:13" x14ac:dyDescent="0.25">
      <c r="B2"/>
      <c r="I2"/>
      <c r="J2" s="30" t="s">
        <v>76</v>
      </c>
    </row>
    <row r="3" spans="1:13" ht="17.399999999999999" x14ac:dyDescent="0.3">
      <c r="B3" s="8" t="s">
        <v>35</v>
      </c>
      <c r="I3" s="31" t="s">
        <v>77</v>
      </c>
      <c r="J3" s="32">
        <v>0.95</v>
      </c>
    </row>
    <row r="4" spans="1:13" x14ac:dyDescent="0.25">
      <c r="I4" s="30" t="s">
        <v>78</v>
      </c>
      <c r="J4" s="32">
        <v>0.05</v>
      </c>
    </row>
    <row r="5" spans="1:13" ht="15" x14ac:dyDescent="0.25">
      <c r="B5" s="14" t="s">
        <v>52</v>
      </c>
      <c r="C5"/>
      <c r="D5"/>
      <c r="E5" s="3"/>
      <c r="F5" s="16"/>
      <c r="G5" s="16"/>
      <c r="H5" s="16"/>
      <c r="L5" s="17"/>
      <c r="M5" s="17"/>
    </row>
    <row r="6" spans="1:13" x14ac:dyDescent="0.25">
      <c r="B6" s="4"/>
      <c r="C6" s="2"/>
      <c r="D6"/>
      <c r="E6" s="6"/>
      <c r="F6" s="18"/>
      <c r="G6" s="18"/>
      <c r="H6" s="18"/>
      <c r="L6" s="17"/>
      <c r="M6" s="17"/>
    </row>
    <row r="7" spans="1:13" x14ac:dyDescent="0.25">
      <c r="B7"/>
      <c r="C7"/>
      <c r="D7"/>
      <c r="E7"/>
      <c r="H7" s="19" t="s">
        <v>13</v>
      </c>
      <c r="I7" s="17"/>
      <c r="J7" s="17"/>
    </row>
    <row r="8" spans="1:13" s="21" customFormat="1" ht="19.5" customHeight="1" x14ac:dyDescent="0.25">
      <c r="B8" s="22" t="s">
        <v>1</v>
      </c>
      <c r="C8" s="22" t="s">
        <v>44</v>
      </c>
      <c r="D8" s="22" t="s">
        <v>5</v>
      </c>
      <c r="E8" s="23" t="s">
        <v>6</v>
      </c>
      <c r="F8" s="23" t="s">
        <v>73</v>
      </c>
      <c r="G8" s="23" t="s">
        <v>119</v>
      </c>
      <c r="H8" s="23" t="s">
        <v>45</v>
      </c>
      <c r="I8" s="22">
        <v>2012</v>
      </c>
      <c r="J8" s="22">
        <v>2013</v>
      </c>
      <c r="K8" s="22">
        <v>2014</v>
      </c>
      <c r="L8" s="22">
        <v>2015</v>
      </c>
      <c r="M8" s="22">
        <v>0</v>
      </c>
    </row>
    <row r="9" spans="1:13" ht="38.85" customHeight="1" x14ac:dyDescent="0.25">
      <c r="A9" s="24"/>
      <c r="B9" s="45" t="s">
        <v>49</v>
      </c>
      <c r="C9" s="45" t="s">
        <v>23</v>
      </c>
      <c r="D9" s="45" t="s">
        <v>36</v>
      </c>
      <c r="E9" s="45" t="s">
        <v>37</v>
      </c>
      <c r="F9" s="45"/>
      <c r="G9" s="45"/>
      <c r="H9" s="45" t="s">
        <v>46</v>
      </c>
      <c r="I9" s="45" t="s">
        <v>55</v>
      </c>
      <c r="J9" s="45" t="s">
        <v>55</v>
      </c>
      <c r="K9" s="45" t="s">
        <v>55</v>
      </c>
      <c r="L9" s="45" t="s">
        <v>55</v>
      </c>
      <c r="M9" s="45" t="s">
        <v>75</v>
      </c>
    </row>
    <row r="10" spans="1:13" ht="15.6" customHeight="1" thickBot="1" x14ac:dyDescent="0.35">
      <c r="A10" s="24"/>
      <c r="B10" s="46" t="s">
        <v>80</v>
      </c>
      <c r="C10" s="47"/>
      <c r="D10" s="47"/>
      <c r="E10" s="47"/>
      <c r="F10" s="46"/>
      <c r="G10" s="46"/>
      <c r="H10" s="46"/>
      <c r="I10" s="46" t="s">
        <v>81</v>
      </c>
      <c r="J10" s="46" t="s">
        <v>81</v>
      </c>
      <c r="K10" s="46" t="s">
        <v>81</v>
      </c>
      <c r="L10" s="47" t="s">
        <v>81</v>
      </c>
      <c r="M10" s="47"/>
    </row>
    <row r="11" spans="1:13" ht="13.35" customHeight="1" x14ac:dyDescent="0.25">
      <c r="A11" s="25"/>
      <c r="B11" s="26" t="str">
        <f>SEC_Processes!D9</f>
        <v>MINCRD</v>
      </c>
      <c r="C11" s="26" t="str">
        <f>SEC_Processes!E9</f>
        <v>Mining Crude Oil</v>
      </c>
      <c r="D11" s="27"/>
      <c r="E11" s="27" t="s">
        <v>60</v>
      </c>
      <c r="F11" s="27" t="s">
        <v>74</v>
      </c>
      <c r="G11" s="27" t="s">
        <v>120</v>
      </c>
      <c r="H11" s="28" t="s">
        <v>79</v>
      </c>
      <c r="I11" s="48">
        <f>I12*$J$3</f>
        <v>14.25</v>
      </c>
      <c r="J11" s="48">
        <f>J12*$J$3</f>
        <v>12.35</v>
      </c>
      <c r="K11" s="48">
        <f>K12*$J$3</f>
        <v>12.35</v>
      </c>
      <c r="L11" s="48">
        <f>L12*$J$3</f>
        <v>7.6</v>
      </c>
      <c r="M11" s="48"/>
    </row>
    <row r="12" spans="1:13" x14ac:dyDescent="0.25">
      <c r="A12" s="25"/>
      <c r="B12" s="26" t="str">
        <f>SEC_Processes!D17</f>
        <v>IMPCRD</v>
      </c>
      <c r="C12" s="26" t="str">
        <f>SEC_Processes!E17</f>
        <v>Import Crude Oil</v>
      </c>
      <c r="D12" s="26"/>
      <c r="E12" s="26" t="s">
        <v>60</v>
      </c>
      <c r="F12" s="27" t="s">
        <v>74</v>
      </c>
      <c r="G12" s="27" t="s">
        <v>120</v>
      </c>
      <c r="H12" s="28" t="s">
        <v>79</v>
      </c>
      <c r="I12" s="48">
        <v>15</v>
      </c>
      <c r="J12" s="48">
        <v>13</v>
      </c>
      <c r="K12" s="48">
        <v>13</v>
      </c>
      <c r="L12" s="48">
        <v>8</v>
      </c>
      <c r="M12" s="48"/>
    </row>
    <row r="13" spans="1:13" x14ac:dyDescent="0.25">
      <c r="A13" s="25"/>
      <c r="B13" s="26" t="str">
        <f>SEC_Processes!D18</f>
        <v>IMPGSL</v>
      </c>
      <c r="C13" s="26" t="str">
        <f>SEC_Processes!E18</f>
        <v>Import Gasoline</v>
      </c>
      <c r="D13" s="26"/>
      <c r="E13" s="26" t="s">
        <v>135</v>
      </c>
      <c r="F13" s="27" t="s">
        <v>74</v>
      </c>
      <c r="G13" s="27" t="s">
        <v>120</v>
      </c>
      <c r="H13" s="28" t="s">
        <v>79</v>
      </c>
      <c r="I13" s="48">
        <f>0.95*I16</f>
        <v>19.579499999999999</v>
      </c>
      <c r="J13" s="48"/>
      <c r="K13" s="48"/>
      <c r="L13" s="48">
        <f>0.95*L16</f>
        <v>13.433</v>
      </c>
      <c r="M13" s="48"/>
    </row>
    <row r="14" spans="1:13" ht="12" customHeight="1" x14ac:dyDescent="0.25">
      <c r="A14" s="25"/>
      <c r="B14" s="26" t="str">
        <f>SEC_Processes!D19</f>
        <v>IMPWIN</v>
      </c>
      <c r="C14" s="26" t="str">
        <f>SEC_Processes!E19</f>
        <v>Import Wind</v>
      </c>
      <c r="D14" s="26"/>
      <c r="E14" s="26" t="s">
        <v>61</v>
      </c>
      <c r="F14" s="27" t="s">
        <v>74</v>
      </c>
      <c r="G14" s="27" t="s">
        <v>120</v>
      </c>
      <c r="H14" s="28" t="s">
        <v>79</v>
      </c>
      <c r="I14" s="48">
        <v>0</v>
      </c>
      <c r="J14" s="48"/>
      <c r="K14" s="48"/>
      <c r="L14" s="48">
        <v>0</v>
      </c>
      <c r="M14" s="48"/>
    </row>
    <row r="15" spans="1:13" x14ac:dyDescent="0.25">
      <c r="A15" s="25"/>
      <c r="B15" s="26" t="str">
        <f>SEC_Processes!D20</f>
        <v>IMPNGA</v>
      </c>
      <c r="C15" s="26" t="str">
        <f>SEC_Processes!E20</f>
        <v>Import Natural Gas</v>
      </c>
      <c r="D15" s="26"/>
      <c r="E15" s="26" t="s">
        <v>86</v>
      </c>
      <c r="F15" s="27" t="s">
        <v>74</v>
      </c>
      <c r="G15" s="27" t="s">
        <v>120</v>
      </c>
      <c r="H15" s="28" t="s">
        <v>79</v>
      </c>
      <c r="I15" s="48">
        <v>9.7200000000000006</v>
      </c>
      <c r="J15" s="48"/>
      <c r="K15" s="48"/>
      <c r="L15" s="48">
        <v>8.9700000000000006</v>
      </c>
      <c r="M15" s="48"/>
    </row>
    <row r="16" spans="1:13" x14ac:dyDescent="0.25">
      <c r="A16" s="20"/>
      <c r="B16" s="26" t="str">
        <f>SEC_Processes!D21</f>
        <v>IMPDSL</v>
      </c>
      <c r="C16" s="26" t="str">
        <f>SEC_Processes!E21</f>
        <v>Import Diesel</v>
      </c>
      <c r="D16" s="26"/>
      <c r="E16" s="26" t="s">
        <v>88</v>
      </c>
      <c r="F16" s="27" t="s">
        <v>74</v>
      </c>
      <c r="G16" s="27" t="s">
        <v>120</v>
      </c>
      <c r="H16" s="28" t="s">
        <v>79</v>
      </c>
      <c r="I16" s="48">
        <v>20.61</v>
      </c>
      <c r="J16" s="48"/>
      <c r="K16" s="48"/>
      <c r="L16" s="48">
        <v>14.14</v>
      </c>
      <c r="M16" s="48"/>
    </row>
    <row r="17" spans="1:13" x14ac:dyDescent="0.25">
      <c r="A17" s="20"/>
      <c r="B17" s="26" t="str">
        <f>SEC_Processes!D22</f>
        <v>IMPHYD</v>
      </c>
      <c r="C17" s="26" t="str">
        <f>SEC_Processes!E22</f>
        <v>Import Hydro</v>
      </c>
      <c r="D17" s="26"/>
      <c r="E17" s="26" t="s">
        <v>90</v>
      </c>
      <c r="F17" s="27" t="s">
        <v>74</v>
      </c>
      <c r="G17" s="27" t="s">
        <v>120</v>
      </c>
      <c r="H17" s="28" t="s">
        <v>79</v>
      </c>
      <c r="I17" s="48">
        <v>0</v>
      </c>
      <c r="J17" s="48"/>
      <c r="K17" s="48"/>
      <c r="L17" s="48">
        <v>0</v>
      </c>
      <c r="M17" s="48"/>
    </row>
    <row r="18" spans="1:13" x14ac:dyDescent="0.25">
      <c r="A18" s="20"/>
      <c r="B18" s="26" t="str">
        <f>SEC_Processes!D23</f>
        <v>IMPSOL</v>
      </c>
      <c r="C18" s="26" t="str">
        <f>SEC_Processes!E23</f>
        <v>Import Solar</v>
      </c>
      <c r="D18" s="26"/>
      <c r="E18" s="26" t="s">
        <v>92</v>
      </c>
      <c r="F18" s="27" t="s">
        <v>74</v>
      </c>
      <c r="G18" s="27" t="s">
        <v>120</v>
      </c>
      <c r="H18" s="28" t="s">
        <v>79</v>
      </c>
      <c r="I18" s="48">
        <v>0</v>
      </c>
      <c r="J18" s="48"/>
      <c r="K18" s="48"/>
      <c r="L18" s="48">
        <v>0</v>
      </c>
      <c r="M18" s="48"/>
    </row>
    <row r="19" spans="1:13" x14ac:dyDescent="0.25">
      <c r="A19" s="20"/>
      <c r="B19" s="26" t="str">
        <f>SEC_Processes!D24</f>
        <v>IMPWCH</v>
      </c>
      <c r="C19" s="26" t="str">
        <f>SEC_Processes!E24</f>
        <v>Import Woodchips</v>
      </c>
      <c r="D19" s="26"/>
      <c r="E19" s="26" t="str">
        <f>SEC_Comm!D17</f>
        <v>WCH</v>
      </c>
      <c r="F19" s="27" t="s">
        <v>74</v>
      </c>
      <c r="G19" s="27" t="s">
        <v>120</v>
      </c>
      <c r="H19" s="28" t="s">
        <v>79</v>
      </c>
      <c r="I19" s="48">
        <v>6.1</v>
      </c>
      <c r="J19" s="48"/>
      <c r="K19" s="48"/>
      <c r="L19" s="48">
        <v>6.2</v>
      </c>
      <c r="M19" s="48"/>
    </row>
    <row r="20" spans="1:13" x14ac:dyDescent="0.25">
      <c r="A20" s="20"/>
      <c r="B20" s="26" t="str">
        <f>SEC_Processes!D25</f>
        <v>IMPSTR</v>
      </c>
      <c r="C20" s="26" t="str">
        <f>SEC_Processes!E25</f>
        <v>Import Straw</v>
      </c>
      <c r="D20" s="26"/>
      <c r="E20" s="26" t="s">
        <v>95</v>
      </c>
      <c r="F20" s="27" t="s">
        <v>74</v>
      </c>
      <c r="G20" s="27" t="s">
        <v>120</v>
      </c>
      <c r="H20" s="28" t="s">
        <v>79</v>
      </c>
      <c r="I20" s="48">
        <v>5.5</v>
      </c>
      <c r="J20" s="48"/>
      <c r="K20" s="48"/>
      <c r="L20" s="48">
        <v>5.6</v>
      </c>
      <c r="M20" s="48"/>
    </row>
    <row r="21" spans="1:13" x14ac:dyDescent="0.25">
      <c r="A21" s="20"/>
      <c r="B21" s="26" t="s">
        <v>128</v>
      </c>
      <c r="C21" s="26" t="s">
        <v>129</v>
      </c>
      <c r="D21" s="26"/>
      <c r="E21" s="26" t="s">
        <v>126</v>
      </c>
      <c r="F21" s="27" t="s">
        <v>74</v>
      </c>
      <c r="G21" s="27" t="s">
        <v>120</v>
      </c>
      <c r="H21" s="28" t="s">
        <v>79</v>
      </c>
      <c r="I21" s="48">
        <f>I15*0.7</f>
        <v>6.8040000000000003</v>
      </c>
      <c r="J21" s="48"/>
      <c r="K21" s="48"/>
      <c r="L21" s="48">
        <f>L15*0.7</f>
        <v>6.2789999999999999</v>
      </c>
      <c r="M21" s="48"/>
    </row>
    <row r="22" spans="1:13" x14ac:dyDescent="0.25">
      <c r="A22" s="20"/>
      <c r="B22" s="56" t="s">
        <v>167</v>
      </c>
      <c r="C22" s="56" t="s">
        <v>168</v>
      </c>
      <c r="D22" s="26"/>
      <c r="E22" s="56" t="s">
        <v>165</v>
      </c>
      <c r="F22" s="27" t="s">
        <v>74</v>
      </c>
      <c r="G22" s="27" t="s">
        <v>120</v>
      </c>
      <c r="H22" s="28" t="s">
        <v>79</v>
      </c>
      <c r="I22" s="48">
        <v>0.8</v>
      </c>
      <c r="J22" s="48"/>
      <c r="K22" s="48"/>
      <c r="L22" s="48">
        <v>0.81</v>
      </c>
      <c r="M22" s="48"/>
    </row>
    <row r="23" spans="1:13" x14ac:dyDescent="0.25">
      <c r="A23" s="20"/>
      <c r="B23" s="26" t="str">
        <f>SEC_Processes!D10</f>
        <v>EXPCRD</v>
      </c>
      <c r="C23" s="26" t="str">
        <f>SEC_Processes!E10</f>
        <v>Export Crude Oil</v>
      </c>
      <c r="D23" s="27" t="s">
        <v>60</v>
      </c>
      <c r="E23" s="27"/>
      <c r="F23" s="27" t="s">
        <v>74</v>
      </c>
      <c r="G23" s="27" t="s">
        <v>121</v>
      </c>
      <c r="H23" s="28" t="s">
        <v>79</v>
      </c>
      <c r="I23" s="48">
        <f>I12*$J$3</f>
        <v>14.25</v>
      </c>
      <c r="J23" s="48">
        <f>J12*$J$3</f>
        <v>12.35</v>
      </c>
      <c r="K23" s="48">
        <f>K12*$J$3</f>
        <v>12.35</v>
      </c>
      <c r="L23" s="48">
        <f>L12*$J$3</f>
        <v>7.6</v>
      </c>
      <c r="M23" s="48"/>
    </row>
    <row r="24" spans="1:13" x14ac:dyDescent="0.25">
      <c r="B24" s="26" t="str">
        <f>SEC_Processes!D11</f>
        <v>EXPNGA</v>
      </c>
      <c r="C24" s="26" t="str">
        <f>SEC_Processes!E11</f>
        <v>Export Natural Gas</v>
      </c>
      <c r="D24" s="27" t="s">
        <v>86</v>
      </c>
      <c r="E24" s="27"/>
      <c r="F24" s="27" t="s">
        <v>74</v>
      </c>
      <c r="G24" s="27" t="s">
        <v>121</v>
      </c>
      <c r="H24" s="28" t="s">
        <v>79</v>
      </c>
      <c r="I24" s="48">
        <f>I15*J3</f>
        <v>9.234</v>
      </c>
      <c r="J24" s="48"/>
      <c r="K24" s="48"/>
      <c r="L24" s="48">
        <f>L15*J3</f>
        <v>8.5214999999999996</v>
      </c>
      <c r="M24" s="48"/>
    </row>
    <row r="25" spans="1:13" x14ac:dyDescent="0.25">
      <c r="B25" s="26" t="str">
        <f>SEC_Processes!D12</f>
        <v>EXPDSL</v>
      </c>
      <c r="C25" s="26" t="str">
        <f>SEC_Processes!E12</f>
        <v>Export Diesel</v>
      </c>
      <c r="D25" s="27" t="s">
        <v>88</v>
      </c>
      <c r="E25" s="27"/>
      <c r="F25" s="27" t="s">
        <v>74</v>
      </c>
      <c r="G25" s="27" t="s">
        <v>121</v>
      </c>
      <c r="H25" s="28" t="s">
        <v>79</v>
      </c>
      <c r="I25" s="48">
        <f>I16*J3</f>
        <v>19.579499999999999</v>
      </c>
      <c r="J25" s="48"/>
      <c r="K25" s="48"/>
      <c r="L25" s="48">
        <f>L16*J3</f>
        <v>13.433</v>
      </c>
      <c r="M25" s="48"/>
    </row>
    <row r="26" spans="1:13" x14ac:dyDescent="0.25">
      <c r="B26" s="26" t="str">
        <f>SEC_Processes!D13</f>
        <v>EXPWCH</v>
      </c>
      <c r="C26" s="26" t="str">
        <f>SEC_Processes!E13</f>
        <v>Export Woodchips</v>
      </c>
      <c r="D26" s="26" t="str">
        <f>SEC_Comm!D17</f>
        <v>WCH</v>
      </c>
      <c r="E26" s="26"/>
      <c r="F26" s="27" t="s">
        <v>74</v>
      </c>
      <c r="G26" s="27" t="s">
        <v>121</v>
      </c>
      <c r="H26" s="28" t="s">
        <v>79</v>
      </c>
      <c r="I26" s="48">
        <f>I19*J3</f>
        <v>5.794999999999999</v>
      </c>
      <c r="J26" s="48"/>
      <c r="K26" s="48"/>
      <c r="L26" s="48">
        <f>L19*J3</f>
        <v>5.89</v>
      </c>
      <c r="M26" s="48"/>
    </row>
    <row r="27" spans="1:13" x14ac:dyDescent="0.25">
      <c r="B27" s="26" t="str">
        <f>SEC_Processes!D14</f>
        <v>EXPSTR</v>
      </c>
      <c r="C27" s="26" t="str">
        <f>SEC_Processes!E14</f>
        <v>Export Straw</v>
      </c>
      <c r="D27" s="26" t="s">
        <v>95</v>
      </c>
      <c r="E27" s="26"/>
      <c r="F27" s="27" t="s">
        <v>74</v>
      </c>
      <c r="G27" s="27" t="s">
        <v>121</v>
      </c>
      <c r="H27" s="28" t="s">
        <v>79</v>
      </c>
      <c r="I27" s="48">
        <f>I20*J3</f>
        <v>5.2249999999999996</v>
      </c>
      <c r="J27" s="48"/>
      <c r="K27" s="48"/>
      <c r="L27" s="48">
        <f>L20*J3</f>
        <v>5.3199999999999994</v>
      </c>
      <c r="M27" s="48"/>
    </row>
    <row r="28" spans="1:13" x14ac:dyDescent="0.25">
      <c r="B28" s="26" t="s">
        <v>130</v>
      </c>
      <c r="C28" s="26" t="s">
        <v>131</v>
      </c>
      <c r="D28" s="26" t="s">
        <v>126</v>
      </c>
      <c r="E28" s="26"/>
      <c r="F28" s="27" t="s">
        <v>74</v>
      </c>
      <c r="G28" s="27" t="s">
        <v>121</v>
      </c>
      <c r="H28" s="28" t="s">
        <v>79</v>
      </c>
      <c r="I28" s="48">
        <f>I24*0.7</f>
        <v>6.4638</v>
      </c>
      <c r="J28" s="48"/>
      <c r="K28" s="48"/>
      <c r="L28" s="48">
        <f>L24*0.7</f>
        <v>5.9650499999999997</v>
      </c>
      <c r="M28" s="48"/>
    </row>
    <row r="29" spans="1:13" x14ac:dyDescent="0.25">
      <c r="B29" s="26" t="s">
        <v>169</v>
      </c>
      <c r="C29" s="26" t="s">
        <v>170</v>
      </c>
      <c r="D29" s="26" t="s">
        <v>165</v>
      </c>
      <c r="E29" s="26"/>
      <c r="F29" s="27" t="s">
        <v>74</v>
      </c>
      <c r="G29" s="27" t="s">
        <v>121</v>
      </c>
      <c r="H29" s="28" t="s">
        <v>79</v>
      </c>
      <c r="I29" s="48">
        <f>I22*$J$3</f>
        <v>0.76</v>
      </c>
      <c r="J29" s="48"/>
      <c r="K29" s="48"/>
      <c r="L29" s="48">
        <f>L22*$J$3</f>
        <v>0.76949999999999996</v>
      </c>
      <c r="M29" s="48"/>
    </row>
    <row r="65533" spans="6:7" x14ac:dyDescent="0.25">
      <c r="F65533" s="27" t="s">
        <v>85</v>
      </c>
      <c r="G65533" s="27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opLeftCell="A4" zoomScaleNormal="100" workbookViewId="0">
      <selection activeCell="M26" sqref="M26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1.88671875" customWidth="1"/>
    <col min="5" max="5" width="25.5546875" bestFit="1" customWidth="1"/>
    <col min="8" max="8" width="14.5546875" customWidth="1"/>
    <col min="9" max="9" width="12.109375" customWidth="1"/>
  </cols>
  <sheetData>
    <row r="1" spans="1:10" ht="24.6" x14ac:dyDescent="0.4">
      <c r="B1" s="29" t="s">
        <v>57</v>
      </c>
    </row>
    <row r="2" spans="1:10" ht="17.399999999999999" x14ac:dyDescent="0.3">
      <c r="A2" s="8"/>
    </row>
    <row r="3" spans="1:10" ht="17.399999999999999" x14ac:dyDescent="0.3">
      <c r="A3" s="8"/>
      <c r="B3" s="14" t="s">
        <v>34</v>
      </c>
    </row>
    <row r="5" spans="1:10" ht="22.5" customHeight="1" x14ac:dyDescent="0.3">
      <c r="A5" s="7"/>
      <c r="B5" s="33" t="s">
        <v>43</v>
      </c>
      <c r="C5" s="44"/>
      <c r="D5" s="44"/>
      <c r="E5" s="44"/>
      <c r="F5" s="44"/>
      <c r="G5" s="44"/>
      <c r="H5" s="44"/>
      <c r="I5" s="44"/>
      <c r="J5" s="44"/>
    </row>
    <row r="6" spans="1:10" ht="18" customHeight="1" x14ac:dyDescent="0.25">
      <c r="B6" s="36" t="s">
        <v>16</v>
      </c>
      <c r="C6" s="36"/>
      <c r="D6" s="44"/>
      <c r="E6" s="44"/>
      <c r="F6" s="44"/>
      <c r="G6" s="44"/>
      <c r="H6" s="44"/>
      <c r="I6" s="44"/>
      <c r="J6" s="44"/>
    </row>
    <row r="7" spans="1:10" ht="18" customHeight="1" x14ac:dyDescent="0.25">
      <c r="B7" s="38" t="s">
        <v>11</v>
      </c>
      <c r="C7" s="38" t="s">
        <v>31</v>
      </c>
      <c r="D7" s="38" t="s">
        <v>1</v>
      </c>
      <c r="E7" s="38" t="s">
        <v>2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</row>
    <row r="8" spans="1:10" ht="40.200000000000003" thickBot="1" x14ac:dyDescent="0.3">
      <c r="B8" s="41" t="s">
        <v>48</v>
      </c>
      <c r="C8" s="41" t="s">
        <v>32</v>
      </c>
      <c r="D8" s="41" t="s">
        <v>22</v>
      </c>
      <c r="E8" s="41" t="s">
        <v>23</v>
      </c>
      <c r="F8" s="41" t="s">
        <v>24</v>
      </c>
      <c r="G8" s="41" t="s">
        <v>25</v>
      </c>
      <c r="H8" s="41" t="s">
        <v>54</v>
      </c>
      <c r="I8" s="41" t="s">
        <v>53</v>
      </c>
      <c r="J8" s="41" t="s">
        <v>26</v>
      </c>
    </row>
    <row r="9" spans="1:10" x14ac:dyDescent="0.25">
      <c r="B9" s="42" t="s">
        <v>68</v>
      </c>
      <c r="C9" s="43"/>
      <c r="D9" s="42" t="s">
        <v>69</v>
      </c>
      <c r="E9" s="42" t="s">
        <v>99</v>
      </c>
      <c r="F9" s="42" t="s">
        <v>59</v>
      </c>
      <c r="G9" s="42" t="s">
        <v>132</v>
      </c>
      <c r="H9" s="43"/>
      <c r="I9" s="43"/>
      <c r="J9" s="43"/>
    </row>
    <row r="10" spans="1:10" x14ac:dyDescent="0.25">
      <c r="B10" s="42" t="s">
        <v>70</v>
      </c>
      <c r="C10" s="43"/>
      <c r="D10" s="42" t="s">
        <v>71</v>
      </c>
      <c r="E10" s="42" t="s">
        <v>100</v>
      </c>
      <c r="F10" s="42" t="s">
        <v>59</v>
      </c>
      <c r="G10" s="42" t="s">
        <v>132</v>
      </c>
      <c r="H10" s="43"/>
      <c r="I10" s="43"/>
      <c r="J10" s="43"/>
    </row>
    <row r="11" spans="1:10" x14ac:dyDescent="0.25">
      <c r="B11" s="42"/>
      <c r="C11" s="43"/>
      <c r="D11" s="42" t="s">
        <v>97</v>
      </c>
      <c r="E11" s="42" t="s">
        <v>98</v>
      </c>
      <c r="F11" s="42" t="s">
        <v>59</v>
      </c>
      <c r="G11" s="42" t="s">
        <v>132</v>
      </c>
      <c r="H11" s="43"/>
      <c r="I11" s="43"/>
      <c r="J11" s="43"/>
    </row>
    <row r="12" spans="1:10" x14ac:dyDescent="0.25">
      <c r="B12" s="42"/>
      <c r="C12" s="43"/>
      <c r="D12" s="42" t="s">
        <v>101</v>
      </c>
      <c r="E12" s="42" t="s">
        <v>102</v>
      </c>
      <c r="F12" s="42" t="s">
        <v>59</v>
      </c>
      <c r="G12" s="42" t="s">
        <v>132</v>
      </c>
      <c r="H12" s="43"/>
      <c r="I12" s="43"/>
      <c r="J12" s="43"/>
    </row>
    <row r="13" spans="1:10" x14ac:dyDescent="0.25">
      <c r="B13" s="42"/>
      <c r="C13" s="43"/>
      <c r="D13" s="55" t="s">
        <v>162</v>
      </c>
      <c r="E13" s="42" t="s">
        <v>103</v>
      </c>
      <c r="F13" s="42" t="s">
        <v>59</v>
      </c>
      <c r="G13" s="42" t="s">
        <v>132</v>
      </c>
      <c r="H13" s="43"/>
      <c r="I13" s="43"/>
      <c r="J13" s="43"/>
    </row>
    <row r="14" spans="1:10" x14ac:dyDescent="0.25">
      <c r="B14" s="42"/>
      <c r="C14" s="43"/>
      <c r="D14" s="42" t="s">
        <v>104</v>
      </c>
      <c r="E14" s="42" t="s">
        <v>105</v>
      </c>
      <c r="F14" s="42" t="s">
        <v>59</v>
      </c>
      <c r="G14" s="42" t="s">
        <v>132</v>
      </c>
      <c r="H14" s="43"/>
      <c r="I14" s="43"/>
      <c r="J14" s="43"/>
    </row>
    <row r="15" spans="1:10" x14ac:dyDescent="0.25">
      <c r="B15" s="42"/>
      <c r="C15" s="43"/>
      <c r="D15" s="42" t="str">
        <f>ProcessCharac_Horizontal!B28</f>
        <v>EXPCOA</v>
      </c>
      <c r="E15" s="42" t="str">
        <f>ProcessCharac_Horizontal!C28</f>
        <v>Export Coal</v>
      </c>
      <c r="F15" s="42" t="s">
        <v>59</v>
      </c>
      <c r="G15" s="42" t="s">
        <v>132</v>
      </c>
      <c r="H15" s="43"/>
      <c r="I15" s="43"/>
      <c r="J15" s="43"/>
    </row>
    <row r="16" spans="1:10" x14ac:dyDescent="0.25">
      <c r="B16" s="42"/>
      <c r="C16" s="43"/>
      <c r="D16" s="42" t="str">
        <f>ProcessCharac_Horizontal!B29</f>
        <v>EXPURN</v>
      </c>
      <c r="E16" s="42" t="str">
        <f>ProcessCharac_Horizontal!C29</f>
        <v>Export Uranium</v>
      </c>
      <c r="F16" s="55" t="s">
        <v>59</v>
      </c>
      <c r="G16" s="42" t="s">
        <v>132</v>
      </c>
      <c r="H16" s="43"/>
      <c r="I16" s="43"/>
      <c r="J16" s="43"/>
    </row>
    <row r="17" spans="2:10" x14ac:dyDescent="0.25">
      <c r="B17" s="42" t="s">
        <v>65</v>
      </c>
      <c r="C17" s="43"/>
      <c r="D17" s="42" t="s">
        <v>66</v>
      </c>
      <c r="E17" s="42" t="s">
        <v>117</v>
      </c>
      <c r="F17" s="42" t="s">
        <v>59</v>
      </c>
      <c r="G17" s="42" t="s">
        <v>132</v>
      </c>
      <c r="H17" s="43"/>
      <c r="I17" s="43"/>
      <c r="J17" s="43"/>
    </row>
    <row r="18" spans="2:10" x14ac:dyDescent="0.25">
      <c r="B18" s="42"/>
      <c r="C18" s="43"/>
      <c r="D18" s="42" t="s">
        <v>133</v>
      </c>
      <c r="E18" s="42" t="s">
        <v>134</v>
      </c>
      <c r="F18" s="42" t="s">
        <v>59</v>
      </c>
      <c r="G18" s="42" t="s">
        <v>132</v>
      </c>
      <c r="H18" s="43"/>
      <c r="I18" s="43"/>
      <c r="J18" s="43"/>
    </row>
    <row r="19" spans="2:10" x14ac:dyDescent="0.25">
      <c r="B19" s="43"/>
      <c r="C19" s="43"/>
      <c r="D19" s="42" t="s">
        <v>67</v>
      </c>
      <c r="E19" s="42" t="s">
        <v>118</v>
      </c>
      <c r="F19" s="42" t="s">
        <v>59</v>
      </c>
      <c r="G19" s="42" t="s">
        <v>132</v>
      </c>
      <c r="H19" s="43"/>
      <c r="I19" s="43"/>
      <c r="J19" s="43"/>
    </row>
    <row r="20" spans="2:10" x14ac:dyDescent="0.25">
      <c r="B20" s="42"/>
      <c r="C20" s="42"/>
      <c r="D20" s="42" t="s">
        <v>106</v>
      </c>
      <c r="E20" s="42" t="s">
        <v>111</v>
      </c>
      <c r="F20" s="42" t="s">
        <v>59</v>
      </c>
      <c r="G20" s="42" t="s">
        <v>132</v>
      </c>
      <c r="H20" s="42"/>
      <c r="I20" s="42"/>
      <c r="J20" s="42"/>
    </row>
    <row r="21" spans="2:10" x14ac:dyDescent="0.25">
      <c r="B21" s="42"/>
      <c r="C21" s="42"/>
      <c r="D21" s="42" t="s">
        <v>107</v>
      </c>
      <c r="E21" s="42" t="s">
        <v>112</v>
      </c>
      <c r="F21" s="42" t="s">
        <v>59</v>
      </c>
      <c r="G21" s="42" t="s">
        <v>132</v>
      </c>
      <c r="H21" s="42"/>
      <c r="I21" s="42"/>
      <c r="J21" s="42"/>
    </row>
    <row r="22" spans="2:10" x14ac:dyDescent="0.25">
      <c r="B22" s="42"/>
      <c r="C22" s="42"/>
      <c r="D22" s="42" t="s">
        <v>108</v>
      </c>
      <c r="E22" s="42" t="s">
        <v>113</v>
      </c>
      <c r="F22" s="42" t="s">
        <v>59</v>
      </c>
      <c r="G22" s="42" t="s">
        <v>132</v>
      </c>
      <c r="H22" s="42"/>
      <c r="I22" s="42"/>
      <c r="J22" s="42"/>
    </row>
    <row r="23" spans="2:10" x14ac:dyDescent="0.25">
      <c r="B23" s="42"/>
      <c r="C23" s="42"/>
      <c r="D23" s="42" t="s">
        <v>109</v>
      </c>
      <c r="E23" s="42" t="s">
        <v>114</v>
      </c>
      <c r="F23" s="42" t="s">
        <v>59</v>
      </c>
      <c r="G23" s="42" t="s">
        <v>132</v>
      </c>
      <c r="H23" s="42"/>
      <c r="I23" s="42"/>
      <c r="J23" s="42"/>
    </row>
    <row r="24" spans="2:10" x14ac:dyDescent="0.25">
      <c r="B24" s="42"/>
      <c r="C24" s="42"/>
      <c r="D24" s="55" t="s">
        <v>163</v>
      </c>
      <c r="E24" s="42" t="s">
        <v>115</v>
      </c>
      <c r="F24" s="42" t="s">
        <v>59</v>
      </c>
      <c r="G24" s="42" t="s">
        <v>132</v>
      </c>
      <c r="H24" s="42"/>
      <c r="I24" s="42"/>
      <c r="J24" s="42"/>
    </row>
    <row r="25" spans="2:10" x14ac:dyDescent="0.25">
      <c r="B25" s="42"/>
      <c r="C25" s="42"/>
      <c r="D25" s="42" t="s">
        <v>110</v>
      </c>
      <c r="E25" s="42" t="s">
        <v>116</v>
      </c>
      <c r="F25" s="42" t="s">
        <v>59</v>
      </c>
      <c r="G25" s="42" t="s">
        <v>132</v>
      </c>
      <c r="H25" s="42"/>
      <c r="I25" s="42"/>
      <c r="J25" s="42"/>
    </row>
    <row r="26" spans="2:10" x14ac:dyDescent="0.25">
      <c r="B26" s="42"/>
      <c r="C26" s="42"/>
      <c r="D26" s="42" t="str">
        <f>ProcessCharac_Horizontal!B21</f>
        <v>IMPCOA</v>
      </c>
      <c r="E26" s="42" t="str">
        <f>ProcessCharac_Horizontal!C21</f>
        <v>Import Coal</v>
      </c>
      <c r="F26" s="42" t="s">
        <v>59</v>
      </c>
      <c r="G26" s="42" t="s">
        <v>132</v>
      </c>
      <c r="H26" s="42"/>
      <c r="I26" s="42"/>
      <c r="J26" s="42"/>
    </row>
    <row r="27" spans="2:10" x14ac:dyDescent="0.25">
      <c r="B27" s="42"/>
      <c r="C27" s="42"/>
      <c r="D27" s="42" t="str">
        <f>ProcessCharac_Horizontal!B22</f>
        <v>IMPURN</v>
      </c>
      <c r="E27" s="42" t="str">
        <f>ProcessCharac_Horizontal!C22</f>
        <v>Import Uranium</v>
      </c>
      <c r="F27" s="42" t="s">
        <v>59</v>
      </c>
      <c r="G27" s="42" t="s">
        <v>132</v>
      </c>
      <c r="H27" s="42"/>
      <c r="I27" s="42"/>
      <c r="J27" s="4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C30" sqref="C30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7" t="s">
        <v>39</v>
      </c>
    </row>
    <row r="6" spans="1:6" ht="12.75" customHeight="1" x14ac:dyDescent="0.25">
      <c r="B6" s="5" t="s">
        <v>15</v>
      </c>
      <c r="C6" s="10"/>
      <c r="D6" s="1"/>
      <c r="E6" s="1"/>
      <c r="F6" s="1"/>
    </row>
    <row r="7" spans="1:6" ht="21" customHeight="1" x14ac:dyDescent="0.25">
      <c r="B7" s="11" t="s">
        <v>0</v>
      </c>
      <c r="C7" s="12" t="s">
        <v>38</v>
      </c>
    </row>
    <row r="8" spans="1:6" ht="21" customHeight="1" thickBot="1" x14ac:dyDescent="0.3">
      <c r="B8" s="9" t="s">
        <v>41</v>
      </c>
      <c r="C8" s="9"/>
    </row>
    <row r="9" spans="1:6" x14ac:dyDescent="0.25">
      <c r="B9" s="13"/>
      <c r="C9" s="13"/>
    </row>
    <row r="10" spans="1:6" x14ac:dyDescent="0.25">
      <c r="B10" s="1" t="s">
        <v>40</v>
      </c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37"/>
  <sheetViews>
    <sheetView tabSelected="1" workbookViewId="0">
      <selection activeCell="D42" sqref="D42"/>
    </sheetView>
  </sheetViews>
  <sheetFormatPr defaultRowHeight="13.2" x14ac:dyDescent="0.25"/>
  <cols>
    <col min="2" max="2" width="12.6640625" customWidth="1"/>
    <col min="3" max="3" width="25.5546875" bestFit="1" customWidth="1"/>
    <col min="4" max="4" width="14.88671875" bestFit="1" customWidth="1"/>
    <col min="5" max="5" width="11.33203125" bestFit="1" customWidth="1"/>
    <col min="6" max="6" width="10.44140625" bestFit="1" customWidth="1"/>
    <col min="7" max="8" width="12.33203125" bestFit="1" customWidth="1"/>
    <col min="9" max="9" width="9.5546875" customWidth="1"/>
  </cols>
  <sheetData>
    <row r="4" spans="2:10" x14ac:dyDescent="0.25">
      <c r="B4" s="49" t="s">
        <v>13</v>
      </c>
      <c r="C4" s="49"/>
      <c r="D4" s="50"/>
    </row>
    <row r="5" spans="2:10" ht="13.8" x14ac:dyDescent="0.25">
      <c r="B5" s="51" t="s">
        <v>0</v>
      </c>
      <c r="C5" s="52" t="s">
        <v>137</v>
      </c>
      <c r="D5" s="52" t="s">
        <v>80</v>
      </c>
      <c r="E5" s="51" t="s">
        <v>139</v>
      </c>
    </row>
    <row r="6" spans="2:10" x14ac:dyDescent="0.25">
      <c r="B6" t="s">
        <v>138</v>
      </c>
      <c r="E6">
        <v>3000</v>
      </c>
    </row>
    <row r="7" spans="2:10" x14ac:dyDescent="0.25">
      <c r="B7" t="s">
        <v>123</v>
      </c>
      <c r="E7">
        <v>2000</v>
      </c>
    </row>
    <row r="8" spans="2:10" x14ac:dyDescent="0.25">
      <c r="B8" t="s">
        <v>122</v>
      </c>
      <c r="E8">
        <v>4000</v>
      </c>
    </row>
    <row r="13" spans="2:10" x14ac:dyDescent="0.25">
      <c r="F13" t="s">
        <v>13</v>
      </c>
    </row>
    <row r="14" spans="2:10" x14ac:dyDescent="0.25">
      <c r="B14" s="38" t="s">
        <v>1</v>
      </c>
      <c r="C14" s="38" t="s">
        <v>44</v>
      </c>
      <c r="D14" s="38" t="s">
        <v>5</v>
      </c>
      <c r="E14" s="38" t="s">
        <v>6</v>
      </c>
      <c r="F14" s="38" t="s">
        <v>73</v>
      </c>
      <c r="G14" s="38" t="s">
        <v>140</v>
      </c>
      <c r="H14" s="38" t="s">
        <v>141</v>
      </c>
      <c r="I14" s="38" t="s">
        <v>142</v>
      </c>
      <c r="J14" s="38"/>
    </row>
    <row r="15" spans="2:10" ht="40.200000000000003" thickBot="1" x14ac:dyDescent="0.3">
      <c r="B15" s="41" t="s">
        <v>49</v>
      </c>
      <c r="C15" s="41" t="s">
        <v>143</v>
      </c>
      <c r="D15" s="41" t="s">
        <v>36</v>
      </c>
      <c r="E15" s="41" t="s">
        <v>37</v>
      </c>
      <c r="F15" s="41" t="s">
        <v>144</v>
      </c>
      <c r="G15" s="41" t="s">
        <v>145</v>
      </c>
      <c r="H15" s="53" t="s">
        <v>148</v>
      </c>
      <c r="I15" s="41" t="s">
        <v>146</v>
      </c>
      <c r="J15" s="41"/>
    </row>
    <row r="16" spans="2:10" ht="14.4" thickBot="1" x14ac:dyDescent="0.3">
      <c r="B16" s="46" t="s">
        <v>80</v>
      </c>
      <c r="C16" s="46"/>
      <c r="D16" s="46"/>
      <c r="E16" s="46"/>
      <c r="F16" s="46"/>
      <c r="G16" s="46"/>
      <c r="H16" s="46"/>
      <c r="I16" s="46" t="s">
        <v>81</v>
      </c>
      <c r="J16" s="46" t="s">
        <v>147</v>
      </c>
    </row>
    <row r="17" spans="2:10" x14ac:dyDescent="0.25">
      <c r="B17" s="43" t="s">
        <v>151</v>
      </c>
      <c r="C17" s="43" t="s">
        <v>152</v>
      </c>
      <c r="D17" s="43" t="s">
        <v>155</v>
      </c>
      <c r="E17" s="43" t="s">
        <v>138</v>
      </c>
      <c r="F17" s="43" t="s">
        <v>158</v>
      </c>
      <c r="G17" s="54">
        <v>1</v>
      </c>
      <c r="H17" s="54"/>
      <c r="I17" s="54"/>
      <c r="J17" s="54">
        <v>100</v>
      </c>
    </row>
    <row r="18" spans="2:10" x14ac:dyDescent="0.25">
      <c r="B18" s="43" t="s">
        <v>149</v>
      </c>
      <c r="C18" s="43" t="s">
        <v>153</v>
      </c>
      <c r="D18" s="43" t="s">
        <v>123</v>
      </c>
      <c r="E18" s="43" t="s">
        <v>157</v>
      </c>
      <c r="F18" s="43" t="s">
        <v>158</v>
      </c>
      <c r="G18" s="54">
        <v>1</v>
      </c>
      <c r="H18" s="54"/>
      <c r="I18" s="54"/>
      <c r="J18" s="54">
        <v>100</v>
      </c>
    </row>
    <row r="19" spans="2:10" x14ac:dyDescent="0.25">
      <c r="B19" s="43" t="s">
        <v>150</v>
      </c>
      <c r="C19" s="43" t="s">
        <v>154</v>
      </c>
      <c r="D19" s="43" t="s">
        <v>122</v>
      </c>
      <c r="E19" s="43" t="s">
        <v>156</v>
      </c>
      <c r="F19" s="43" t="s">
        <v>158</v>
      </c>
      <c r="G19" s="54">
        <v>1</v>
      </c>
      <c r="H19" s="54"/>
      <c r="I19" s="54"/>
      <c r="J19" s="54">
        <v>100</v>
      </c>
    </row>
    <row r="25" spans="2:10" x14ac:dyDescent="0.25">
      <c r="B25" s="36" t="s">
        <v>16</v>
      </c>
      <c r="C25" s="36"/>
      <c r="D25" s="44"/>
      <c r="E25" s="44"/>
      <c r="F25" s="44"/>
      <c r="G25" s="44"/>
      <c r="H25" s="44"/>
      <c r="I25" s="44"/>
      <c r="J25" s="44"/>
    </row>
    <row r="26" spans="2:10" x14ac:dyDescent="0.25">
      <c r="B26" s="38" t="s">
        <v>11</v>
      </c>
      <c r="C26" s="38" t="s">
        <v>31</v>
      </c>
      <c r="D26" s="38" t="s">
        <v>1</v>
      </c>
      <c r="E26" s="38" t="s">
        <v>2</v>
      </c>
      <c r="F26" s="38" t="s">
        <v>17</v>
      </c>
      <c r="G26" s="38" t="s">
        <v>18</v>
      </c>
      <c r="H26" s="38" t="s">
        <v>19</v>
      </c>
      <c r="I26" s="38" t="s">
        <v>20</v>
      </c>
      <c r="J26" s="38" t="s">
        <v>21</v>
      </c>
    </row>
    <row r="27" spans="2:10" ht="53.4" thickBot="1" x14ac:dyDescent="0.3">
      <c r="B27" s="41" t="s">
        <v>48</v>
      </c>
      <c r="C27" s="41" t="s">
        <v>32</v>
      </c>
      <c r="D27" s="41" t="s">
        <v>22</v>
      </c>
      <c r="E27" s="41" t="s">
        <v>23</v>
      </c>
      <c r="F27" s="41" t="s">
        <v>24</v>
      </c>
      <c r="G27" s="41" t="s">
        <v>25</v>
      </c>
      <c r="H27" s="41" t="s">
        <v>54</v>
      </c>
      <c r="I27" s="41" t="s">
        <v>53</v>
      </c>
      <c r="J27" s="41" t="s">
        <v>26</v>
      </c>
    </row>
    <row r="28" spans="2:10" x14ac:dyDescent="0.25">
      <c r="B28" s="43" t="s">
        <v>160</v>
      </c>
      <c r="C28" s="43"/>
      <c r="D28" s="43" t="s">
        <v>151</v>
      </c>
      <c r="E28" s="43"/>
      <c r="F28" s="43" t="s">
        <v>59</v>
      </c>
      <c r="G28" s="54" t="s">
        <v>132</v>
      </c>
      <c r="H28" s="54"/>
      <c r="I28" s="54"/>
      <c r="J28" s="54"/>
    </row>
    <row r="29" spans="2:10" x14ac:dyDescent="0.25">
      <c r="B29" s="43"/>
      <c r="C29" s="43"/>
      <c r="D29" s="43" t="s">
        <v>149</v>
      </c>
      <c r="E29" s="43"/>
      <c r="F29" s="43" t="s">
        <v>59</v>
      </c>
      <c r="G29" s="54" t="s">
        <v>132</v>
      </c>
      <c r="H29" s="54"/>
      <c r="I29" s="54"/>
      <c r="J29" s="54"/>
    </row>
    <row r="30" spans="2:10" x14ac:dyDescent="0.25">
      <c r="B30" s="43"/>
      <c r="C30" s="43"/>
      <c r="D30" s="43" t="s">
        <v>150</v>
      </c>
      <c r="E30" s="43"/>
      <c r="F30" s="43" t="s">
        <v>59</v>
      </c>
      <c r="G30" s="54" t="s">
        <v>132</v>
      </c>
      <c r="H30" s="54"/>
      <c r="I30" s="54"/>
      <c r="J30" s="54"/>
    </row>
    <row r="32" spans="2:10" x14ac:dyDescent="0.25">
      <c r="B32" s="36" t="s">
        <v>14</v>
      </c>
      <c r="C32" s="36"/>
      <c r="D32" s="35"/>
      <c r="E32" s="35"/>
      <c r="F32" s="35"/>
      <c r="G32" s="35"/>
      <c r="H32" s="35"/>
      <c r="I32" s="35"/>
      <c r="J32" s="35"/>
    </row>
    <row r="33" spans="2:10" x14ac:dyDescent="0.25">
      <c r="B33" s="37" t="s">
        <v>7</v>
      </c>
      <c r="C33" s="38" t="s">
        <v>31</v>
      </c>
      <c r="D33" s="37" t="s">
        <v>0</v>
      </c>
      <c r="E33" s="37" t="s">
        <v>3</v>
      </c>
      <c r="F33" s="39" t="s">
        <v>4</v>
      </c>
      <c r="G33" s="39" t="s">
        <v>8</v>
      </c>
      <c r="H33" s="39" t="s">
        <v>9</v>
      </c>
      <c r="I33" s="39" t="s">
        <v>10</v>
      </c>
      <c r="J33" s="39" t="s">
        <v>12</v>
      </c>
    </row>
    <row r="34" spans="2:10" ht="40.200000000000003" thickBot="1" x14ac:dyDescent="0.3">
      <c r="B34" s="40" t="s">
        <v>47</v>
      </c>
      <c r="C34" s="41" t="s">
        <v>32</v>
      </c>
      <c r="D34" s="40" t="s">
        <v>27</v>
      </c>
      <c r="E34" s="40" t="s">
        <v>28</v>
      </c>
      <c r="F34" s="40" t="s">
        <v>4</v>
      </c>
      <c r="G34" s="40" t="s">
        <v>50</v>
      </c>
      <c r="H34" s="40" t="s">
        <v>51</v>
      </c>
      <c r="I34" s="40" t="s">
        <v>29</v>
      </c>
      <c r="J34" s="40" t="s">
        <v>30</v>
      </c>
    </row>
    <row r="35" spans="2:10" x14ac:dyDescent="0.25">
      <c r="B35" s="43" t="s">
        <v>58</v>
      </c>
      <c r="C35" s="43"/>
      <c r="D35" s="43" t="s">
        <v>156</v>
      </c>
      <c r="E35" s="43" t="s">
        <v>124</v>
      </c>
      <c r="F35" s="43" t="s">
        <v>59</v>
      </c>
      <c r="G35" s="43"/>
      <c r="H35" s="43"/>
      <c r="I35" s="43"/>
      <c r="J35" s="43"/>
    </row>
    <row r="36" spans="2:10" x14ac:dyDescent="0.25">
      <c r="B36" s="43"/>
      <c r="C36" s="43"/>
      <c r="D36" s="43" t="s">
        <v>157</v>
      </c>
      <c r="E36" s="43" t="s">
        <v>125</v>
      </c>
      <c r="F36" s="43" t="s">
        <v>59</v>
      </c>
      <c r="G36" s="43"/>
      <c r="H36" s="43"/>
      <c r="I36" s="43"/>
      <c r="J36" s="43"/>
    </row>
    <row r="37" spans="2:10" x14ac:dyDescent="0.25">
      <c r="B37" s="43"/>
      <c r="C37" s="43"/>
      <c r="D37" s="43" t="s">
        <v>138</v>
      </c>
      <c r="E37" s="43" t="s">
        <v>159</v>
      </c>
      <c r="F37" s="43" t="s">
        <v>59</v>
      </c>
      <c r="G37" s="43"/>
      <c r="H37" s="43"/>
      <c r="I37" s="43"/>
      <c r="J37" s="4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ProcessCharac_Horizontal</vt:lpstr>
      <vt:lpstr>SEC_Processes</vt:lpstr>
      <vt:lpstr>EmissionTable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cp:lastPrinted>2004-11-16T14:57:57Z</cp:lastPrinted>
  <dcterms:created xsi:type="dcterms:W3CDTF">2000-12-13T15:53:11Z</dcterms:created>
  <dcterms:modified xsi:type="dcterms:W3CDTF">2017-12-02T15:18:23Z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664608240127563</vt:r8>
  </property>
</Properties>
</file>