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!Olexandr\ResLab\Modelling\TIMES\TIMES-Shire\SubRES_TMPL\"/>
    </mc:Choice>
  </mc:AlternateContent>
  <bookViews>
    <workbookView xWindow="480" yWindow="360" windowWidth="9525" windowHeight="5738" tabRatio="736" activeTab="1"/>
  </bookViews>
  <sheets>
    <sheet name="ELC_Tech" sheetId="2" r:id="rId1"/>
    <sheet name="Proc" sheetId="13" r:id="rId2"/>
    <sheet name="Comm" sheetId="12" r:id="rId3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xlnm._FilterDatabase" localSheetId="0" hidden="1">ELC_Tech!$B$17:$Y$24</definedName>
    <definedName name="_Order1" hidden="1">255</definedName>
    <definedName name="_Order2" hidden="1">255</definedName>
    <definedName name="BiomassLargeCHP">[1]TechnologyData!$A$14:$M$41</definedName>
    <definedName name="BPslut">[1]Plants!$J$2</definedName>
    <definedName name="CHECK">#REF!</definedName>
    <definedName name="E_waste">#REF!</definedName>
    <definedName name="Eksportstigning">[1]Plants!$J$6</definedName>
    <definedName name="ElBoiler">[1]TechnologyData!$O$72:$AA$99</definedName>
    <definedName name="ElPriceMix">[1]Subsidy!#REF!</definedName>
    <definedName name="Euro">ELC_Tech!$F$2</definedName>
    <definedName name="Fastprisår">[2]Forside!$B$5</definedName>
    <definedName name="FIXWINOFF">'[3]O&amp;M waste and WIN '!$K$13</definedName>
    <definedName name="FIXWINON">'[3]O&amp;M waste and WIN '!$K$14</definedName>
    <definedName name="FIXWSTBO">'[4]O&amp;M waste and WIN '!$E$5</definedName>
    <definedName name="FIXWSTBP">'[5]O&amp;M waste '!$C$4</definedName>
    <definedName name="FuelPrices">#REF!</definedName>
    <definedName name="HeatPump_Large">[1]TechnologyData!$O$101:$AA$128</definedName>
    <definedName name="Inflation">[1]General!#REF!</definedName>
    <definedName name="LastPSOYear">[1]Plants!$H$2</definedName>
    <definedName name="MWhGJ">#REF!</definedName>
    <definedName name="Nettarif">[1]TechnologyData!$F$11</definedName>
    <definedName name="NGCC_SmallBP">[1]TechnologyData!$A$72:$M$99</definedName>
    <definedName name="nhydro">[1]General!#REF!</definedName>
    <definedName name="NyeNGCC">[1]Plants!$J$5</definedName>
    <definedName name="OffshoreWindPark">[1]TechnologyData!$O$43:$AA$70</definedName>
    <definedName name="OnshoreWindPark">[1]TechnologyData!$O$14:$AA$41</definedName>
    <definedName name="Prisår_Til_Ramses">#REF!</definedName>
    <definedName name="Real_interest_rate">[6]TechnologyData!$B$37</definedName>
    <definedName name="RefurbishedCoalBioCHP">[1]TechnologyData!$A$43:$M$70</definedName>
    <definedName name="RenovCKV">[1]Plants!$J$4</definedName>
    <definedName name="VARWINOFF">'[3]O&amp;M waste and WIN '!$L$13</definedName>
    <definedName name="VARWINON">'[3]O&amp;M waste and WIN '!$L$14</definedName>
    <definedName name="VARWSTBO">'[5]O&amp;M waste '!$D$5</definedName>
    <definedName name="VARWSTBP">'[5]O&amp;M waste '!$D$4</definedName>
    <definedName name="WasteCHP">[1]TechnologyData!$A$101:$M$129</definedName>
    <definedName name="Wood_SmallBP">[1]TechnologyData!$A$131:$M$158</definedName>
  </definedNames>
  <calcPr calcId="162913"/>
</workbook>
</file>

<file path=xl/calcChain.xml><?xml version="1.0" encoding="utf-8"?>
<calcChain xmlns="http://schemas.openxmlformats.org/spreadsheetml/2006/main">
  <c r="M26" i="2" l="1"/>
  <c r="M25" i="2"/>
  <c r="M24" i="2"/>
  <c r="M23" i="2"/>
  <c r="K26" i="2"/>
  <c r="K25" i="2"/>
  <c r="K24" i="2"/>
  <c r="K23" i="2"/>
  <c r="M22" i="2"/>
  <c r="M21" i="2"/>
  <c r="M20" i="2"/>
  <c r="M19" i="2"/>
  <c r="M18" i="2"/>
  <c r="L22" i="2"/>
  <c r="L21" i="2"/>
  <c r="L20" i="2"/>
  <c r="L19" i="2"/>
  <c r="L18" i="2"/>
  <c r="K22" i="2"/>
  <c r="K21" i="2"/>
  <c r="K20" i="2"/>
  <c r="K19" i="2"/>
  <c r="K18" i="2"/>
</calcChain>
</file>

<file path=xl/comments1.xml><?xml version="1.0" encoding="utf-8"?>
<comments xmlns="http://schemas.openxmlformats.org/spreadsheetml/2006/main">
  <authors>
    <author>Rikke Næraa</author>
  </authors>
  <commentList>
    <comment ref="R17" authorId="0" shapeId="0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All  numbers are changed to a integer
 the value is shown in a comment box
</t>
        </r>
      </text>
    </comment>
  </commentList>
</comments>
</file>

<file path=xl/sharedStrings.xml><?xml version="1.0" encoding="utf-8"?>
<sst xmlns="http://schemas.openxmlformats.org/spreadsheetml/2006/main" count="129" uniqueCount="101">
  <si>
    <t>~FI_T</t>
  </si>
  <si>
    <t>TechName</t>
  </si>
  <si>
    <t>*TechDesc</t>
  </si>
  <si>
    <t>Comm-IN</t>
  </si>
  <si>
    <t>Comm-OUT</t>
  </si>
  <si>
    <t>Year</t>
  </si>
  <si>
    <t>START</t>
  </si>
  <si>
    <t>EFF</t>
  </si>
  <si>
    <t>INVCOST</t>
  </si>
  <si>
    <t>FIXOM</t>
  </si>
  <si>
    <t>VAROM</t>
  </si>
  <si>
    <t>CAP2ACT</t>
  </si>
  <si>
    <t>AFA</t>
  </si>
  <si>
    <t>Peak</t>
  </si>
  <si>
    <t>ILED</t>
  </si>
  <si>
    <t>*PlantName</t>
  </si>
  <si>
    <t>*Unit</t>
  </si>
  <si>
    <t>MW</t>
  </si>
  <si>
    <t>Factor</t>
  </si>
  <si>
    <t>Years</t>
  </si>
  <si>
    <t>ELCC</t>
  </si>
  <si>
    <t>LIFE</t>
  </si>
  <si>
    <t>ELCNOX</t>
  </si>
  <si>
    <t>ELCCH4</t>
  </si>
  <si>
    <t>ELCN2O</t>
  </si>
  <si>
    <t>ELCNGA</t>
  </si>
  <si>
    <t>CHPR~FX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</si>
  <si>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</si>
  <si>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</si>
  <si>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</si>
  <si>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</si>
  <si>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</si>
  <si>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</si>
  <si>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</si>
  <si>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</si>
  <si>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*Process Set Membership</t>
  </si>
  <si>
    <t>Technology Name</t>
  </si>
  <si>
    <t>Technology Description</t>
  </si>
  <si>
    <t>Activity Unit</t>
  </si>
  <si>
    <t>Capacity Unit</t>
  </si>
  <si>
    <t>TimeSlice level of Process Activity</t>
  </si>
  <si>
    <t>Primary Commodity Group</t>
  </si>
  <si>
    <t>Vintage Tracking</t>
  </si>
  <si>
    <t>CHP</t>
  </si>
  <si>
    <t>ELE</t>
  </si>
  <si>
    <t>YES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</si>
  <si>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</si>
  <si>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</si>
  <si>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</si>
  <si>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</si>
  <si>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</si>
  <si>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</si>
  <si>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</si>
  <si>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</si>
  <si>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</si>
  <si>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*Commodity 
Set Membership</t>
  </si>
  <si>
    <t>Commodity Name</t>
  </si>
  <si>
    <t>Commodity 
Description</t>
  </si>
  <si>
    <t>Sense of the Balance EQN.</t>
  </si>
  <si>
    <t>Timeslice Level</t>
  </si>
  <si>
    <t>Peak Monitoring</t>
  </si>
  <si>
    <t>Electricity Indicator</t>
  </si>
  <si>
    <t>NRG</t>
  </si>
  <si>
    <t>PJ</t>
  </si>
  <si>
    <t>CH4 ELC</t>
  </si>
  <si>
    <t>N2O ELC</t>
  </si>
  <si>
    <t>NOx ELC</t>
  </si>
  <si>
    <t>SO2 ELC</t>
  </si>
  <si>
    <t>ENV</t>
  </si>
  <si>
    <t>ton</t>
  </si>
  <si>
    <t>HETC</t>
  </si>
  <si>
    <t>04  Gas Turbine Single Cycle - Large Scale Plant centralised</t>
  </si>
  <si>
    <t>Electrical EFF</t>
  </si>
  <si>
    <t>Units of activity/unit of capacity</t>
  </si>
  <si>
    <t>Fraction of capacity in peak equations</t>
  </si>
  <si>
    <t>Annual availability/utilization factor</t>
  </si>
  <si>
    <t>Lead Time between investment decision and actual availability of capacity (equal to construction time)</t>
  </si>
  <si>
    <t>Technical life</t>
  </si>
  <si>
    <t>Total cost of investment in new capacity</t>
  </si>
  <si>
    <t>Annual fixed O&amp;M cost</t>
  </si>
  <si>
    <t>Annual variable O&amp;M cost</t>
  </si>
  <si>
    <t>The first year when a technology is available for Investment</t>
  </si>
  <si>
    <t>Input name</t>
  </si>
  <si>
    <t>Output name</t>
  </si>
  <si>
    <t>1/Cb: 
Ratio of heat produced to electricity produced</t>
  </si>
  <si>
    <t>ELCSO2</t>
  </si>
  <si>
    <t>Construction time</t>
  </si>
  <si>
    <t>CURR</t>
  </si>
  <si>
    <t>Currency unit</t>
  </si>
  <si>
    <t>ECNGAGTBPC5N</t>
  </si>
  <si>
    <t>Gas Turbine Single Cycle - Large Scale Plant centralised</t>
  </si>
  <si>
    <t>ETURNLWR13N</t>
  </si>
  <si>
    <t>Thermal electric: Nuclear plant LWR (III Gen.) - Average size 15</t>
  </si>
  <si>
    <t>ELCURN</t>
  </si>
  <si>
    <t>Uranium ELC</t>
  </si>
  <si>
    <t>URN</t>
  </si>
  <si>
    <t>MEuros/MW</t>
  </si>
  <si>
    <t>MEuros/PJ</t>
  </si>
  <si>
    <t>Natural Gas ELC</t>
  </si>
  <si>
    <t>MEUR2013</t>
  </si>
  <si>
    <t>MEUR2011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</si>
</sst>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41" formatCode="_-* #,##0_-;\-* #,##0_-;_-* &quot;-&quot;_-;_-@_-"/>
    <numFmt numFmtId="43" formatCode="_-* #,##0.00_-;\-* #,##0.00_-;_-* &quot;-&quot;??_-;_-@_-"/>
    <numFmt numFmtId="164" formatCode="_ * #,##0.00_ ;_ * \-#,##0.00_ ;_ * &quot;-&quot;??_ ;_ @_ "/>
    <numFmt numFmtId="165" formatCode="0.0"/>
    <numFmt numFmtId="166" formatCode="_-&quot;€&quot;\ * #,##0.00_-;\-&quot;€&quot;\ * #,##0.00_-;_-&quot;€&quot;\ * &quot;-&quot;??_-;_-@_-"/>
    <numFmt numFmtId="167" formatCode="#,##0;\-\ #,##0;_-\ &quot;- &quot;"/>
    <numFmt numFmtId="168" formatCode="_-[$€-2]\ * #,##0.00_-;\-[$€-2]\ * #,##0.00_-;_-[$€-2]\ * &quot;-&quot;??_-"/>
    <numFmt numFmtId="169" formatCode="0.000"/>
    <numFmt numFmtId="170" formatCode="\Te\x\t"/>
    <numFmt numFmtId="171" formatCode="_([$€]* #,##0.00_);_([$€]* \(#,##0.00\);_([$€]* &quot;-&quot;??_);_(@_)"/>
    <numFmt numFmtId="172" formatCode="_-[$€-2]* #,##0.00_-;\-[$€-2]* #,##0.00_-;_-[$€-2]* &quot;-&quot;??_-"/>
    <numFmt numFmtId="173" formatCode="0_ ;\-0\ "/>
    <numFmt numFmtId="174" formatCode="_(* #,##0.00_);_(* \(#,##0.00\);_(* &quot;-&quot;??_);_(@_)"/>
    <numFmt numFmtId="175" formatCode="_(* #,##0_);_(* \(#,##0\);_(* &quot;-&quot;_);_(@_)"/>
  </numFmts>
  <fonts count="65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color rgb="FF9C0006"/>
      <name val="Calibri"/>
      <family val="2"/>
      <scheme val="minor"/>
    </font>
    <font>
      <sz val="10"/>
      <color theme="1"/>
      <name val="Calibri"/>
      <family val="2"/>
    </font>
    <font>
      <sz val="10"/>
      <color rgb="FF9C0006"/>
      <name val="Calibri"/>
      <family val="2"/>
    </font>
    <font>
      <sz val="10"/>
      <name val="Helv"/>
    </font>
    <font>
      <sz val="11"/>
      <color indexed="17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2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  <charset val="204"/>
    </font>
    <font>
      <sz val="10"/>
      <name val="Courier"/>
      <family val="3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9"/>
      <name val="Geneva"/>
      <family val="2"/>
    </font>
    <font>
      <i/>
      <sz val="10"/>
      <name val="Calibri"/>
      <family val="2"/>
    </font>
    <font>
      <u/>
      <sz val="8"/>
      <color indexed="12"/>
      <name val="Arial"/>
      <family val="2"/>
    </font>
    <font>
      <sz val="10"/>
      <color rgb="FF0000FF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B050"/>
      <name val="Calibri"/>
      <family val="2"/>
    </font>
    <font>
      <b/>
      <sz val="16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FF0000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6100"/>
      <name val="Calibri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sz val="11"/>
      <color rgb="FF0070C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Calibri"/>
      <family val="2"/>
    </font>
  </fonts>
  <fills count="72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C7CE"/>
      </patternFill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ED6EE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C5D9F1"/>
        <bgColor rgb="FF000000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491">
    <xf numFmtId="0" fontId="0" fillId="0" borderId="0"/>
    <xf numFmtId="0" fontId="1" fillId="0" borderId="0"/>
    <xf numFmtId="0" fontId="1" fillId="0" borderId="0"/>
    <xf numFmtId="0" fontId="1" fillId="0" borderId="0"/>
    <xf numFmtId="0" fontId="3" fillId="6" borderId="0" applyNumberFormat="0" applyBorder="0" applyAlignment="0" applyProtection="0"/>
    <xf numFmtId="0" fontId="4" fillId="0" borderId="0"/>
    <xf numFmtId="0" fontId="5" fillId="6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9" fontId="1" fillId="0" borderId="0" applyFont="0" applyFill="0" applyBorder="0" applyAlignment="0" applyProtection="0"/>
    <xf numFmtId="0" fontId="7" fillId="7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3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9" fillId="9" borderId="0" applyNumberFormat="0" applyBorder="0" applyAlignment="0" applyProtection="0"/>
    <xf numFmtId="0" fontId="8" fillId="0" borderId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1" fillId="26" borderId="7" applyNumberFormat="0" applyAlignment="0" applyProtection="0"/>
    <xf numFmtId="0" fontId="12" fillId="0" borderId="8" applyNumberFormat="0" applyFill="0" applyAlignment="0" applyProtection="0"/>
    <xf numFmtId="0" fontId="13" fillId="27" borderId="9" applyNumberFormat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5" borderId="0" applyNumberFormat="0" applyBorder="0" applyAlignment="0" applyProtection="0"/>
    <xf numFmtId="168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14" fillId="13" borderId="7" applyNumberFormat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6" fillId="2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8" fillId="29" borderId="13" applyNumberFormat="0" applyFont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0" fontId="17" fillId="26" borderId="14" applyNumberForma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3" fillId="0" borderId="12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15" applyNumberFormat="0" applyFill="0" applyAlignment="0" applyProtection="0"/>
    <xf numFmtId="0" fontId="25" fillId="10" borderId="0" applyNumberFormat="0" applyBorder="0" applyAlignment="0" applyProtection="0"/>
    <xf numFmtId="9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6" fillId="28" borderId="0" applyNumberFormat="0" applyBorder="0" applyAlignment="0" applyProtection="0"/>
    <xf numFmtId="0" fontId="24" fillId="0" borderId="15" applyNumberFormat="0" applyFill="0" applyAlignment="0" applyProtection="0"/>
    <xf numFmtId="0" fontId="1" fillId="0" borderId="0"/>
    <xf numFmtId="168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9" borderId="13" applyNumberFormat="0" applyFont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8" fillId="0" borderId="0"/>
    <xf numFmtId="172" fontId="1" fillId="0" borderId="0"/>
    <xf numFmtId="3" fontId="1" fillId="36" borderId="16" applyFont="0" applyFill="0" applyBorder="0" applyAlignment="0" applyProtection="0"/>
    <xf numFmtId="0" fontId="1" fillId="0" borderId="0" applyNumberFormat="0" applyFont="0" applyFill="0" applyBorder="0" applyProtection="0">
      <alignment horizontal="left" vertical="center" indent="5"/>
    </xf>
    <xf numFmtId="4" fontId="42" fillId="34" borderId="18">
      <alignment horizontal="right" vertical="center"/>
    </xf>
    <xf numFmtId="4" fontId="42" fillId="34" borderId="18">
      <alignment horizontal="right" vertical="center"/>
    </xf>
    <xf numFmtId="3" fontId="48" fillId="37" borderId="16" applyNumberFormat="0" applyBorder="0" applyAlignment="0" applyProtection="0"/>
    <xf numFmtId="0" fontId="2" fillId="36" borderId="16" applyNumberFormat="0" applyBorder="0" applyAlignment="0" applyProtection="0"/>
    <xf numFmtId="164" fontId="40" fillId="0" borderId="0" applyFont="0" applyFill="0" applyBorder="0" applyAlignment="0" applyProtection="0"/>
    <xf numFmtId="164" fontId="4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0" fillId="0" borderId="0" applyFont="0" applyFill="0" applyBorder="0" applyAlignment="0" applyProtection="0"/>
    <xf numFmtId="164" fontId="4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3" fillId="0" borderId="19">
      <alignment horizontal="left" vertical="center" wrapText="1" indent="2"/>
    </xf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71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8" fontId="40" fillId="0" borderId="0" applyFont="0" applyFill="0" applyBorder="0" applyAlignment="0" applyProtection="0"/>
    <xf numFmtId="172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40" fillId="0" borderId="0" applyFont="0" applyFill="0" applyBorder="0" applyAlignment="0" applyProtection="0"/>
    <xf numFmtId="172" fontId="47" fillId="0" borderId="0" applyNumberFormat="0" applyFill="0" applyBorder="0" applyAlignment="0" applyProtection="0">
      <alignment vertical="top"/>
      <protection locked="0"/>
    </xf>
    <xf numFmtId="0" fontId="35" fillId="32" borderId="16" applyNumberFormat="0" applyAlignment="0" applyProtection="0"/>
    <xf numFmtId="4" fontId="43" fillId="0" borderId="0" applyBorder="0">
      <alignment horizontal="right" vertical="center"/>
    </xf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9" fillId="0" borderId="0" applyNumberFormat="0" applyFill="0" applyBorder="0" applyAlignment="0" applyProtection="0"/>
    <xf numFmtId="173" fontId="50" fillId="38" borderId="0" applyNumberFormat="0" applyBorder="0" applyAlignment="0" applyProtection="0">
      <alignment horizontal="center" vertical="top" wrapText="1"/>
    </xf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0" fontId="6" fillId="0" borderId="0"/>
    <xf numFmtId="0" fontId="39" fillId="0" borderId="0" applyFill="0" applyBorder="0"/>
    <xf numFmtId="0" fontId="1" fillId="0" borderId="0"/>
    <xf numFmtId="0" fontId="6" fillId="0" borderId="0"/>
    <xf numFmtId="0" fontId="33" fillId="0" borderId="0"/>
    <xf numFmtId="0" fontId="1" fillId="0" borderId="0"/>
    <xf numFmtId="0" fontId="33" fillId="0" borderId="0"/>
    <xf numFmtId="0" fontId="32" fillId="0" borderId="0"/>
    <xf numFmtId="0" fontId="1" fillId="0" borderId="0"/>
    <xf numFmtId="0" fontId="33" fillId="0" borderId="0"/>
    <xf numFmtId="0" fontId="4" fillId="0" borderId="0"/>
    <xf numFmtId="0" fontId="40" fillId="0" borderId="0"/>
    <xf numFmtId="0" fontId="40" fillId="0" borderId="0"/>
    <xf numFmtId="0" fontId="33" fillId="0" borderId="0"/>
    <xf numFmtId="173" fontId="2" fillId="36" borderId="0" applyNumberFormat="0" applyBorder="0" applyAlignment="0"/>
    <xf numFmtId="4" fontId="43" fillId="0" borderId="18" applyFill="0" applyBorder="0" applyProtection="0">
      <alignment horizontal="right" vertical="center"/>
    </xf>
    <xf numFmtId="0" fontId="44" fillId="0" borderId="0" applyNumberFormat="0" applyFill="0" applyBorder="0" applyProtection="0">
      <alignment horizontal="left" vertical="center"/>
    </xf>
    <xf numFmtId="0" fontId="1" fillId="35" borderId="0" applyNumberFormat="0" applyFont="0" applyBorder="0" applyAlignment="0" applyProtection="0"/>
    <xf numFmtId="0" fontId="41" fillId="0" borderId="0"/>
    <xf numFmtId="0" fontId="1" fillId="29" borderId="13" applyNumberFormat="0" applyFont="0" applyAlignment="0" applyProtection="0"/>
    <xf numFmtId="0" fontId="40" fillId="29" borderId="13" applyNumberFormat="0" applyFont="0" applyAlignment="0" applyProtection="0"/>
    <xf numFmtId="0" fontId="1" fillId="29" borderId="13" applyNumberFormat="0" applyFont="0" applyAlignment="0" applyProtection="0"/>
    <xf numFmtId="0" fontId="1" fillId="29" borderId="13" applyNumberFormat="0" applyFont="0" applyAlignment="0" applyProtection="0"/>
    <xf numFmtId="0" fontId="1" fillId="29" borderId="13" applyNumberFormat="0" applyFont="0" applyAlignment="0" applyProtection="0"/>
    <xf numFmtId="0" fontId="40" fillId="29" borderId="13" applyNumberFormat="0" applyFont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0" fillId="0" borderId="0" applyFont="0" applyFill="0" applyBorder="0" applyAlignment="0" applyProtection="0"/>
    <xf numFmtId="0" fontId="36" fillId="33" borderId="17" applyNumberFormat="0" applyAlignment="0" applyProtection="0"/>
    <xf numFmtId="0" fontId="51" fillId="39" borderId="0" applyNumberFormat="0" applyAlignment="0" applyProtection="0"/>
    <xf numFmtId="0" fontId="52" fillId="30" borderId="0" applyNumberFormat="0" applyAlignment="0" applyProtection="0"/>
    <xf numFmtId="0" fontId="53" fillId="40" borderId="0" applyNumberFormat="0" applyAlignment="0" applyProtection="0"/>
    <xf numFmtId="173" fontId="34" fillId="31" borderId="0" applyNumberFormat="0" applyFill="0" applyBorder="0" applyAlignment="0">
      <alignment horizontal="center"/>
    </xf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1" fillId="0" borderId="0"/>
    <xf numFmtId="0" fontId="54" fillId="33" borderId="16" applyNumberFormat="0" applyFill="0" applyBorder="0" applyAlignment="0" applyProtection="0"/>
    <xf numFmtId="0" fontId="46" fillId="33" borderId="16" applyFill="0" applyBorder="0" applyAlignment="0" applyProtection="0"/>
    <xf numFmtId="4" fontId="43" fillId="0" borderId="0"/>
    <xf numFmtId="0" fontId="33" fillId="0" borderId="0"/>
    <xf numFmtId="164" fontId="33" fillId="0" borderId="0" applyFont="0" applyFill="0" applyBorder="0" applyAlignment="0" applyProtection="0"/>
    <xf numFmtId="0" fontId="1" fillId="0" borderId="0"/>
    <xf numFmtId="0" fontId="5" fillId="6" borderId="0" applyNumberFormat="0" applyBorder="0" applyAlignment="0" applyProtection="0"/>
    <xf numFmtId="0" fontId="37" fillId="33" borderId="16" applyNumberFormat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72" fontId="1" fillId="0" borderId="0"/>
    <xf numFmtId="3" fontId="1" fillId="36" borderId="16" applyFont="0" applyFill="0" applyBorder="0" applyAlignment="0" applyProtection="0"/>
    <xf numFmtId="0" fontId="1" fillId="0" borderId="0" applyNumberFormat="0" applyFont="0" applyFill="0" applyBorder="0" applyProtection="0">
      <alignment horizontal="left" vertical="center" indent="5"/>
    </xf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35" borderId="0" applyNumberFormat="0" applyFon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9" borderId="13" applyNumberFormat="0" applyFont="0" applyAlignment="0" applyProtection="0"/>
    <xf numFmtId="0" fontId="1" fillId="29" borderId="13" applyNumberFormat="0" applyFont="0" applyAlignment="0" applyProtection="0"/>
    <xf numFmtId="0" fontId="1" fillId="29" borderId="13" applyNumberFormat="0" applyFont="0" applyAlignment="0" applyProtection="0"/>
    <xf numFmtId="0" fontId="1" fillId="29" borderId="13" applyNumberFormat="0" applyFont="0" applyAlignment="0" applyProtection="0"/>
    <xf numFmtId="0" fontId="1" fillId="29" borderId="13" applyNumberFormat="0" applyFont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33" fillId="0" borderId="0"/>
    <xf numFmtId="164" fontId="33" fillId="0" borderId="0" applyFont="0" applyFill="0" applyBorder="0" applyAlignment="0" applyProtection="0"/>
    <xf numFmtId="0" fontId="4" fillId="0" borderId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53" borderId="0" applyNumberFormat="0" applyBorder="0" applyAlignment="0" applyProtection="0"/>
    <xf numFmtId="0" fontId="33" fillId="53" borderId="0" applyNumberFormat="0" applyBorder="0" applyAlignment="0" applyProtection="0"/>
    <xf numFmtId="0" fontId="33" fillId="57" borderId="0" applyNumberFormat="0" applyBorder="0" applyAlignment="0" applyProtection="0"/>
    <xf numFmtId="0" fontId="33" fillId="57" borderId="0" applyNumberFormat="0" applyBorder="0" applyAlignment="0" applyProtection="0"/>
    <xf numFmtId="0" fontId="33" fillId="61" borderId="0" applyNumberFormat="0" applyBorder="0" applyAlignment="0" applyProtection="0"/>
    <xf numFmtId="0" fontId="33" fillId="61" borderId="0" applyNumberFormat="0" applyBorder="0" applyAlignment="0" applyProtection="0"/>
    <xf numFmtId="0" fontId="33" fillId="65" borderId="0" applyNumberFormat="0" applyBorder="0" applyAlignment="0" applyProtection="0"/>
    <xf numFmtId="0" fontId="33" fillId="65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7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62" borderId="0" applyNumberFormat="0" applyBorder="0" applyAlignment="0" applyProtection="0"/>
    <xf numFmtId="0" fontId="33" fillId="62" borderId="0" applyNumberFormat="0" applyBorder="0" applyAlignment="0" applyProtection="0"/>
    <xf numFmtId="0" fontId="33" fillId="66" borderId="0" applyNumberFormat="0" applyBorder="0" applyAlignment="0" applyProtection="0"/>
    <xf numFmtId="0" fontId="33" fillId="66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56" fillId="47" borderId="0" applyNumberFormat="0" applyBorder="0" applyAlignment="0" applyProtection="0"/>
    <xf numFmtId="0" fontId="56" fillId="51" borderId="0" applyNumberFormat="0" applyBorder="0" applyAlignment="0" applyProtection="0"/>
    <xf numFmtId="0" fontId="56" fillId="55" borderId="0" applyNumberFormat="0" applyBorder="0" applyAlignment="0" applyProtection="0"/>
    <xf numFmtId="0" fontId="56" fillId="59" borderId="0" applyNumberFormat="0" applyBorder="0" applyAlignment="0" applyProtection="0"/>
    <xf numFmtId="0" fontId="56" fillId="63" borderId="0" applyNumberFormat="0" applyBorder="0" applyAlignment="0" applyProtection="0"/>
    <xf numFmtId="0" fontId="56" fillId="67" borderId="0" applyNumberFormat="0" applyBorder="0" applyAlignment="0" applyProtection="0"/>
    <xf numFmtId="0" fontId="3" fillId="6" borderId="0" applyNumberFormat="0" applyBorder="0" applyAlignment="0" applyProtection="0"/>
    <xf numFmtId="0" fontId="11" fillId="26" borderId="7" applyNumberFormat="0" applyAlignment="0" applyProtection="0"/>
    <xf numFmtId="0" fontId="11" fillId="26" borderId="7" applyNumberFormat="0" applyAlignment="0" applyProtection="0"/>
    <xf numFmtId="0" fontId="11" fillId="26" borderId="7" applyNumberFormat="0" applyAlignment="0" applyProtection="0"/>
    <xf numFmtId="164" fontId="40" fillId="0" borderId="0" applyFont="0" applyFill="0" applyBorder="0" applyAlignment="0" applyProtection="0"/>
    <xf numFmtId="174" fontId="40" fillId="0" borderId="0" applyFont="0" applyFill="0" applyBorder="0" applyAlignment="0" applyProtection="0"/>
    <xf numFmtId="164" fontId="4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0" fillId="0" borderId="0" applyFont="0" applyFill="0" applyBorder="0" applyAlignment="0" applyProtection="0"/>
    <xf numFmtId="43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3" fillId="0" borderId="19">
      <alignment horizontal="left" vertical="center" wrapText="1" indent="2"/>
    </xf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0" fontId="57" fillId="41" borderId="0" applyNumberFormat="0" applyBorder="0" applyAlignment="0" applyProtection="0"/>
    <xf numFmtId="172" fontId="47" fillId="0" borderId="0" applyNumberFormat="0" applyFill="0" applyBorder="0" applyAlignment="0" applyProtection="0">
      <alignment vertical="top"/>
      <protection locked="0"/>
    </xf>
    <xf numFmtId="0" fontId="14" fillId="13" borderId="7" applyNumberFormat="0" applyAlignment="0" applyProtection="0"/>
    <xf numFmtId="0" fontId="14" fillId="13" borderId="7" applyNumberFormat="0" applyAlignment="0" applyProtection="0"/>
    <xf numFmtId="0" fontId="14" fillId="13" borderId="7" applyNumberFormat="0" applyAlignment="0" applyProtection="0"/>
    <xf numFmtId="0" fontId="14" fillId="13" borderId="7" applyNumberFormat="0" applyAlignment="0" applyProtection="0"/>
    <xf numFmtId="0" fontId="35" fillId="32" borderId="16" applyNumberFormat="0" applyAlignment="0" applyProtection="0"/>
    <xf numFmtId="43" fontId="33" fillId="0" borderId="0" applyFont="0" applyFill="0" applyBorder="0" applyAlignment="0" applyProtection="0"/>
    <xf numFmtId="0" fontId="55" fillId="42" borderId="20" applyNumberFormat="0" applyAlignment="0" applyProtection="0"/>
    <xf numFmtId="0" fontId="56" fillId="44" borderId="0" applyNumberFormat="0" applyBorder="0" applyAlignment="0" applyProtection="0"/>
    <xf numFmtId="0" fontId="56" fillId="48" borderId="0" applyNumberFormat="0" applyBorder="0" applyAlignment="0" applyProtection="0"/>
    <xf numFmtId="0" fontId="56" fillId="52" borderId="0" applyNumberFormat="0" applyBorder="0" applyAlignment="0" applyProtection="0"/>
    <xf numFmtId="0" fontId="56" fillId="56" borderId="0" applyNumberFormat="0" applyBorder="0" applyAlignment="0" applyProtection="0"/>
    <xf numFmtId="0" fontId="56" fillId="60" borderId="0" applyNumberFormat="0" applyBorder="0" applyAlignment="0" applyProtection="0"/>
    <xf numFmtId="0" fontId="56" fillId="64" borderId="0" applyNumberFormat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75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6" fillId="28" borderId="0" applyNumberFormat="0" applyBorder="0" applyAlignment="0" applyProtection="0"/>
    <xf numFmtId="0" fontId="33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6" fillId="0" borderId="0"/>
    <xf numFmtId="0" fontId="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9" fillId="0" borderId="0" applyFill="0" applyBorder="0"/>
    <xf numFmtId="0" fontId="33" fillId="0" borderId="0"/>
    <xf numFmtId="0" fontId="1" fillId="0" borderId="0"/>
    <xf numFmtId="0" fontId="33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" fillId="0" borderId="0"/>
    <xf numFmtId="0" fontId="4" fillId="0" borderId="0"/>
    <xf numFmtId="0" fontId="33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4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40" fillId="0" borderId="0"/>
    <xf numFmtId="0" fontId="33" fillId="0" borderId="0"/>
    <xf numFmtId="0" fontId="33" fillId="0" borderId="0"/>
    <xf numFmtId="173" fontId="2" fillId="36" borderId="0" applyNumberFormat="0" applyBorder="0" applyAlignment="0"/>
    <xf numFmtId="4" fontId="43" fillId="0" borderId="18" applyFill="0" applyBorder="0" applyProtection="0">
      <alignment horizontal="right" vertical="center"/>
    </xf>
    <xf numFmtId="4" fontId="43" fillId="0" borderId="18" applyFill="0" applyBorder="0" applyProtection="0">
      <alignment horizontal="right" vertical="center"/>
    </xf>
    <xf numFmtId="0" fontId="9" fillId="0" borderId="0"/>
    <xf numFmtId="0" fontId="9" fillId="0" borderId="0"/>
    <xf numFmtId="0" fontId="40" fillId="29" borderId="13" applyNumberFormat="0" applyFont="0" applyAlignment="0" applyProtection="0"/>
    <xf numFmtId="0" fontId="40" fillId="29" borderId="13" applyNumberFormat="0" applyFont="0" applyAlignment="0" applyProtection="0"/>
    <xf numFmtId="0" fontId="1" fillId="29" borderId="13" applyNumberFormat="0" applyFont="0" applyAlignment="0" applyProtection="0"/>
    <xf numFmtId="0" fontId="40" fillId="29" borderId="13" applyNumberFormat="0" applyFont="0" applyAlignment="0" applyProtection="0"/>
    <xf numFmtId="0" fontId="1" fillId="29" borderId="13" applyNumberFormat="0" applyFont="0" applyAlignment="0" applyProtection="0"/>
    <xf numFmtId="0" fontId="33" fillId="43" borderId="21" applyNumberFormat="0" applyFont="0" applyAlignment="0" applyProtection="0"/>
    <xf numFmtId="0" fontId="33" fillId="43" borderId="21" applyNumberFormat="0" applyFont="0" applyAlignment="0" applyProtection="0"/>
    <xf numFmtId="0" fontId="33" fillId="43" borderId="21" applyNumberFormat="0" applyFont="0" applyAlignment="0" applyProtection="0"/>
    <xf numFmtId="0" fontId="33" fillId="43" borderId="21" applyNumberFormat="0" applyFont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0" fontId="17" fillId="26" borderId="14" applyNumberFormat="0" applyAlignment="0" applyProtection="0"/>
    <xf numFmtId="0" fontId="17" fillId="26" borderId="14" applyNumberFormat="0" applyAlignment="0" applyProtection="0"/>
    <xf numFmtId="0" fontId="17" fillId="26" borderId="14" applyNumberFormat="0" applyAlignment="0" applyProtection="0"/>
    <xf numFmtId="0" fontId="17" fillId="26" borderId="14" applyNumberFormat="0" applyAlignment="0" applyProtection="0"/>
    <xf numFmtId="0" fontId="36" fillId="33" borderId="17" applyNumberFormat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58" fillId="68" borderId="18" applyNumberFormat="0" applyProtection="0">
      <alignment horizontal="right"/>
    </xf>
    <xf numFmtId="0" fontId="59" fillId="68" borderId="0" applyNumberFormat="0" applyBorder="0" applyProtection="0">
      <alignment horizontal="left"/>
    </xf>
    <xf numFmtId="0" fontId="58" fillId="68" borderId="18" applyNumberFormat="0" applyProtection="0">
      <alignment horizontal="left"/>
    </xf>
    <xf numFmtId="49" fontId="1" fillId="0" borderId="18" applyFill="0" applyProtection="0">
      <alignment horizontal="right"/>
    </xf>
    <xf numFmtId="0" fontId="60" fillId="69" borderId="0" applyNumberFormat="0" applyBorder="0" applyProtection="0">
      <alignment horizontal="left"/>
    </xf>
    <xf numFmtId="1" fontId="1" fillId="0" borderId="18" applyFill="0" applyProtection="0">
      <alignment horizontal="right" vertical="top" wrapText="1"/>
    </xf>
    <xf numFmtId="2" fontId="1" fillId="0" borderId="18" applyFill="0" applyProtection="0">
      <alignment horizontal="right" vertical="top" wrapText="1"/>
    </xf>
    <xf numFmtId="0" fontId="1" fillId="0" borderId="18" applyFill="0" applyProtection="0">
      <alignment horizontal="right" vertical="top" wrapText="1"/>
    </xf>
    <xf numFmtId="0" fontId="58" fillId="68" borderId="18" applyNumberFormat="0" applyProtection="0">
      <alignment horizontal="right"/>
    </xf>
    <xf numFmtId="0" fontId="59" fillId="68" borderId="0" applyNumberFormat="0" applyBorder="0" applyProtection="0">
      <alignment horizontal="left"/>
    </xf>
    <xf numFmtId="0" fontId="58" fillId="68" borderId="18" applyNumberFormat="0" applyProtection="0">
      <alignment horizontal="left"/>
    </xf>
    <xf numFmtId="49" fontId="1" fillId="0" borderId="18" applyFill="0" applyProtection="0">
      <alignment horizontal="right"/>
    </xf>
    <xf numFmtId="0" fontId="60" fillId="69" borderId="0" applyNumberFormat="0" applyBorder="0" applyProtection="0">
      <alignment horizontal="left"/>
    </xf>
    <xf numFmtId="1" fontId="1" fillId="0" borderId="18" applyFill="0" applyProtection="0">
      <alignment horizontal="right" vertical="top" wrapText="1"/>
    </xf>
    <xf numFmtId="2" fontId="1" fillId="0" borderId="18" applyFill="0" applyProtection="0">
      <alignment horizontal="right" vertical="top" wrapText="1"/>
    </xf>
    <xf numFmtId="0" fontId="1" fillId="0" borderId="18" applyFill="0" applyProtection="0">
      <alignment horizontal="right" vertical="top" wrapText="1"/>
    </xf>
    <xf numFmtId="0" fontId="58" fillId="68" borderId="18" applyNumberFormat="0" applyProtection="0">
      <alignment horizontal="right"/>
    </xf>
    <xf numFmtId="0" fontId="59" fillId="68" borderId="0" applyNumberFormat="0" applyBorder="0" applyProtection="0">
      <alignment horizontal="left"/>
    </xf>
    <xf numFmtId="0" fontId="58" fillId="68" borderId="18" applyNumberFormat="0" applyProtection="0">
      <alignment horizontal="left"/>
    </xf>
    <xf numFmtId="49" fontId="1" fillId="0" borderId="18" applyFill="0" applyProtection="0">
      <alignment horizontal="right"/>
    </xf>
    <xf numFmtId="0" fontId="60" fillId="69" borderId="0" applyNumberFormat="0" applyBorder="0" applyProtection="0">
      <alignment horizontal="left"/>
    </xf>
    <xf numFmtId="1" fontId="1" fillId="0" borderId="18" applyFill="0" applyProtection="0">
      <alignment horizontal="right" vertical="top" wrapText="1"/>
    </xf>
    <xf numFmtId="2" fontId="1" fillId="0" borderId="18" applyFill="0" applyProtection="0">
      <alignment horizontal="right" vertical="top" wrapText="1"/>
    </xf>
    <xf numFmtId="0" fontId="1" fillId="0" borderId="18" applyFill="0" applyProtection="0">
      <alignment horizontal="right" vertical="top" wrapText="1"/>
    </xf>
    <xf numFmtId="0" fontId="58" fillId="68" borderId="18" applyNumberFormat="0" applyProtection="0">
      <alignment horizontal="right"/>
    </xf>
    <xf numFmtId="1" fontId="1" fillId="0" borderId="18" applyFill="0" applyProtection="0">
      <alignment horizontal="right" vertical="top" wrapText="1"/>
    </xf>
    <xf numFmtId="2" fontId="1" fillId="0" borderId="18" applyFill="0" applyProtection="0">
      <alignment horizontal="right" vertical="top" wrapText="1"/>
    </xf>
    <xf numFmtId="0" fontId="1" fillId="0" borderId="18" applyFill="0" applyProtection="0">
      <alignment horizontal="right" vertical="top" wrapText="1"/>
    </xf>
    <xf numFmtId="0" fontId="58" fillId="68" borderId="18" applyNumberFormat="0" applyProtection="0">
      <alignment horizontal="right"/>
    </xf>
    <xf numFmtId="0" fontId="59" fillId="68" borderId="0" applyNumberFormat="0" applyBorder="0" applyProtection="0">
      <alignment horizontal="left"/>
    </xf>
    <xf numFmtId="0" fontId="58" fillId="68" borderId="18" applyNumberFormat="0" applyProtection="0">
      <alignment horizontal="left"/>
    </xf>
    <xf numFmtId="49" fontId="1" fillId="0" borderId="18" applyFill="0" applyProtection="0">
      <alignment horizontal="right"/>
    </xf>
    <xf numFmtId="0" fontId="60" fillId="69" borderId="0" applyNumberFormat="0" applyBorder="0" applyProtection="0">
      <alignment horizontal="left"/>
    </xf>
    <xf numFmtId="1" fontId="1" fillId="0" borderId="18" applyFill="0" applyProtection="0">
      <alignment horizontal="right" vertical="top" wrapText="1"/>
    </xf>
    <xf numFmtId="2" fontId="1" fillId="0" borderId="18" applyFill="0" applyProtection="0">
      <alignment horizontal="right" vertical="top" wrapText="1"/>
    </xf>
    <xf numFmtId="0" fontId="1" fillId="0" borderId="18" applyFill="0" applyProtection="0">
      <alignment horizontal="right" vertical="top" wrapText="1"/>
    </xf>
    <xf numFmtId="0" fontId="58" fillId="68" borderId="18" applyNumberFormat="0" applyProtection="0">
      <alignment horizontal="right"/>
    </xf>
    <xf numFmtId="0" fontId="59" fillId="68" borderId="0" applyNumberFormat="0" applyBorder="0" applyProtection="0">
      <alignment horizontal="left"/>
    </xf>
    <xf numFmtId="0" fontId="58" fillId="68" borderId="18" applyNumberFormat="0" applyProtection="0">
      <alignment horizontal="left"/>
    </xf>
    <xf numFmtId="49" fontId="1" fillId="0" borderId="18" applyFill="0" applyProtection="0">
      <alignment horizontal="right"/>
    </xf>
    <xf numFmtId="0" fontId="60" fillId="69" borderId="0" applyNumberFormat="0" applyBorder="0" applyProtection="0">
      <alignment horizontal="left"/>
    </xf>
    <xf numFmtId="1" fontId="1" fillId="0" borderId="18" applyFill="0" applyProtection="0">
      <alignment horizontal="right" vertical="top" wrapText="1"/>
    </xf>
    <xf numFmtId="2" fontId="1" fillId="0" borderId="18" applyFill="0" applyProtection="0">
      <alignment horizontal="right" vertical="top" wrapText="1"/>
    </xf>
    <xf numFmtId="0" fontId="1" fillId="0" borderId="18" applyFill="0" applyProtection="0">
      <alignment horizontal="right" vertical="top" wrapText="1"/>
    </xf>
    <xf numFmtId="0" fontId="58" fillId="68" borderId="18" applyNumberFormat="0" applyProtection="0">
      <alignment horizontal="right"/>
    </xf>
    <xf numFmtId="0" fontId="59" fillId="68" borderId="0" applyNumberFormat="0" applyBorder="0" applyProtection="0">
      <alignment horizontal="left"/>
    </xf>
    <xf numFmtId="0" fontId="58" fillId="68" borderId="18" applyNumberFormat="0" applyProtection="0">
      <alignment horizontal="left"/>
    </xf>
    <xf numFmtId="49" fontId="1" fillId="0" borderId="18" applyFill="0" applyProtection="0">
      <alignment horizontal="right"/>
    </xf>
    <xf numFmtId="0" fontId="60" fillId="69" borderId="0" applyNumberFormat="0" applyBorder="0" applyProtection="0">
      <alignment horizontal="left"/>
    </xf>
    <xf numFmtId="1" fontId="1" fillId="0" borderId="18" applyFill="0" applyProtection="0">
      <alignment horizontal="right" vertical="top" wrapText="1"/>
    </xf>
    <xf numFmtId="2" fontId="1" fillId="0" borderId="18" applyFill="0" applyProtection="0">
      <alignment horizontal="right" vertical="top" wrapText="1"/>
    </xf>
    <xf numFmtId="0" fontId="1" fillId="0" borderId="18" applyFill="0" applyProtection="0">
      <alignment horizontal="right" vertical="top" wrapText="1"/>
    </xf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3" fillId="0" borderId="12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1" fillId="0" borderId="0"/>
    <xf numFmtId="0" fontId="63" fillId="0" borderId="0"/>
  </cellStyleXfs>
  <cellXfs count="65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ont="1" applyFill="1" applyAlignment="1">
      <alignment vertical="top"/>
    </xf>
    <xf numFmtId="0" fontId="28" fillId="2" borderId="0" xfId="1" applyFont="1" applyFill="1"/>
    <xf numFmtId="0" fontId="28" fillId="3" borderId="1" xfId="0" applyFont="1" applyFill="1" applyBorder="1" applyAlignment="1">
      <alignment horizontal="left" vertical="center" wrapText="1"/>
    </xf>
    <xf numFmtId="0" fontId="28" fillId="3" borderId="2" xfId="0" applyFont="1" applyFill="1" applyBorder="1" applyAlignment="1">
      <alignment horizontal="left" vertical="center" wrapText="1"/>
    </xf>
    <xf numFmtId="0" fontId="28" fillId="4" borderId="1" xfId="0" applyFont="1" applyFill="1" applyBorder="1" applyAlignment="1">
      <alignment vertical="top" wrapText="1"/>
    </xf>
    <xf numFmtId="0" fontId="28" fillId="4" borderId="2" xfId="0" applyFont="1" applyFill="1" applyBorder="1" applyAlignment="1">
      <alignment vertical="top" wrapText="1"/>
    </xf>
    <xf numFmtId="0" fontId="28" fillId="5" borderId="3" xfId="0" applyFont="1" applyFill="1" applyBorder="1" applyAlignment="1">
      <alignment horizontal="left"/>
    </xf>
    <xf numFmtId="0" fontId="28" fillId="5" borderId="3" xfId="0" applyFont="1" applyFill="1" applyBorder="1" applyAlignment="1">
      <alignment horizontal="right"/>
    </xf>
    <xf numFmtId="0" fontId="28" fillId="5" borderId="4" xfId="0" applyFont="1" applyFill="1" applyBorder="1" applyAlignment="1">
      <alignment horizontal="right"/>
    </xf>
    <xf numFmtId="0" fontId="28" fillId="0" borderId="0" xfId="2" applyFont="1" applyFill="1"/>
    <xf numFmtId="0" fontId="28" fillId="0" borderId="5" xfId="2" applyFont="1" applyFill="1" applyBorder="1"/>
    <xf numFmtId="2" fontId="29" fillId="0" borderId="0" xfId="2" applyNumberFormat="1" applyFont="1" applyFill="1"/>
    <xf numFmtId="2" fontId="28" fillId="0" borderId="0" xfId="2" applyNumberFormat="1" applyFont="1" applyFill="1"/>
    <xf numFmtId="0" fontId="28" fillId="0" borderId="0" xfId="2" applyFont="1" applyFill="1" applyBorder="1"/>
    <xf numFmtId="0" fontId="0" fillId="0" borderId="0" xfId="5" applyFont="1" applyFill="1"/>
    <xf numFmtId="0" fontId="30" fillId="0" borderId="5" xfId="2" applyFont="1" applyFill="1" applyBorder="1"/>
    <xf numFmtId="0" fontId="30" fillId="0" borderId="0" xfId="2" applyFont="1" applyFill="1" applyBorder="1"/>
    <xf numFmtId="0" fontId="0" fillId="0" borderId="0" xfId="0" applyFont="1" applyFill="1" applyBorder="1"/>
    <xf numFmtId="0" fontId="3" fillId="0" borderId="0" xfId="4" applyFont="1" applyFill="1" applyBorder="1" applyAlignment="1">
      <alignment horizontal="left" vertical="center" wrapText="1"/>
    </xf>
    <xf numFmtId="0" fontId="0" fillId="0" borderId="0" xfId="5" applyFont="1" applyFill="1" applyBorder="1"/>
    <xf numFmtId="0" fontId="3" fillId="0" borderId="0" xfId="4" applyFont="1" applyFill="1" applyBorder="1"/>
    <xf numFmtId="2" fontId="0" fillId="0" borderId="0" xfId="0" applyNumberFormat="1" applyFont="1"/>
    <xf numFmtId="170" fontId="0" fillId="2" borderId="0" xfId="5" applyNumberFormat="1" applyFont="1" applyFill="1"/>
    <xf numFmtId="170" fontId="0" fillId="0" borderId="0" xfId="5" applyNumberFormat="1" applyFont="1"/>
    <xf numFmtId="170" fontId="31" fillId="3" borderId="6" xfId="5" applyNumberFormat="1" applyFont="1" applyFill="1" applyBorder="1"/>
    <xf numFmtId="170" fontId="28" fillId="8" borderId="0" xfId="5" quotePrefix="1" applyNumberFormat="1" applyFont="1" applyFill="1" applyBorder="1" applyAlignment="1">
      <alignment horizontal="left" vertical="top" wrapText="1"/>
    </xf>
    <xf numFmtId="170" fontId="0" fillId="0" borderId="0" xfId="0" applyNumberFormat="1" applyFont="1"/>
    <xf numFmtId="170" fontId="28" fillId="0" borderId="0" xfId="2" applyNumberFormat="1" applyFont="1" applyFill="1"/>
    <xf numFmtId="170" fontId="0" fillId="0" borderId="0" xfId="5" applyNumberFormat="1" applyFont="1" applyFill="1"/>
    <xf numFmtId="170" fontId="0" fillId="0" borderId="0" xfId="0" applyNumberFormat="1" applyFont="1" applyFill="1"/>
    <xf numFmtId="170" fontId="0" fillId="0" borderId="0" xfId="0" applyNumberFormat="1"/>
    <xf numFmtId="170" fontId="0" fillId="0" borderId="0" xfId="0" applyNumberFormat="1" applyFont="1" applyFill="1" applyBorder="1"/>
    <xf numFmtId="170" fontId="0" fillId="0" borderId="0" xfId="5" applyNumberFormat="1" applyFont="1" applyFill="1" applyBorder="1"/>
    <xf numFmtId="170" fontId="3" fillId="0" borderId="0" xfId="4" applyNumberFormat="1" applyFont="1" applyFill="1" applyBorder="1"/>
    <xf numFmtId="170" fontId="28" fillId="0" borderId="0" xfId="5" applyNumberFormat="1" applyFont="1"/>
    <xf numFmtId="170" fontId="31" fillId="3" borderId="1" xfId="5" applyNumberFormat="1" applyFont="1" applyFill="1" applyBorder="1"/>
    <xf numFmtId="170" fontId="31" fillId="3" borderId="1" xfId="5" applyNumberFormat="1" applyFont="1" applyFill="1" applyBorder="1" applyAlignment="1">
      <alignment horizontal="left"/>
    </xf>
    <xf numFmtId="170" fontId="28" fillId="8" borderId="3" xfId="5" quotePrefix="1" applyNumberFormat="1" applyFont="1" applyFill="1" applyBorder="1" applyAlignment="1">
      <alignment horizontal="left" vertical="top" wrapText="1"/>
    </xf>
    <xf numFmtId="170" fontId="3" fillId="0" borderId="0" xfId="4" applyNumberFormat="1" applyFont="1" applyFill="1"/>
    <xf numFmtId="170" fontId="28" fillId="0" borderId="0" xfId="4" applyNumberFormat="1" applyFont="1" applyFill="1"/>
    <xf numFmtId="0" fontId="28" fillId="0" borderId="0" xfId="2" applyFont="1" applyFill="1"/>
    <xf numFmtId="165" fontId="29" fillId="0" borderId="0" xfId="2" applyNumberFormat="1" applyFont="1" applyFill="1"/>
    <xf numFmtId="0" fontId="32" fillId="0" borderId="0" xfId="0" applyFont="1" applyFill="1" applyBorder="1"/>
    <xf numFmtId="2" fontId="30" fillId="0" borderId="0" xfId="2" applyNumberFormat="1" applyFont="1" applyFill="1" applyBorder="1"/>
    <xf numFmtId="2" fontId="61" fillId="0" borderId="0" xfId="2" applyNumberFormat="1" applyFont="1" applyFill="1" applyBorder="1"/>
    <xf numFmtId="2" fontId="30" fillId="70" borderId="0" xfId="2" applyNumberFormat="1" applyFont="1" applyFill="1" applyBorder="1"/>
    <xf numFmtId="169" fontId="30" fillId="0" borderId="0" xfId="2" applyNumberFormat="1" applyFont="1" applyFill="1" applyBorder="1"/>
    <xf numFmtId="2" fontId="62" fillId="71" borderId="0" xfId="4" applyNumberFormat="1" applyFont="1" applyFill="1" applyBorder="1"/>
    <xf numFmtId="0" fontId="30" fillId="70" borderId="0" xfId="2" applyFont="1" applyFill="1" applyBorder="1"/>
    <xf numFmtId="165" fontId="61" fillId="0" borderId="0" xfId="2" applyNumberFormat="1" applyFont="1" applyFill="1" applyBorder="1"/>
    <xf numFmtId="0" fontId="30" fillId="71" borderId="0" xfId="2" applyFont="1" applyFill="1" applyBorder="1"/>
    <xf numFmtId="170" fontId="32" fillId="0" borderId="0" xfId="0" applyNumberFormat="1" applyFont="1" applyFill="1" applyBorder="1"/>
    <xf numFmtId="2" fontId="62" fillId="70" borderId="0" xfId="2" applyNumberFormat="1" applyFont="1" applyFill="1" applyBorder="1"/>
    <xf numFmtId="0" fontId="1" fillId="0" borderId="0" xfId="4489" applyFont="1" applyFill="1" applyBorder="1" applyAlignment="1"/>
    <xf numFmtId="0" fontId="64" fillId="0" borderId="0" xfId="4490" applyFont="1" applyFill="1" applyBorder="1"/>
    <xf numFmtId="0" fontId="28" fillId="0" borderId="0" xfId="444" applyFont="1" applyFill="1" applyBorder="1" applyAlignment="1">
      <alignment horizontal="left"/>
    </xf>
    <xf numFmtId="0" fontId="28" fillId="0" borderId="0" xfId="444" applyFont="1"/>
    <xf numFmtId="0" fontId="28" fillId="0" borderId="0" xfId="444" applyFont="1" applyFill="1" applyBorder="1" applyAlignment="1"/>
    <xf numFmtId="170" fontId="28" fillId="0" borderId="0" xfId="444" applyNumberFormat="1" applyFont="1" applyFill="1" applyBorder="1" applyAlignment="1">
      <alignment horizontal="left"/>
    </xf>
    <xf numFmtId="1" fontId="61" fillId="0" borderId="0" xfId="2" applyNumberFormat="1" applyFont="1" applyFill="1" applyBorder="1"/>
    <xf numFmtId="1" fontId="30" fillId="0" borderId="0" xfId="2" applyNumberFormat="1" applyFont="1" applyFill="1" applyBorder="1"/>
    <xf numFmtId="170" fontId="30" fillId="0" borderId="0" xfId="2" applyNumberFormat="1" applyFont="1" applyFill="1" applyBorder="1"/>
  </cellXfs>
  <cellStyles count="4491">
    <cellStyle name="_x000a_shell=progma 2" xfId="657"/>
    <cellStyle name="_x000a_shell=progma 2 2" xfId="2079"/>
    <cellStyle name="1.000" xfId="658"/>
    <cellStyle name="1.000 2" xfId="2080"/>
    <cellStyle name="20 % - Markeringsfarve1" xfId="3270"/>
    <cellStyle name="20 % - Markeringsfarve1 2" xfId="3271"/>
    <cellStyle name="20 % - Markeringsfarve2" xfId="3272"/>
    <cellStyle name="20 % - Markeringsfarve2 2" xfId="3273"/>
    <cellStyle name="20 % - Markeringsfarve3" xfId="3274"/>
    <cellStyle name="20 % - Markeringsfarve3 2" xfId="3275"/>
    <cellStyle name="20 % - Markeringsfarve4" xfId="3276"/>
    <cellStyle name="20 % - Markeringsfarve4 2" xfId="3277"/>
    <cellStyle name="20 % - Markeringsfarve5" xfId="3278"/>
    <cellStyle name="20 % - Markeringsfarve5 2" xfId="3279"/>
    <cellStyle name="20 % - Markeringsfarve6" xfId="3280"/>
    <cellStyle name="20 % - Markeringsfarve6 2" xfId="3281"/>
    <cellStyle name="20% - Colore 1" xfId="19"/>
    <cellStyle name="20% - Colore 1 2" xfId="3282"/>
    <cellStyle name="20% - Colore 2" xfId="18"/>
    <cellStyle name="20% - Colore 2 2" xfId="3283"/>
    <cellStyle name="20% - Colore 3" xfId="17"/>
    <cellStyle name="20% - Colore 3 2" xfId="3284"/>
    <cellStyle name="20% - Colore 4" xfId="13"/>
    <cellStyle name="20% - Colore 4 2" xfId="3285"/>
    <cellStyle name="20% - Colore 5" xfId="16"/>
    <cellStyle name="20% - Colore 5 2" xfId="3286"/>
    <cellStyle name="20% - Colore 6" xfId="15"/>
    <cellStyle name="20% - Colore 6 2" xfId="3287"/>
    <cellStyle name="40 % - Markeringsfarve1" xfId="3288"/>
    <cellStyle name="40 % - Markeringsfarve1 2" xfId="3289"/>
    <cellStyle name="40 % - Markeringsfarve2" xfId="3290"/>
    <cellStyle name="40 % - Markeringsfarve2 2" xfId="3291"/>
    <cellStyle name="40 % - Markeringsfarve3" xfId="3292"/>
    <cellStyle name="40 % - Markeringsfarve3 2" xfId="3293"/>
    <cellStyle name="40 % - Markeringsfarve4" xfId="3294"/>
    <cellStyle name="40 % - Markeringsfarve4 2" xfId="3295"/>
    <cellStyle name="40 % - Markeringsfarve5" xfId="3296"/>
    <cellStyle name="40 % - Markeringsfarve5 2" xfId="3297"/>
    <cellStyle name="40 % - Markeringsfarve6" xfId="3298"/>
    <cellStyle name="40 % - Markeringsfarve6 2" xfId="3299"/>
    <cellStyle name="40% - Colore 1" xfId="14"/>
    <cellStyle name="40% - Colore 1 2" xfId="3300"/>
    <cellStyle name="40% - Colore 2" xfId="21"/>
    <cellStyle name="40% - Colore 2 2" xfId="3301"/>
    <cellStyle name="40% - Colore 3" xfId="22"/>
    <cellStyle name="40% - Colore 3 2" xfId="3302"/>
    <cellStyle name="40% - Colore 4" xfId="23"/>
    <cellStyle name="40% - Colore 4 2" xfId="3303"/>
    <cellStyle name="40% - Colore 5" xfId="24"/>
    <cellStyle name="40% - Colore 5 2" xfId="3304"/>
    <cellStyle name="40% - Colore 6" xfId="25"/>
    <cellStyle name="40% - Colore 6 2" xfId="3305"/>
    <cellStyle name="5x indented GHG Textfiels" xfId="659"/>
    <cellStyle name="5x indented GHG Textfiels 2" xfId="2081"/>
    <cellStyle name="60 % - Markeringsfarve1" xfId="3306"/>
    <cellStyle name="60 % - Markeringsfarve2" xfId="3307"/>
    <cellStyle name="60 % - Markeringsfarve3" xfId="3308"/>
    <cellStyle name="60 % - Markeringsfarve4" xfId="3309"/>
    <cellStyle name="60 % - Markeringsfarve5" xfId="3310"/>
    <cellStyle name="60 % - Markeringsfarve6" xfId="3311"/>
    <cellStyle name="60% - Colore 1" xfId="26"/>
    <cellStyle name="60% - Colore 2" xfId="27"/>
    <cellStyle name="60% - Colore 3" xfId="28"/>
    <cellStyle name="60% - Colore 4" xfId="29"/>
    <cellStyle name="60% - Colore 5" xfId="30"/>
    <cellStyle name="60% - Colore 6" xfId="31"/>
    <cellStyle name="AggOrange_CRFReport-template" xfId="660"/>
    <cellStyle name="AggOrange9_CRFReport-template" xfId="661"/>
    <cellStyle name="Bad" xfId="4" builtinId="27"/>
    <cellStyle name="Bad 2" xfId="6"/>
    <cellStyle name="Bad 3" xfId="2014"/>
    <cellStyle name="Bad 4" xfId="3312"/>
    <cellStyle name="Bruger data" xfId="662"/>
    <cellStyle name="Calcolo" xfId="32"/>
    <cellStyle name="Calcolo 2" xfId="3313"/>
    <cellStyle name="Calcolo 2 2" xfId="3314"/>
    <cellStyle name="Calcolo 3" xfId="3315"/>
    <cellStyle name="Calculation 2" xfId="2015"/>
    <cellStyle name="Calculations" xfId="663"/>
    <cellStyle name="Cella collegata" xfId="33"/>
    <cellStyle name="Cella da controllare" xfId="34"/>
    <cellStyle name="Colore 1" xfId="35"/>
    <cellStyle name="Colore 2" xfId="36"/>
    <cellStyle name="Colore 3" xfId="37"/>
    <cellStyle name="Colore 4" xfId="38"/>
    <cellStyle name="Colore 5" xfId="39"/>
    <cellStyle name="Colore 6" xfId="40"/>
    <cellStyle name="Comma 2" xfId="438"/>
    <cellStyle name="Comma 2 2" xfId="665"/>
    <cellStyle name="Comma 2 2 2" xfId="666"/>
    <cellStyle name="Comma 2 2 2 2" xfId="2082"/>
    <cellStyle name="Comma 2 2 3" xfId="3316"/>
    <cellStyle name="Comma 2 3" xfId="667"/>
    <cellStyle name="Comma 2 3 2" xfId="668"/>
    <cellStyle name="Comma 2 3 2 2" xfId="3317"/>
    <cellStyle name="Comma 2 3 2 3" xfId="3318"/>
    <cellStyle name="Comma 2 3 3" xfId="669"/>
    <cellStyle name="Comma 2 3 3 2" xfId="2084"/>
    <cellStyle name="Comma 2 3 4" xfId="2083"/>
    <cellStyle name="Comma 2 3 5" xfId="3319"/>
    <cellStyle name="Comma 2 4" xfId="670"/>
    <cellStyle name="Comma 2 4 2" xfId="3320"/>
    <cellStyle name="Comma 2 5" xfId="671"/>
    <cellStyle name="Comma 2 6" xfId="672"/>
    <cellStyle name="Comma 2 6 2" xfId="673"/>
    <cellStyle name="Comma 2 7" xfId="664"/>
    <cellStyle name="Comma 2 8" xfId="3321"/>
    <cellStyle name="Comma 3" xfId="439"/>
    <cellStyle name="Comma 3 2" xfId="675"/>
    <cellStyle name="Comma 3 2 2" xfId="676"/>
    <cellStyle name="Comma 3 3" xfId="677"/>
    <cellStyle name="Comma 3 3 2" xfId="2086"/>
    <cellStyle name="Comma 3 4" xfId="2085"/>
    <cellStyle name="Comma 3 5" xfId="674"/>
    <cellStyle name="Comma 3 6" xfId="3322"/>
    <cellStyle name="Comma 4" xfId="678"/>
    <cellStyle name="Comma 4 2" xfId="679"/>
    <cellStyle name="Comma 4 2 2" xfId="680"/>
    <cellStyle name="Comma 4 2 3" xfId="3323"/>
    <cellStyle name="Comma 4 3" xfId="681"/>
    <cellStyle name="Comma 4 3 2" xfId="2088"/>
    <cellStyle name="Comma 4 4" xfId="682"/>
    <cellStyle name="Comma 4 4 2" xfId="2089"/>
    <cellStyle name="Comma 4 5" xfId="2087"/>
    <cellStyle name="Comma 4 6" xfId="3324"/>
    <cellStyle name="Comma 5" xfId="683"/>
    <cellStyle name="Comma 5 2" xfId="2090"/>
    <cellStyle name="Comma 5 3" xfId="3325"/>
    <cellStyle name="Comma 6" xfId="684"/>
    <cellStyle name="Comma 6 2" xfId="2091"/>
    <cellStyle name="Comma 6 3" xfId="3326"/>
    <cellStyle name="Comma 7" xfId="2012"/>
    <cellStyle name="Comma 7 2" xfId="3268"/>
    <cellStyle name="Comma0 - Type3" xfId="7"/>
    <cellStyle name="CustomizationCells" xfId="685"/>
    <cellStyle name="CustomizationCells 2" xfId="3327"/>
    <cellStyle name="Euro" xfId="41"/>
    <cellStyle name="Euro 10" xfId="42"/>
    <cellStyle name="Euro 10 2" xfId="446"/>
    <cellStyle name="Euro 10 2 2" xfId="2092"/>
    <cellStyle name="Euro 10 3" xfId="686"/>
    <cellStyle name="Euro 10 3 2" xfId="687"/>
    <cellStyle name="Euro 10 3 2 2" xfId="3328"/>
    <cellStyle name="Euro 10 3 3" xfId="688"/>
    <cellStyle name="Euro 10 3 3 2" xfId="2094"/>
    <cellStyle name="Euro 10 3 4" xfId="2093"/>
    <cellStyle name="Euro 10 4" xfId="689"/>
    <cellStyle name="Euro 10 4 2" xfId="690"/>
    <cellStyle name="Euro 10 4 2 2" xfId="2096"/>
    <cellStyle name="Euro 10 4 3" xfId="2095"/>
    <cellStyle name="Euro 10 5" xfId="691"/>
    <cellStyle name="Euro 11" xfId="43"/>
    <cellStyle name="Euro 11 2" xfId="447"/>
    <cellStyle name="Euro 11 2 2" xfId="2097"/>
    <cellStyle name="Euro 11 3" xfId="692"/>
    <cellStyle name="Euro 11 3 2" xfId="693"/>
    <cellStyle name="Euro 11 3 2 2" xfId="3329"/>
    <cellStyle name="Euro 11 3 3" xfId="694"/>
    <cellStyle name="Euro 11 3 3 2" xfId="2099"/>
    <cellStyle name="Euro 11 3 4" xfId="2098"/>
    <cellStyle name="Euro 11 4" xfId="695"/>
    <cellStyle name="Euro 11 4 2" xfId="696"/>
    <cellStyle name="Euro 11 4 2 2" xfId="2101"/>
    <cellStyle name="Euro 11 4 3" xfId="2100"/>
    <cellStyle name="Euro 11 5" xfId="697"/>
    <cellStyle name="Euro 12" xfId="44"/>
    <cellStyle name="Euro 12 2" xfId="448"/>
    <cellStyle name="Euro 12 2 2" xfId="2102"/>
    <cellStyle name="Euro 12 3" xfId="698"/>
    <cellStyle name="Euro 12 3 2" xfId="699"/>
    <cellStyle name="Euro 12 3 2 2" xfId="3330"/>
    <cellStyle name="Euro 12 3 3" xfId="700"/>
    <cellStyle name="Euro 12 3 3 2" xfId="2104"/>
    <cellStyle name="Euro 12 3 4" xfId="2103"/>
    <cellStyle name="Euro 12 4" xfId="701"/>
    <cellStyle name="Euro 12 4 2" xfId="702"/>
    <cellStyle name="Euro 12 4 2 2" xfId="2106"/>
    <cellStyle name="Euro 12 4 3" xfId="2105"/>
    <cellStyle name="Euro 12 5" xfId="703"/>
    <cellStyle name="Euro 13" xfId="45"/>
    <cellStyle name="Euro 13 2" xfId="449"/>
    <cellStyle name="Euro 13 2 2" xfId="2107"/>
    <cellStyle name="Euro 13 3" xfId="704"/>
    <cellStyle name="Euro 13 3 2" xfId="705"/>
    <cellStyle name="Euro 13 3 2 2" xfId="3331"/>
    <cellStyle name="Euro 13 3 3" xfId="706"/>
    <cellStyle name="Euro 13 3 3 2" xfId="2109"/>
    <cellStyle name="Euro 13 3 4" xfId="2108"/>
    <cellStyle name="Euro 13 4" xfId="707"/>
    <cellStyle name="Euro 13 4 2" xfId="708"/>
    <cellStyle name="Euro 13 4 2 2" xfId="2111"/>
    <cellStyle name="Euro 13 4 3" xfId="2110"/>
    <cellStyle name="Euro 13 5" xfId="709"/>
    <cellStyle name="Euro 14" xfId="46"/>
    <cellStyle name="Euro 14 2" xfId="450"/>
    <cellStyle name="Euro 14 2 2" xfId="2112"/>
    <cellStyle name="Euro 14 3" xfId="710"/>
    <cellStyle name="Euro 14 3 2" xfId="711"/>
    <cellStyle name="Euro 14 3 2 2" xfId="3332"/>
    <cellStyle name="Euro 14 3 3" xfId="712"/>
    <cellStyle name="Euro 14 3 3 2" xfId="2114"/>
    <cellStyle name="Euro 14 3 4" xfId="2113"/>
    <cellStyle name="Euro 14 4" xfId="713"/>
    <cellStyle name="Euro 14 4 2" xfId="714"/>
    <cellStyle name="Euro 14 4 2 2" xfId="2116"/>
    <cellStyle name="Euro 14 4 3" xfId="2115"/>
    <cellStyle name="Euro 14 5" xfId="715"/>
    <cellStyle name="Euro 15" xfId="47"/>
    <cellStyle name="Euro 15 2" xfId="451"/>
    <cellStyle name="Euro 15 2 2" xfId="2117"/>
    <cellStyle name="Euro 15 3" xfId="716"/>
    <cellStyle name="Euro 15 3 2" xfId="717"/>
    <cellStyle name="Euro 15 3 2 2" xfId="3333"/>
    <cellStyle name="Euro 15 3 3" xfId="718"/>
    <cellStyle name="Euro 15 3 3 2" xfId="2119"/>
    <cellStyle name="Euro 15 3 4" xfId="2118"/>
    <cellStyle name="Euro 15 4" xfId="719"/>
    <cellStyle name="Euro 15 4 2" xfId="720"/>
    <cellStyle name="Euro 15 4 2 2" xfId="2121"/>
    <cellStyle name="Euro 15 4 3" xfId="2120"/>
    <cellStyle name="Euro 15 5" xfId="721"/>
    <cellStyle name="Euro 16" xfId="48"/>
    <cellStyle name="Euro 16 2" xfId="452"/>
    <cellStyle name="Euro 16 2 2" xfId="2122"/>
    <cellStyle name="Euro 16 3" xfId="722"/>
    <cellStyle name="Euro 16 3 2" xfId="723"/>
    <cellStyle name="Euro 16 3 2 2" xfId="3334"/>
    <cellStyle name="Euro 16 3 3" xfId="724"/>
    <cellStyle name="Euro 16 3 3 2" xfId="2124"/>
    <cellStyle name="Euro 16 3 4" xfId="2123"/>
    <cellStyle name="Euro 16 4" xfId="725"/>
    <cellStyle name="Euro 16 4 2" xfId="726"/>
    <cellStyle name="Euro 16 4 2 2" xfId="2126"/>
    <cellStyle name="Euro 16 4 3" xfId="2125"/>
    <cellStyle name="Euro 16 5" xfId="727"/>
    <cellStyle name="Euro 17" xfId="49"/>
    <cellStyle name="Euro 17 2" xfId="453"/>
    <cellStyle name="Euro 17 2 2" xfId="2127"/>
    <cellStyle name="Euro 17 3" xfId="728"/>
    <cellStyle name="Euro 17 3 2" xfId="729"/>
    <cellStyle name="Euro 17 3 2 2" xfId="3335"/>
    <cellStyle name="Euro 17 3 3" xfId="730"/>
    <cellStyle name="Euro 17 3 3 2" xfId="2129"/>
    <cellStyle name="Euro 17 3 4" xfId="2128"/>
    <cellStyle name="Euro 17 4" xfId="731"/>
    <cellStyle name="Euro 17 4 2" xfId="732"/>
    <cellStyle name="Euro 17 4 2 2" xfId="2131"/>
    <cellStyle name="Euro 17 4 3" xfId="2130"/>
    <cellStyle name="Euro 17 5" xfId="733"/>
    <cellStyle name="Euro 18" xfId="50"/>
    <cellStyle name="Euro 18 2" xfId="454"/>
    <cellStyle name="Euro 18 2 2" xfId="2132"/>
    <cellStyle name="Euro 18 3" xfId="734"/>
    <cellStyle name="Euro 18 3 2" xfId="735"/>
    <cellStyle name="Euro 18 3 2 2" xfId="3336"/>
    <cellStyle name="Euro 18 3 3" xfId="736"/>
    <cellStyle name="Euro 18 3 3 2" xfId="2134"/>
    <cellStyle name="Euro 18 3 4" xfId="2133"/>
    <cellStyle name="Euro 18 4" xfId="737"/>
    <cellStyle name="Euro 18 4 2" xfId="738"/>
    <cellStyle name="Euro 18 4 2 2" xfId="2136"/>
    <cellStyle name="Euro 18 4 3" xfId="2135"/>
    <cellStyle name="Euro 18 5" xfId="739"/>
    <cellStyle name="Euro 19" xfId="51"/>
    <cellStyle name="Euro 19 2" xfId="455"/>
    <cellStyle name="Euro 19 2 2" xfId="2137"/>
    <cellStyle name="Euro 19 3" xfId="740"/>
    <cellStyle name="Euro 19 3 2" xfId="741"/>
    <cellStyle name="Euro 19 3 2 2" xfId="3337"/>
    <cellStyle name="Euro 19 3 3" xfId="742"/>
    <cellStyle name="Euro 19 3 3 2" xfId="2139"/>
    <cellStyle name="Euro 19 3 4" xfId="2138"/>
    <cellStyle name="Euro 19 4" xfId="743"/>
    <cellStyle name="Euro 19 4 2" xfId="744"/>
    <cellStyle name="Euro 19 4 2 2" xfId="2141"/>
    <cellStyle name="Euro 19 4 3" xfId="2140"/>
    <cellStyle name="Euro 19 5" xfId="745"/>
    <cellStyle name="Euro 2" xfId="52"/>
    <cellStyle name="Euro 2 2" xfId="456"/>
    <cellStyle name="Euro 2 2 2" xfId="2142"/>
    <cellStyle name="Euro 2 3" xfId="746"/>
    <cellStyle name="Euro 2 3 2" xfId="747"/>
    <cellStyle name="Euro 2 3 2 2" xfId="3338"/>
    <cellStyle name="Euro 2 3 3" xfId="748"/>
    <cellStyle name="Euro 2 3 3 2" xfId="2144"/>
    <cellStyle name="Euro 2 3 4" xfId="2143"/>
    <cellStyle name="Euro 2 4" xfId="749"/>
    <cellStyle name="Euro 2 4 2" xfId="750"/>
    <cellStyle name="Euro 2 4 2 2" xfId="2146"/>
    <cellStyle name="Euro 2 4 3" xfId="2145"/>
    <cellStyle name="Euro 2 5" xfId="751"/>
    <cellStyle name="Euro 20" xfId="53"/>
    <cellStyle name="Euro 20 2" xfId="457"/>
    <cellStyle name="Euro 20 2 2" xfId="2147"/>
    <cellStyle name="Euro 20 3" xfId="752"/>
    <cellStyle name="Euro 20 3 2" xfId="753"/>
    <cellStyle name="Euro 20 3 2 2" xfId="3339"/>
    <cellStyle name="Euro 20 3 3" xfId="754"/>
    <cellStyle name="Euro 20 3 3 2" xfId="2149"/>
    <cellStyle name="Euro 20 3 4" xfId="2148"/>
    <cellStyle name="Euro 20 4" xfId="755"/>
    <cellStyle name="Euro 20 4 2" xfId="756"/>
    <cellStyle name="Euro 20 4 2 2" xfId="2151"/>
    <cellStyle name="Euro 20 4 3" xfId="2150"/>
    <cellStyle name="Euro 20 5" xfId="757"/>
    <cellStyle name="Euro 21" xfId="54"/>
    <cellStyle name="Euro 21 2" xfId="458"/>
    <cellStyle name="Euro 21 2 2" xfId="2152"/>
    <cellStyle name="Euro 21 3" xfId="758"/>
    <cellStyle name="Euro 21 3 2" xfId="759"/>
    <cellStyle name="Euro 21 3 2 2" xfId="3340"/>
    <cellStyle name="Euro 21 3 3" xfId="760"/>
    <cellStyle name="Euro 21 3 3 2" xfId="2154"/>
    <cellStyle name="Euro 21 3 4" xfId="2153"/>
    <cellStyle name="Euro 21 4" xfId="761"/>
    <cellStyle name="Euro 21 4 2" xfId="762"/>
    <cellStyle name="Euro 21 4 2 2" xfId="2156"/>
    <cellStyle name="Euro 21 4 3" xfId="2155"/>
    <cellStyle name="Euro 21 5" xfId="763"/>
    <cellStyle name="Euro 22" xfId="55"/>
    <cellStyle name="Euro 22 2" xfId="459"/>
    <cellStyle name="Euro 22 2 2" xfId="2157"/>
    <cellStyle name="Euro 22 3" xfId="764"/>
    <cellStyle name="Euro 22 3 2" xfId="765"/>
    <cellStyle name="Euro 22 3 2 2" xfId="3341"/>
    <cellStyle name="Euro 22 3 3" xfId="766"/>
    <cellStyle name="Euro 22 3 3 2" xfId="2159"/>
    <cellStyle name="Euro 22 3 4" xfId="2158"/>
    <cellStyle name="Euro 22 4" xfId="767"/>
    <cellStyle name="Euro 22 4 2" xfId="768"/>
    <cellStyle name="Euro 22 4 2 2" xfId="2161"/>
    <cellStyle name="Euro 22 4 3" xfId="2160"/>
    <cellStyle name="Euro 22 5" xfId="769"/>
    <cellStyle name="Euro 23" xfId="56"/>
    <cellStyle name="Euro 23 2" xfId="460"/>
    <cellStyle name="Euro 23 2 2" xfId="2162"/>
    <cellStyle name="Euro 23 3" xfId="770"/>
    <cellStyle name="Euro 23 3 2" xfId="771"/>
    <cellStyle name="Euro 23 3 2 2" xfId="3342"/>
    <cellStyle name="Euro 23 3 3" xfId="772"/>
    <cellStyle name="Euro 23 3 3 2" xfId="2164"/>
    <cellStyle name="Euro 23 3 4" xfId="2163"/>
    <cellStyle name="Euro 23 4" xfId="773"/>
    <cellStyle name="Euro 23 4 2" xfId="774"/>
    <cellStyle name="Euro 23 4 2 2" xfId="2166"/>
    <cellStyle name="Euro 23 4 3" xfId="2165"/>
    <cellStyle name="Euro 23 5" xfId="775"/>
    <cellStyle name="Euro 24" xfId="57"/>
    <cellStyle name="Euro 24 2" xfId="461"/>
    <cellStyle name="Euro 24 2 2" xfId="2167"/>
    <cellStyle name="Euro 24 3" xfId="776"/>
    <cellStyle name="Euro 24 3 2" xfId="777"/>
    <cellStyle name="Euro 24 3 2 2" xfId="3343"/>
    <cellStyle name="Euro 24 3 3" xfId="778"/>
    <cellStyle name="Euro 24 3 3 2" xfId="2169"/>
    <cellStyle name="Euro 24 3 4" xfId="2168"/>
    <cellStyle name="Euro 24 4" xfId="779"/>
    <cellStyle name="Euro 24 4 2" xfId="780"/>
    <cellStyle name="Euro 24 4 2 2" xfId="2171"/>
    <cellStyle name="Euro 24 4 3" xfId="2170"/>
    <cellStyle name="Euro 24 5" xfId="781"/>
    <cellStyle name="Euro 25" xfId="58"/>
    <cellStyle name="Euro 25 2" xfId="462"/>
    <cellStyle name="Euro 25 2 2" xfId="2172"/>
    <cellStyle name="Euro 25 3" xfId="782"/>
    <cellStyle name="Euro 25 3 2" xfId="783"/>
    <cellStyle name="Euro 25 3 2 2" xfId="3344"/>
    <cellStyle name="Euro 25 3 3" xfId="784"/>
    <cellStyle name="Euro 25 3 3 2" xfId="2174"/>
    <cellStyle name="Euro 25 3 4" xfId="2173"/>
    <cellStyle name="Euro 25 4" xfId="785"/>
    <cellStyle name="Euro 25 4 2" xfId="786"/>
    <cellStyle name="Euro 25 4 2 2" xfId="2176"/>
    <cellStyle name="Euro 25 4 3" xfId="2175"/>
    <cellStyle name="Euro 25 5" xfId="787"/>
    <cellStyle name="Euro 26" xfId="59"/>
    <cellStyle name="Euro 26 2" xfId="463"/>
    <cellStyle name="Euro 26 2 2" xfId="2177"/>
    <cellStyle name="Euro 26 3" xfId="788"/>
    <cellStyle name="Euro 26 3 2" xfId="789"/>
    <cellStyle name="Euro 26 3 2 2" xfId="3345"/>
    <cellStyle name="Euro 26 3 3" xfId="790"/>
    <cellStyle name="Euro 26 3 3 2" xfId="2179"/>
    <cellStyle name="Euro 26 3 4" xfId="2178"/>
    <cellStyle name="Euro 26 4" xfId="791"/>
    <cellStyle name="Euro 26 4 2" xfId="792"/>
    <cellStyle name="Euro 26 4 2 2" xfId="2181"/>
    <cellStyle name="Euro 26 4 3" xfId="2180"/>
    <cellStyle name="Euro 26 5" xfId="793"/>
    <cellStyle name="Euro 27" xfId="60"/>
    <cellStyle name="Euro 27 2" xfId="464"/>
    <cellStyle name="Euro 27 2 2" xfId="2182"/>
    <cellStyle name="Euro 27 3" xfId="794"/>
    <cellStyle name="Euro 27 3 2" xfId="795"/>
    <cellStyle name="Euro 27 3 2 2" xfId="3346"/>
    <cellStyle name="Euro 27 3 3" xfId="796"/>
    <cellStyle name="Euro 27 3 3 2" xfId="2184"/>
    <cellStyle name="Euro 27 3 4" xfId="2183"/>
    <cellStyle name="Euro 27 4" xfId="797"/>
    <cellStyle name="Euro 27 4 2" xfId="798"/>
    <cellStyle name="Euro 27 4 2 2" xfId="2186"/>
    <cellStyle name="Euro 27 4 3" xfId="2185"/>
    <cellStyle name="Euro 27 5" xfId="799"/>
    <cellStyle name="Euro 28" xfId="61"/>
    <cellStyle name="Euro 28 2" xfId="465"/>
    <cellStyle name="Euro 28 2 2" xfId="2187"/>
    <cellStyle name="Euro 28 3" xfId="800"/>
    <cellStyle name="Euro 28 3 2" xfId="801"/>
    <cellStyle name="Euro 28 3 2 2" xfId="3347"/>
    <cellStyle name="Euro 28 3 3" xfId="802"/>
    <cellStyle name="Euro 28 3 3 2" xfId="2189"/>
    <cellStyle name="Euro 28 3 4" xfId="2188"/>
    <cellStyle name="Euro 28 4" xfId="803"/>
    <cellStyle name="Euro 28 4 2" xfId="804"/>
    <cellStyle name="Euro 28 4 2 2" xfId="2191"/>
    <cellStyle name="Euro 28 4 3" xfId="2190"/>
    <cellStyle name="Euro 28 5" xfId="805"/>
    <cellStyle name="Euro 29" xfId="62"/>
    <cellStyle name="Euro 29 2" xfId="466"/>
    <cellStyle name="Euro 29 2 2" xfId="2192"/>
    <cellStyle name="Euro 29 3" xfId="806"/>
    <cellStyle name="Euro 29 3 2" xfId="807"/>
    <cellStyle name="Euro 29 3 2 2" xfId="3348"/>
    <cellStyle name="Euro 29 3 3" xfId="808"/>
    <cellStyle name="Euro 29 3 3 2" xfId="2194"/>
    <cellStyle name="Euro 29 3 4" xfId="2193"/>
    <cellStyle name="Euro 29 4" xfId="809"/>
    <cellStyle name="Euro 29 4 2" xfId="810"/>
    <cellStyle name="Euro 29 4 2 2" xfId="2196"/>
    <cellStyle name="Euro 29 4 3" xfId="2195"/>
    <cellStyle name="Euro 29 5" xfId="811"/>
    <cellStyle name="Euro 3" xfId="63"/>
    <cellStyle name="Euro 3 2" xfId="467"/>
    <cellStyle name="Euro 3 2 2" xfId="2197"/>
    <cellStyle name="Euro 3 3" xfId="812"/>
    <cellStyle name="Euro 3 3 2" xfId="813"/>
    <cellStyle name="Euro 3 3 2 2" xfId="3349"/>
    <cellStyle name="Euro 3 3 3" xfId="814"/>
    <cellStyle name="Euro 3 3 3 2" xfId="2199"/>
    <cellStyle name="Euro 3 3 4" xfId="2198"/>
    <cellStyle name="Euro 3 4" xfId="815"/>
    <cellStyle name="Euro 3 4 2" xfId="816"/>
    <cellStyle name="Euro 3 4 2 2" xfId="2201"/>
    <cellStyle name="Euro 3 4 3" xfId="2200"/>
    <cellStyle name="Euro 3 5" xfId="817"/>
    <cellStyle name="Euro 30" xfId="64"/>
    <cellStyle name="Euro 30 2" xfId="468"/>
    <cellStyle name="Euro 30 2 2" xfId="2202"/>
    <cellStyle name="Euro 30 3" xfId="818"/>
    <cellStyle name="Euro 30 3 2" xfId="819"/>
    <cellStyle name="Euro 30 3 2 2" xfId="3350"/>
    <cellStyle name="Euro 30 3 3" xfId="820"/>
    <cellStyle name="Euro 30 3 3 2" xfId="2204"/>
    <cellStyle name="Euro 30 3 4" xfId="2203"/>
    <cellStyle name="Euro 30 4" xfId="821"/>
    <cellStyle name="Euro 30 4 2" xfId="822"/>
    <cellStyle name="Euro 30 4 2 2" xfId="2206"/>
    <cellStyle name="Euro 30 4 3" xfId="2205"/>
    <cellStyle name="Euro 30 5" xfId="823"/>
    <cellStyle name="Euro 31" xfId="65"/>
    <cellStyle name="Euro 31 2" xfId="469"/>
    <cellStyle name="Euro 31 2 2" xfId="2207"/>
    <cellStyle name="Euro 31 3" xfId="824"/>
    <cellStyle name="Euro 31 3 2" xfId="825"/>
    <cellStyle name="Euro 31 3 2 2" xfId="3351"/>
    <cellStyle name="Euro 31 3 3" xfId="826"/>
    <cellStyle name="Euro 31 3 3 2" xfId="2209"/>
    <cellStyle name="Euro 31 3 4" xfId="2208"/>
    <cellStyle name="Euro 31 4" xfId="827"/>
    <cellStyle name="Euro 31 4 2" xfId="828"/>
    <cellStyle name="Euro 31 4 2 2" xfId="2211"/>
    <cellStyle name="Euro 31 4 3" xfId="2210"/>
    <cellStyle name="Euro 31 5" xfId="829"/>
    <cellStyle name="Euro 32" xfId="66"/>
    <cellStyle name="Euro 32 2" xfId="470"/>
    <cellStyle name="Euro 32 2 2" xfId="2212"/>
    <cellStyle name="Euro 32 3" xfId="830"/>
    <cellStyle name="Euro 32 3 2" xfId="831"/>
    <cellStyle name="Euro 32 3 2 2" xfId="3352"/>
    <cellStyle name="Euro 32 3 3" xfId="832"/>
    <cellStyle name="Euro 32 3 3 2" xfId="2214"/>
    <cellStyle name="Euro 32 3 4" xfId="2213"/>
    <cellStyle name="Euro 32 4" xfId="833"/>
    <cellStyle name="Euro 32 4 2" xfId="834"/>
    <cellStyle name="Euro 32 4 2 2" xfId="2216"/>
    <cellStyle name="Euro 32 4 3" xfId="2215"/>
    <cellStyle name="Euro 32 5" xfId="835"/>
    <cellStyle name="Euro 33" xfId="67"/>
    <cellStyle name="Euro 33 2" xfId="471"/>
    <cellStyle name="Euro 33 2 2" xfId="2217"/>
    <cellStyle name="Euro 33 3" xfId="836"/>
    <cellStyle name="Euro 33 3 2" xfId="837"/>
    <cellStyle name="Euro 33 3 2 2" xfId="3353"/>
    <cellStyle name="Euro 33 3 3" xfId="838"/>
    <cellStyle name="Euro 33 3 3 2" xfId="2219"/>
    <cellStyle name="Euro 33 3 4" xfId="2218"/>
    <cellStyle name="Euro 33 4" xfId="839"/>
    <cellStyle name="Euro 33 4 2" xfId="840"/>
    <cellStyle name="Euro 33 4 2 2" xfId="2221"/>
    <cellStyle name="Euro 33 4 3" xfId="2220"/>
    <cellStyle name="Euro 33 5" xfId="841"/>
    <cellStyle name="Euro 34" xfId="68"/>
    <cellStyle name="Euro 34 2" xfId="472"/>
    <cellStyle name="Euro 34 2 2" xfId="2222"/>
    <cellStyle name="Euro 34 3" xfId="842"/>
    <cellStyle name="Euro 34 3 2" xfId="843"/>
    <cellStyle name="Euro 34 3 2 2" xfId="3354"/>
    <cellStyle name="Euro 34 3 3" xfId="844"/>
    <cellStyle name="Euro 34 3 3 2" xfId="2224"/>
    <cellStyle name="Euro 34 3 4" xfId="2223"/>
    <cellStyle name="Euro 34 4" xfId="845"/>
    <cellStyle name="Euro 34 4 2" xfId="846"/>
    <cellStyle name="Euro 34 4 2 2" xfId="2226"/>
    <cellStyle name="Euro 34 4 3" xfId="2225"/>
    <cellStyle name="Euro 34 5" xfId="847"/>
    <cellStyle name="Euro 35" xfId="69"/>
    <cellStyle name="Euro 35 2" xfId="473"/>
    <cellStyle name="Euro 35 2 2" xfId="2227"/>
    <cellStyle name="Euro 35 3" xfId="848"/>
    <cellStyle name="Euro 35 3 2" xfId="849"/>
    <cellStyle name="Euro 35 3 2 2" xfId="3355"/>
    <cellStyle name="Euro 35 3 3" xfId="850"/>
    <cellStyle name="Euro 35 3 3 2" xfId="2229"/>
    <cellStyle name="Euro 35 3 4" xfId="2228"/>
    <cellStyle name="Euro 35 4" xfId="851"/>
    <cellStyle name="Euro 35 4 2" xfId="852"/>
    <cellStyle name="Euro 35 4 2 2" xfId="2231"/>
    <cellStyle name="Euro 35 4 3" xfId="2230"/>
    <cellStyle name="Euro 35 5" xfId="853"/>
    <cellStyle name="Euro 36" xfId="70"/>
    <cellStyle name="Euro 36 2" xfId="474"/>
    <cellStyle name="Euro 36 2 2" xfId="2232"/>
    <cellStyle name="Euro 36 3" xfId="854"/>
    <cellStyle name="Euro 36 3 2" xfId="855"/>
    <cellStyle name="Euro 36 3 2 2" xfId="3356"/>
    <cellStyle name="Euro 36 3 3" xfId="856"/>
    <cellStyle name="Euro 36 3 3 2" xfId="2234"/>
    <cellStyle name="Euro 36 3 4" xfId="2233"/>
    <cellStyle name="Euro 36 4" xfId="857"/>
    <cellStyle name="Euro 36 4 2" xfId="858"/>
    <cellStyle name="Euro 36 4 2 2" xfId="2236"/>
    <cellStyle name="Euro 36 4 3" xfId="2235"/>
    <cellStyle name="Euro 36 5" xfId="859"/>
    <cellStyle name="Euro 37" xfId="71"/>
    <cellStyle name="Euro 37 2" xfId="475"/>
    <cellStyle name="Euro 37 2 2" xfId="2237"/>
    <cellStyle name="Euro 37 3" xfId="860"/>
    <cellStyle name="Euro 37 3 2" xfId="861"/>
    <cellStyle name="Euro 37 3 2 2" xfId="3357"/>
    <cellStyle name="Euro 37 3 3" xfId="862"/>
    <cellStyle name="Euro 37 3 3 2" xfId="2239"/>
    <cellStyle name="Euro 37 3 4" xfId="2238"/>
    <cellStyle name="Euro 37 4" xfId="863"/>
    <cellStyle name="Euro 37 4 2" xfId="864"/>
    <cellStyle name="Euro 37 4 2 2" xfId="2241"/>
    <cellStyle name="Euro 37 4 3" xfId="2240"/>
    <cellStyle name="Euro 37 5" xfId="865"/>
    <cellStyle name="Euro 38" xfId="72"/>
    <cellStyle name="Euro 38 2" xfId="476"/>
    <cellStyle name="Euro 38 2 2" xfId="2242"/>
    <cellStyle name="Euro 38 3" xfId="866"/>
    <cellStyle name="Euro 38 3 2" xfId="867"/>
    <cellStyle name="Euro 38 3 2 2" xfId="3358"/>
    <cellStyle name="Euro 38 3 3" xfId="868"/>
    <cellStyle name="Euro 38 3 3 2" xfId="2244"/>
    <cellStyle name="Euro 38 3 4" xfId="2243"/>
    <cellStyle name="Euro 38 4" xfId="869"/>
    <cellStyle name="Euro 38 4 2" xfId="870"/>
    <cellStyle name="Euro 38 4 2 2" xfId="2246"/>
    <cellStyle name="Euro 38 4 3" xfId="2245"/>
    <cellStyle name="Euro 38 5" xfId="871"/>
    <cellStyle name="Euro 39" xfId="73"/>
    <cellStyle name="Euro 39 2" xfId="477"/>
    <cellStyle name="Euro 39 2 2" xfId="2247"/>
    <cellStyle name="Euro 39 3" xfId="872"/>
    <cellStyle name="Euro 39 3 2" xfId="873"/>
    <cellStyle name="Euro 39 3 2 2" xfId="3359"/>
    <cellStyle name="Euro 39 3 3" xfId="874"/>
    <cellStyle name="Euro 39 3 3 2" xfId="2249"/>
    <cellStyle name="Euro 39 3 4" xfId="2248"/>
    <cellStyle name="Euro 39 4" xfId="875"/>
    <cellStyle name="Euro 39 4 2" xfId="876"/>
    <cellStyle name="Euro 39 4 2 2" xfId="2251"/>
    <cellStyle name="Euro 39 4 3" xfId="2250"/>
    <cellStyle name="Euro 39 5" xfId="877"/>
    <cellStyle name="Euro 4" xfId="74"/>
    <cellStyle name="Euro 4 2" xfId="478"/>
    <cellStyle name="Euro 4 2 2" xfId="2252"/>
    <cellStyle name="Euro 4 3" xfId="878"/>
    <cellStyle name="Euro 4 3 2" xfId="879"/>
    <cellStyle name="Euro 4 3 2 2" xfId="3360"/>
    <cellStyle name="Euro 4 3 3" xfId="880"/>
    <cellStyle name="Euro 4 3 3 2" xfId="2254"/>
    <cellStyle name="Euro 4 3 4" xfId="2253"/>
    <cellStyle name="Euro 4 4" xfId="881"/>
    <cellStyle name="Euro 4 4 2" xfId="882"/>
    <cellStyle name="Euro 4 4 2 2" xfId="2256"/>
    <cellStyle name="Euro 4 4 3" xfId="2255"/>
    <cellStyle name="Euro 4 5" xfId="883"/>
    <cellStyle name="Euro 40" xfId="75"/>
    <cellStyle name="Euro 40 2" xfId="479"/>
    <cellStyle name="Euro 40 2 2" xfId="2257"/>
    <cellStyle name="Euro 40 3" xfId="884"/>
    <cellStyle name="Euro 40 3 2" xfId="885"/>
    <cellStyle name="Euro 40 3 2 2" xfId="3361"/>
    <cellStyle name="Euro 40 3 3" xfId="886"/>
    <cellStyle name="Euro 40 3 3 2" xfId="2259"/>
    <cellStyle name="Euro 40 3 4" xfId="2258"/>
    <cellStyle name="Euro 40 4" xfId="887"/>
    <cellStyle name="Euro 40 4 2" xfId="888"/>
    <cellStyle name="Euro 40 4 2 2" xfId="2261"/>
    <cellStyle name="Euro 40 4 3" xfId="2260"/>
    <cellStyle name="Euro 40 5" xfId="889"/>
    <cellStyle name="Euro 41" xfId="76"/>
    <cellStyle name="Euro 41 2" xfId="480"/>
    <cellStyle name="Euro 41 2 2" xfId="2262"/>
    <cellStyle name="Euro 41 3" xfId="890"/>
    <cellStyle name="Euro 41 3 2" xfId="891"/>
    <cellStyle name="Euro 41 3 2 2" xfId="3362"/>
    <cellStyle name="Euro 41 3 3" xfId="892"/>
    <cellStyle name="Euro 41 3 3 2" xfId="2264"/>
    <cellStyle name="Euro 41 3 4" xfId="2263"/>
    <cellStyle name="Euro 41 4" xfId="893"/>
    <cellStyle name="Euro 41 4 2" xfId="894"/>
    <cellStyle name="Euro 41 4 2 2" xfId="2266"/>
    <cellStyle name="Euro 41 4 3" xfId="2265"/>
    <cellStyle name="Euro 41 5" xfId="895"/>
    <cellStyle name="Euro 42" xfId="77"/>
    <cellStyle name="Euro 42 2" xfId="481"/>
    <cellStyle name="Euro 42 2 2" xfId="2267"/>
    <cellStyle name="Euro 42 3" xfId="896"/>
    <cellStyle name="Euro 42 3 2" xfId="897"/>
    <cellStyle name="Euro 42 3 2 2" xfId="3363"/>
    <cellStyle name="Euro 42 3 3" xfId="898"/>
    <cellStyle name="Euro 42 3 3 2" xfId="2269"/>
    <cellStyle name="Euro 42 3 4" xfId="2268"/>
    <cellStyle name="Euro 42 4" xfId="899"/>
    <cellStyle name="Euro 42 4 2" xfId="900"/>
    <cellStyle name="Euro 42 4 2 2" xfId="2271"/>
    <cellStyle name="Euro 42 4 3" xfId="2270"/>
    <cellStyle name="Euro 42 5" xfId="901"/>
    <cellStyle name="Euro 43" xfId="78"/>
    <cellStyle name="Euro 43 2" xfId="482"/>
    <cellStyle name="Euro 43 2 2" xfId="2272"/>
    <cellStyle name="Euro 43 3" xfId="902"/>
    <cellStyle name="Euro 43 3 2" xfId="903"/>
    <cellStyle name="Euro 43 3 2 2" xfId="3364"/>
    <cellStyle name="Euro 43 3 3" xfId="904"/>
    <cellStyle name="Euro 43 3 3 2" xfId="2274"/>
    <cellStyle name="Euro 43 3 4" xfId="2273"/>
    <cellStyle name="Euro 43 4" xfId="905"/>
    <cellStyle name="Euro 43 4 2" xfId="906"/>
    <cellStyle name="Euro 43 4 2 2" xfId="2276"/>
    <cellStyle name="Euro 43 4 3" xfId="2275"/>
    <cellStyle name="Euro 43 5" xfId="907"/>
    <cellStyle name="Euro 44" xfId="79"/>
    <cellStyle name="Euro 44 2" xfId="483"/>
    <cellStyle name="Euro 44 2 2" xfId="2277"/>
    <cellStyle name="Euro 44 3" xfId="908"/>
    <cellStyle name="Euro 44 3 2" xfId="909"/>
    <cellStyle name="Euro 44 3 2 2" xfId="3365"/>
    <cellStyle name="Euro 44 3 3" xfId="910"/>
    <cellStyle name="Euro 44 3 3 2" xfId="2279"/>
    <cellStyle name="Euro 44 3 4" xfId="2278"/>
    <cellStyle name="Euro 44 4" xfId="911"/>
    <cellStyle name="Euro 44 4 2" xfId="912"/>
    <cellStyle name="Euro 44 4 2 2" xfId="2281"/>
    <cellStyle name="Euro 44 4 3" xfId="2280"/>
    <cellStyle name="Euro 44 5" xfId="913"/>
    <cellStyle name="Euro 45" xfId="445"/>
    <cellStyle name="Euro 45 2" xfId="915"/>
    <cellStyle name="Euro 45 2 2" xfId="2283"/>
    <cellStyle name="Euro 45 2 3" xfId="3366"/>
    <cellStyle name="Euro 45 3" xfId="2282"/>
    <cellStyle name="Euro 45 4" xfId="914"/>
    <cellStyle name="Euro 45 5" xfId="3367"/>
    <cellStyle name="Euro 46" xfId="916"/>
    <cellStyle name="Euro 46 2" xfId="2284"/>
    <cellStyle name="Euro 47" xfId="917"/>
    <cellStyle name="Euro 47 2" xfId="918"/>
    <cellStyle name="Euro 47 2 2" xfId="3368"/>
    <cellStyle name="Euro 47 3" xfId="919"/>
    <cellStyle name="Euro 47 3 2" xfId="2286"/>
    <cellStyle name="Euro 47 4" xfId="2285"/>
    <cellStyle name="Euro 48" xfId="920"/>
    <cellStyle name="Euro 48 2" xfId="2287"/>
    <cellStyle name="Euro 49" xfId="921"/>
    <cellStyle name="Euro 49 2" xfId="922"/>
    <cellStyle name="Euro 49 2 2" xfId="2289"/>
    <cellStyle name="Euro 49 3" xfId="2288"/>
    <cellStyle name="Euro 5" xfId="80"/>
    <cellStyle name="Euro 5 2" xfId="484"/>
    <cellStyle name="Euro 5 2 2" xfId="2290"/>
    <cellStyle name="Euro 5 3" xfId="923"/>
    <cellStyle name="Euro 5 3 2" xfId="924"/>
    <cellStyle name="Euro 5 3 2 2" xfId="3369"/>
    <cellStyle name="Euro 5 3 3" xfId="925"/>
    <cellStyle name="Euro 5 3 3 2" xfId="2292"/>
    <cellStyle name="Euro 5 3 4" xfId="2291"/>
    <cellStyle name="Euro 5 4" xfId="926"/>
    <cellStyle name="Euro 5 4 2" xfId="927"/>
    <cellStyle name="Euro 5 4 2 2" xfId="2294"/>
    <cellStyle name="Euro 5 4 3" xfId="2293"/>
    <cellStyle name="Euro 5 5" xfId="928"/>
    <cellStyle name="Euro 50" xfId="929"/>
    <cellStyle name="Euro 51" xfId="930"/>
    <cellStyle name="Euro 51 2" xfId="2295"/>
    <cellStyle name="Euro 6" xfId="81"/>
    <cellStyle name="Euro 6 2" xfId="485"/>
    <cellStyle name="Euro 6 2 2" xfId="2296"/>
    <cellStyle name="Euro 6 3" xfId="931"/>
    <cellStyle name="Euro 6 3 2" xfId="932"/>
    <cellStyle name="Euro 6 3 2 2" xfId="3370"/>
    <cellStyle name="Euro 6 3 3" xfId="933"/>
    <cellStyle name="Euro 6 3 3 2" xfId="2298"/>
    <cellStyle name="Euro 6 3 4" xfId="2297"/>
    <cellStyle name="Euro 6 4" xfId="934"/>
    <cellStyle name="Euro 6 4 2" xfId="935"/>
    <cellStyle name="Euro 6 4 2 2" xfId="2300"/>
    <cellStyle name="Euro 6 4 3" xfId="2299"/>
    <cellStyle name="Euro 6 5" xfId="936"/>
    <cellStyle name="Euro 7" xfId="82"/>
    <cellStyle name="Euro 7 2" xfId="486"/>
    <cellStyle name="Euro 7 2 2" xfId="2301"/>
    <cellStyle name="Euro 7 3" xfId="937"/>
    <cellStyle name="Euro 7 3 2" xfId="938"/>
    <cellStyle name="Euro 7 3 2 2" xfId="3371"/>
    <cellStyle name="Euro 7 3 3" xfId="939"/>
    <cellStyle name="Euro 7 3 3 2" xfId="2303"/>
    <cellStyle name="Euro 7 3 4" xfId="2302"/>
    <cellStyle name="Euro 7 4" xfId="940"/>
    <cellStyle name="Euro 7 4 2" xfId="941"/>
    <cellStyle name="Euro 7 4 2 2" xfId="2305"/>
    <cellStyle name="Euro 7 4 3" xfId="2304"/>
    <cellStyle name="Euro 7 5" xfId="942"/>
    <cellStyle name="Euro 8" xfId="83"/>
    <cellStyle name="Euro 8 2" xfId="487"/>
    <cellStyle name="Euro 8 2 2" xfId="2306"/>
    <cellStyle name="Euro 8 3" xfId="943"/>
    <cellStyle name="Euro 8 3 2" xfId="944"/>
    <cellStyle name="Euro 8 3 2 2" xfId="3372"/>
    <cellStyle name="Euro 8 3 3" xfId="945"/>
    <cellStyle name="Euro 8 3 3 2" xfId="2308"/>
    <cellStyle name="Euro 8 3 4" xfId="2307"/>
    <cellStyle name="Euro 8 4" xfId="946"/>
    <cellStyle name="Euro 8 4 2" xfId="947"/>
    <cellStyle name="Euro 8 4 2 2" xfId="2310"/>
    <cellStyle name="Euro 8 4 3" xfId="2309"/>
    <cellStyle name="Euro 8 5" xfId="948"/>
    <cellStyle name="Euro 9" xfId="84"/>
    <cellStyle name="Euro 9 2" xfId="488"/>
    <cellStyle name="Euro 9 2 2" xfId="2311"/>
    <cellStyle name="Euro 9 3" xfId="949"/>
    <cellStyle name="Euro 9 3 2" xfId="950"/>
    <cellStyle name="Euro 9 3 2 2" xfId="3373"/>
    <cellStyle name="Euro 9 3 3" xfId="951"/>
    <cellStyle name="Euro 9 3 3 2" xfId="2313"/>
    <cellStyle name="Euro 9 3 4" xfId="2312"/>
    <cellStyle name="Euro 9 4" xfId="952"/>
    <cellStyle name="Euro 9 4 2" xfId="953"/>
    <cellStyle name="Euro 9 4 2 2" xfId="2315"/>
    <cellStyle name="Euro 9 4 3" xfId="2314"/>
    <cellStyle name="Euro 9 5" xfId="954"/>
    <cellStyle name="Fixed2 - Type2" xfId="8"/>
    <cellStyle name="Good 2" xfId="3374"/>
    <cellStyle name="Hyperlink 2" xfId="955"/>
    <cellStyle name="Hyperlink 2 2" xfId="3375"/>
    <cellStyle name="Input 2" xfId="85"/>
    <cellStyle name="Input 2 2" xfId="3376"/>
    <cellStyle name="Input 2 2 2" xfId="3377"/>
    <cellStyle name="Input 2 3" xfId="3378"/>
    <cellStyle name="Input 3" xfId="956"/>
    <cellStyle name="Input 3 2" xfId="3379"/>
    <cellStyle name="Input 3 3" xfId="3380"/>
    <cellStyle name="InputCells" xfId="957"/>
    <cellStyle name="Komma 2" xfId="440"/>
    <cellStyle name="Komma 2 2" xfId="959"/>
    <cellStyle name="Komma 2 3" xfId="958"/>
    <cellStyle name="Komma 2 4" xfId="3381"/>
    <cellStyle name="Komma 3" xfId="441"/>
    <cellStyle name="Komma 3 2" xfId="961"/>
    <cellStyle name="Komma 3 3" xfId="960"/>
    <cellStyle name="Komma 4" xfId="962"/>
    <cellStyle name="Komma 4 2" xfId="2316"/>
    <cellStyle name="Komma 5" xfId="963"/>
    <cellStyle name="Komma 5 2" xfId="2317"/>
    <cellStyle name="Kontroller celle" xfId="3382"/>
    <cellStyle name="Link 2" xfId="964"/>
    <cellStyle name="Link 3" xfId="965"/>
    <cellStyle name="Markeringsfarve1" xfId="3383"/>
    <cellStyle name="Markeringsfarve2" xfId="3384"/>
    <cellStyle name="Markeringsfarve3" xfId="3385"/>
    <cellStyle name="Markeringsfarve4" xfId="3386"/>
    <cellStyle name="Markeringsfarve5" xfId="3387"/>
    <cellStyle name="Markeringsfarve6" xfId="3388"/>
    <cellStyle name="Migliaia [0] 10" xfId="86"/>
    <cellStyle name="Migliaia [0] 10 2" xfId="2016"/>
    <cellStyle name="Migliaia [0] 10 2 2" xfId="3389"/>
    <cellStyle name="Migliaia [0] 10 2 3" xfId="3390"/>
    <cellStyle name="Migliaia [0] 10 3" xfId="3391"/>
    <cellStyle name="Migliaia [0] 10 4" xfId="3392"/>
    <cellStyle name="Migliaia [0] 11" xfId="87"/>
    <cellStyle name="Migliaia [0] 11 2" xfId="2017"/>
    <cellStyle name="Migliaia [0] 11 2 2" xfId="3393"/>
    <cellStyle name="Migliaia [0] 11 2 3" xfId="3394"/>
    <cellStyle name="Migliaia [0] 11 3" xfId="3395"/>
    <cellStyle name="Migliaia [0] 11 4" xfId="3396"/>
    <cellStyle name="Migliaia [0] 12" xfId="88"/>
    <cellStyle name="Migliaia [0] 12 2" xfId="2018"/>
    <cellStyle name="Migliaia [0] 12 2 2" xfId="3397"/>
    <cellStyle name="Migliaia [0] 12 2 3" xfId="3398"/>
    <cellStyle name="Migliaia [0] 12 3" xfId="3399"/>
    <cellStyle name="Migliaia [0] 12 4" xfId="3400"/>
    <cellStyle name="Migliaia [0] 13" xfId="89"/>
    <cellStyle name="Migliaia [0] 13 2" xfId="2019"/>
    <cellStyle name="Migliaia [0] 13 2 2" xfId="3401"/>
    <cellStyle name="Migliaia [0] 13 2 3" xfId="3402"/>
    <cellStyle name="Migliaia [0] 13 3" xfId="3403"/>
    <cellStyle name="Migliaia [0] 13 4" xfId="3404"/>
    <cellStyle name="Migliaia [0] 14" xfId="90"/>
    <cellStyle name="Migliaia [0] 14 2" xfId="2020"/>
    <cellStyle name="Migliaia [0] 14 2 2" xfId="3405"/>
    <cellStyle name="Migliaia [0] 14 2 3" xfId="3406"/>
    <cellStyle name="Migliaia [0] 14 3" xfId="3407"/>
    <cellStyle name="Migliaia [0] 14 4" xfId="3408"/>
    <cellStyle name="Migliaia [0] 15" xfId="91"/>
    <cellStyle name="Migliaia [0] 15 2" xfId="2021"/>
    <cellStyle name="Migliaia [0] 15 2 2" xfId="3409"/>
    <cellStyle name="Migliaia [0] 15 2 3" xfId="3410"/>
    <cellStyle name="Migliaia [0] 15 3" xfId="3411"/>
    <cellStyle name="Migliaia [0] 15 4" xfId="3412"/>
    <cellStyle name="Migliaia [0] 16" xfId="92"/>
    <cellStyle name="Migliaia [0] 16 2" xfId="2022"/>
    <cellStyle name="Migliaia [0] 16 2 2" xfId="3413"/>
    <cellStyle name="Migliaia [0] 16 2 3" xfId="3414"/>
    <cellStyle name="Migliaia [0] 16 3" xfId="3415"/>
    <cellStyle name="Migliaia [0] 16 4" xfId="3416"/>
    <cellStyle name="Migliaia [0] 17" xfId="93"/>
    <cellStyle name="Migliaia [0] 17 2" xfId="2023"/>
    <cellStyle name="Migliaia [0] 17 2 2" xfId="3417"/>
    <cellStyle name="Migliaia [0] 17 2 3" xfId="3418"/>
    <cellStyle name="Migliaia [0] 17 3" xfId="3419"/>
    <cellStyle name="Migliaia [0] 17 4" xfId="3420"/>
    <cellStyle name="Migliaia [0] 18" xfId="94"/>
    <cellStyle name="Migliaia [0] 18 2" xfId="2024"/>
    <cellStyle name="Migliaia [0] 18 2 2" xfId="3421"/>
    <cellStyle name="Migliaia [0] 18 2 3" xfId="3422"/>
    <cellStyle name="Migliaia [0] 18 3" xfId="3423"/>
    <cellStyle name="Migliaia [0] 18 4" xfId="3424"/>
    <cellStyle name="Migliaia [0] 19" xfId="95"/>
    <cellStyle name="Migliaia [0] 19 2" xfId="2025"/>
    <cellStyle name="Migliaia [0] 19 2 2" xfId="3425"/>
    <cellStyle name="Migliaia [0] 19 2 3" xfId="3426"/>
    <cellStyle name="Migliaia [0] 19 3" xfId="3427"/>
    <cellStyle name="Migliaia [0] 19 4" xfId="3428"/>
    <cellStyle name="Migliaia [0] 2" xfId="96"/>
    <cellStyle name="Migliaia [0] 2 2" xfId="2026"/>
    <cellStyle name="Migliaia [0] 2 2 2" xfId="3429"/>
    <cellStyle name="Migliaia [0] 2 2 3" xfId="3430"/>
    <cellStyle name="Migliaia [0] 2 3" xfId="3431"/>
    <cellStyle name="Migliaia [0] 2 4" xfId="3432"/>
    <cellStyle name="Migliaia [0] 20" xfId="97"/>
    <cellStyle name="Migliaia [0] 20 2" xfId="2027"/>
    <cellStyle name="Migliaia [0] 20 2 2" xfId="3433"/>
    <cellStyle name="Migliaia [0] 20 2 3" xfId="3434"/>
    <cellStyle name="Migliaia [0] 20 3" xfId="3435"/>
    <cellStyle name="Migliaia [0] 20 4" xfId="3436"/>
    <cellStyle name="Migliaia [0] 21" xfId="98"/>
    <cellStyle name="Migliaia [0] 21 2" xfId="2028"/>
    <cellStyle name="Migliaia [0] 21 2 2" xfId="3437"/>
    <cellStyle name="Migliaia [0] 21 2 3" xfId="3438"/>
    <cellStyle name="Migliaia [0] 21 3" xfId="3439"/>
    <cellStyle name="Migliaia [0] 21 4" xfId="3440"/>
    <cellStyle name="Migliaia [0] 22" xfId="99"/>
    <cellStyle name="Migliaia [0] 22 2" xfId="2029"/>
    <cellStyle name="Migliaia [0] 22 2 2" xfId="3441"/>
    <cellStyle name="Migliaia [0] 22 2 3" xfId="3442"/>
    <cellStyle name="Migliaia [0] 22 3" xfId="3443"/>
    <cellStyle name="Migliaia [0] 22 4" xfId="3444"/>
    <cellStyle name="Migliaia [0] 23" xfId="100"/>
    <cellStyle name="Migliaia [0] 23 2" xfId="2030"/>
    <cellStyle name="Migliaia [0] 23 2 2" xfId="3445"/>
    <cellStyle name="Migliaia [0] 23 2 3" xfId="3446"/>
    <cellStyle name="Migliaia [0] 23 3" xfId="3447"/>
    <cellStyle name="Migliaia [0] 23 4" xfId="3448"/>
    <cellStyle name="Migliaia [0] 24" xfId="101"/>
    <cellStyle name="Migliaia [0] 24 2" xfId="2031"/>
    <cellStyle name="Migliaia [0] 24 2 2" xfId="3449"/>
    <cellStyle name="Migliaia [0] 24 2 3" xfId="3450"/>
    <cellStyle name="Migliaia [0] 24 3" xfId="3451"/>
    <cellStyle name="Migliaia [0] 24 4" xfId="3452"/>
    <cellStyle name="Migliaia [0] 25" xfId="102"/>
    <cellStyle name="Migliaia [0] 25 2" xfId="2032"/>
    <cellStyle name="Migliaia [0] 25 2 2" xfId="3453"/>
    <cellStyle name="Migliaia [0] 25 2 3" xfId="3454"/>
    <cellStyle name="Migliaia [0] 25 3" xfId="3455"/>
    <cellStyle name="Migliaia [0] 25 4" xfId="3456"/>
    <cellStyle name="Migliaia [0] 26" xfId="103"/>
    <cellStyle name="Migliaia [0] 26 2" xfId="2033"/>
    <cellStyle name="Migliaia [0] 26 2 2" xfId="3457"/>
    <cellStyle name="Migliaia [0] 26 2 3" xfId="3458"/>
    <cellStyle name="Migliaia [0] 26 3" xfId="3459"/>
    <cellStyle name="Migliaia [0] 26 4" xfId="3460"/>
    <cellStyle name="Migliaia [0] 27" xfId="104"/>
    <cellStyle name="Migliaia [0] 27 2" xfId="2034"/>
    <cellStyle name="Migliaia [0] 27 2 2" xfId="3461"/>
    <cellStyle name="Migliaia [0] 27 2 3" xfId="3462"/>
    <cellStyle name="Migliaia [0] 27 3" xfId="3463"/>
    <cellStyle name="Migliaia [0] 27 4" xfId="3464"/>
    <cellStyle name="Migliaia [0] 28" xfId="105"/>
    <cellStyle name="Migliaia [0] 28 2" xfId="2035"/>
    <cellStyle name="Migliaia [0] 28 2 2" xfId="3465"/>
    <cellStyle name="Migliaia [0] 28 2 3" xfId="3466"/>
    <cellStyle name="Migliaia [0] 28 3" xfId="3467"/>
    <cellStyle name="Migliaia [0] 28 4" xfId="3468"/>
    <cellStyle name="Migliaia [0] 29" xfId="106"/>
    <cellStyle name="Migliaia [0] 29 2" xfId="2036"/>
    <cellStyle name="Migliaia [0] 29 2 2" xfId="3469"/>
    <cellStyle name="Migliaia [0] 29 2 3" xfId="3470"/>
    <cellStyle name="Migliaia [0] 29 3" xfId="3471"/>
    <cellStyle name="Migliaia [0] 29 4" xfId="3472"/>
    <cellStyle name="Migliaia [0] 3" xfId="107"/>
    <cellStyle name="Migliaia [0] 3 2" xfId="2037"/>
    <cellStyle name="Migliaia [0] 3 2 2" xfId="3473"/>
    <cellStyle name="Migliaia [0] 3 2 3" xfId="3474"/>
    <cellStyle name="Migliaia [0] 3 3" xfId="3475"/>
    <cellStyle name="Migliaia [0] 3 4" xfId="3476"/>
    <cellStyle name="Migliaia [0] 30" xfId="108"/>
    <cellStyle name="Migliaia [0] 30 2" xfId="2038"/>
    <cellStyle name="Migliaia [0] 30 2 2" xfId="3477"/>
    <cellStyle name="Migliaia [0] 30 2 3" xfId="3478"/>
    <cellStyle name="Migliaia [0] 30 3" xfId="3479"/>
    <cellStyle name="Migliaia [0] 30 4" xfId="3480"/>
    <cellStyle name="Migliaia [0] 31" xfId="109"/>
    <cellStyle name="Migliaia [0] 31 2" xfId="2039"/>
    <cellStyle name="Migliaia [0] 31 2 2" xfId="3481"/>
    <cellStyle name="Migliaia [0] 31 2 3" xfId="3482"/>
    <cellStyle name="Migliaia [0] 31 3" xfId="3483"/>
    <cellStyle name="Migliaia [0] 31 4" xfId="3484"/>
    <cellStyle name="Migliaia [0] 32" xfId="110"/>
    <cellStyle name="Migliaia [0] 32 2" xfId="2040"/>
    <cellStyle name="Migliaia [0] 32 2 2" xfId="3485"/>
    <cellStyle name="Migliaia [0] 32 2 3" xfId="3486"/>
    <cellStyle name="Migliaia [0] 32 3" xfId="3487"/>
    <cellStyle name="Migliaia [0] 32 4" xfId="3488"/>
    <cellStyle name="Migliaia [0] 33" xfId="111"/>
    <cellStyle name="Migliaia [0] 33 2" xfId="2041"/>
    <cellStyle name="Migliaia [0] 33 2 2" xfId="3489"/>
    <cellStyle name="Migliaia [0] 33 2 3" xfId="3490"/>
    <cellStyle name="Migliaia [0] 33 3" xfId="3491"/>
    <cellStyle name="Migliaia [0] 33 4" xfId="3492"/>
    <cellStyle name="Migliaia [0] 34" xfId="112"/>
    <cellStyle name="Migliaia [0] 34 2" xfId="2042"/>
    <cellStyle name="Migliaia [0] 34 2 2" xfId="3493"/>
    <cellStyle name="Migliaia [0] 34 2 3" xfId="3494"/>
    <cellStyle name="Migliaia [0] 34 3" xfId="3495"/>
    <cellStyle name="Migliaia [0] 34 4" xfId="3496"/>
    <cellStyle name="Migliaia [0] 35" xfId="113"/>
    <cellStyle name="Migliaia [0] 35 2" xfId="2043"/>
    <cellStyle name="Migliaia [0] 35 2 2" xfId="3497"/>
    <cellStyle name="Migliaia [0] 35 2 3" xfId="3498"/>
    <cellStyle name="Migliaia [0] 35 3" xfId="3499"/>
    <cellStyle name="Migliaia [0] 35 4" xfId="3500"/>
    <cellStyle name="Migliaia [0] 36" xfId="114"/>
    <cellStyle name="Migliaia [0] 36 2" xfId="2044"/>
    <cellStyle name="Migliaia [0] 36 2 2" xfId="3501"/>
    <cellStyle name="Migliaia [0] 36 2 3" xfId="3502"/>
    <cellStyle name="Migliaia [0] 36 3" xfId="3503"/>
    <cellStyle name="Migliaia [0] 36 4" xfId="3504"/>
    <cellStyle name="Migliaia [0] 37" xfId="115"/>
    <cellStyle name="Migliaia [0] 37 2" xfId="2045"/>
    <cellStyle name="Migliaia [0] 37 2 2" xfId="3505"/>
    <cellStyle name="Migliaia [0] 37 2 3" xfId="3506"/>
    <cellStyle name="Migliaia [0] 37 3" xfId="3507"/>
    <cellStyle name="Migliaia [0] 37 4" xfId="3508"/>
    <cellStyle name="Migliaia [0] 38" xfId="116"/>
    <cellStyle name="Migliaia [0] 38 2" xfId="2046"/>
    <cellStyle name="Migliaia [0] 38 2 2" xfId="3509"/>
    <cellStyle name="Migliaia [0] 38 2 3" xfId="3510"/>
    <cellStyle name="Migliaia [0] 38 3" xfId="3511"/>
    <cellStyle name="Migliaia [0] 38 4" xfId="3512"/>
    <cellStyle name="Migliaia [0] 39" xfId="117"/>
    <cellStyle name="Migliaia [0] 39 2" xfId="2047"/>
    <cellStyle name="Migliaia [0] 39 2 2" xfId="3513"/>
    <cellStyle name="Migliaia [0] 39 2 3" xfId="3514"/>
    <cellStyle name="Migliaia [0] 39 3" xfId="3515"/>
    <cellStyle name="Migliaia [0] 39 4" xfId="3516"/>
    <cellStyle name="Migliaia [0] 4" xfId="118"/>
    <cellStyle name="Migliaia [0] 4 2" xfId="2048"/>
    <cellStyle name="Migliaia [0] 4 2 2" xfId="3517"/>
    <cellStyle name="Migliaia [0] 4 2 3" xfId="3518"/>
    <cellStyle name="Migliaia [0] 4 3" xfId="3519"/>
    <cellStyle name="Migliaia [0] 4 4" xfId="3520"/>
    <cellStyle name="Migliaia [0] 40" xfId="119"/>
    <cellStyle name="Migliaia [0] 40 2" xfId="2049"/>
    <cellStyle name="Migliaia [0] 40 2 2" xfId="3521"/>
    <cellStyle name="Migliaia [0] 40 2 3" xfId="3522"/>
    <cellStyle name="Migliaia [0] 40 3" xfId="3523"/>
    <cellStyle name="Migliaia [0] 40 4" xfId="3524"/>
    <cellStyle name="Migliaia [0] 41" xfId="120"/>
    <cellStyle name="Migliaia [0] 41 2" xfId="2050"/>
    <cellStyle name="Migliaia [0] 41 2 2" xfId="3525"/>
    <cellStyle name="Migliaia [0] 41 2 3" xfId="3526"/>
    <cellStyle name="Migliaia [0] 41 3" xfId="3527"/>
    <cellStyle name="Migliaia [0] 41 4" xfId="3528"/>
    <cellStyle name="Migliaia [0] 42" xfId="121"/>
    <cellStyle name="Migliaia [0] 42 2" xfId="2051"/>
    <cellStyle name="Migliaia [0] 42 2 2" xfId="3529"/>
    <cellStyle name="Migliaia [0] 42 2 3" xfId="3530"/>
    <cellStyle name="Migliaia [0] 42 3" xfId="3531"/>
    <cellStyle name="Migliaia [0] 42 4" xfId="3532"/>
    <cellStyle name="Migliaia [0] 43" xfId="122"/>
    <cellStyle name="Migliaia [0] 43 2" xfId="2052"/>
    <cellStyle name="Migliaia [0] 43 2 2" xfId="3533"/>
    <cellStyle name="Migliaia [0] 43 2 3" xfId="3534"/>
    <cellStyle name="Migliaia [0] 43 3" xfId="3535"/>
    <cellStyle name="Migliaia [0] 43 4" xfId="3536"/>
    <cellStyle name="Migliaia [0] 44" xfId="123"/>
    <cellStyle name="Migliaia [0] 44 2" xfId="2053"/>
    <cellStyle name="Migliaia [0] 44 2 2" xfId="3537"/>
    <cellStyle name="Migliaia [0] 44 2 3" xfId="3538"/>
    <cellStyle name="Migliaia [0] 44 3" xfId="3539"/>
    <cellStyle name="Migliaia [0] 44 4" xfId="3540"/>
    <cellStyle name="Migliaia [0] 45" xfId="124"/>
    <cellStyle name="Migliaia [0] 45 2" xfId="2054"/>
    <cellStyle name="Migliaia [0] 45 2 2" xfId="3541"/>
    <cellStyle name="Migliaia [0] 45 2 3" xfId="3542"/>
    <cellStyle name="Migliaia [0] 45 3" xfId="3543"/>
    <cellStyle name="Migliaia [0] 45 4" xfId="3544"/>
    <cellStyle name="Migliaia [0] 46" xfId="125"/>
    <cellStyle name="Migliaia [0] 46 2" xfId="2055"/>
    <cellStyle name="Migliaia [0] 46 2 2" xfId="3545"/>
    <cellStyle name="Migliaia [0] 46 2 3" xfId="3546"/>
    <cellStyle name="Migliaia [0] 46 3" xfId="3547"/>
    <cellStyle name="Migliaia [0] 46 4" xfId="3548"/>
    <cellStyle name="Migliaia [0] 47" xfId="126"/>
    <cellStyle name="Migliaia [0] 47 2" xfId="2056"/>
    <cellStyle name="Migliaia [0] 47 2 2" xfId="3549"/>
    <cellStyle name="Migliaia [0] 47 2 3" xfId="3550"/>
    <cellStyle name="Migliaia [0] 47 3" xfId="3551"/>
    <cellStyle name="Migliaia [0] 47 4" xfId="3552"/>
    <cellStyle name="Migliaia [0] 48" xfId="127"/>
    <cellStyle name="Migliaia [0] 48 2" xfId="2057"/>
    <cellStyle name="Migliaia [0] 48 2 2" xfId="3553"/>
    <cellStyle name="Migliaia [0] 48 2 3" xfId="3554"/>
    <cellStyle name="Migliaia [0] 48 3" xfId="3555"/>
    <cellStyle name="Migliaia [0] 48 4" xfId="3556"/>
    <cellStyle name="Migliaia [0] 49" xfId="128"/>
    <cellStyle name="Migliaia [0] 49 2" xfId="2058"/>
    <cellStyle name="Migliaia [0] 49 2 2" xfId="3557"/>
    <cellStyle name="Migliaia [0] 49 2 3" xfId="3558"/>
    <cellStyle name="Migliaia [0] 49 3" xfId="3559"/>
    <cellStyle name="Migliaia [0] 49 4" xfId="3560"/>
    <cellStyle name="Migliaia [0] 5" xfId="129"/>
    <cellStyle name="Migliaia [0] 5 2" xfId="2059"/>
    <cellStyle name="Migliaia [0] 5 2 2" xfId="3561"/>
    <cellStyle name="Migliaia [0] 5 2 3" xfId="3562"/>
    <cellStyle name="Migliaia [0] 5 3" xfId="3563"/>
    <cellStyle name="Migliaia [0] 5 4" xfId="3564"/>
    <cellStyle name="Migliaia [0] 50" xfId="130"/>
    <cellStyle name="Migliaia [0] 50 2" xfId="2060"/>
    <cellStyle name="Migliaia [0] 50 2 2" xfId="3565"/>
    <cellStyle name="Migliaia [0] 50 2 3" xfId="3566"/>
    <cellStyle name="Migliaia [0] 50 3" xfId="3567"/>
    <cellStyle name="Migliaia [0] 50 4" xfId="3568"/>
    <cellStyle name="Migliaia [0] 51" xfId="131"/>
    <cellStyle name="Migliaia [0] 51 2" xfId="2061"/>
    <cellStyle name="Migliaia [0] 51 2 2" xfId="3569"/>
    <cellStyle name="Migliaia [0] 51 2 3" xfId="3570"/>
    <cellStyle name="Migliaia [0] 51 3" xfId="3571"/>
    <cellStyle name="Migliaia [0] 51 4" xfId="3572"/>
    <cellStyle name="Migliaia [0] 52" xfId="132"/>
    <cellStyle name="Migliaia [0] 52 2" xfId="2062"/>
    <cellStyle name="Migliaia [0] 52 2 2" xfId="3573"/>
    <cellStyle name="Migliaia [0] 52 2 3" xfId="3574"/>
    <cellStyle name="Migliaia [0] 52 3" xfId="3575"/>
    <cellStyle name="Migliaia [0] 52 4" xfId="3576"/>
    <cellStyle name="Migliaia [0] 53" xfId="133"/>
    <cellStyle name="Migliaia [0] 53 2" xfId="2063"/>
    <cellStyle name="Migliaia [0] 53 2 2" xfId="3577"/>
    <cellStyle name="Migliaia [0] 53 2 3" xfId="3578"/>
    <cellStyle name="Migliaia [0] 53 3" xfId="3579"/>
    <cellStyle name="Migliaia [0] 53 4" xfId="3580"/>
    <cellStyle name="Migliaia [0] 54" xfId="134"/>
    <cellStyle name="Migliaia [0] 54 2" xfId="2064"/>
    <cellStyle name="Migliaia [0] 54 2 2" xfId="3581"/>
    <cellStyle name="Migliaia [0] 54 2 3" xfId="3582"/>
    <cellStyle name="Migliaia [0] 54 3" xfId="3583"/>
    <cellStyle name="Migliaia [0] 54 4" xfId="3584"/>
    <cellStyle name="Migliaia [0] 55" xfId="135"/>
    <cellStyle name="Migliaia [0] 55 2" xfId="2065"/>
    <cellStyle name="Migliaia [0] 55 2 2" xfId="3585"/>
    <cellStyle name="Migliaia [0] 55 2 3" xfId="3586"/>
    <cellStyle name="Migliaia [0] 55 3" xfId="3587"/>
    <cellStyle name="Migliaia [0] 55 4" xfId="3588"/>
    <cellStyle name="Migliaia [0] 56" xfId="136"/>
    <cellStyle name="Migliaia [0] 56 2" xfId="2066"/>
    <cellStyle name="Migliaia [0] 56 2 2" xfId="3589"/>
    <cellStyle name="Migliaia [0] 56 2 3" xfId="3590"/>
    <cellStyle name="Migliaia [0] 56 3" xfId="3591"/>
    <cellStyle name="Migliaia [0] 56 4" xfId="3592"/>
    <cellStyle name="Migliaia [0] 57" xfId="137"/>
    <cellStyle name="Migliaia [0] 57 2" xfId="2067"/>
    <cellStyle name="Migliaia [0] 57 2 2" xfId="3593"/>
    <cellStyle name="Migliaia [0] 57 2 3" xfId="3594"/>
    <cellStyle name="Migliaia [0] 57 3" xfId="3595"/>
    <cellStyle name="Migliaia [0] 57 4" xfId="3596"/>
    <cellStyle name="Migliaia [0] 58" xfId="138"/>
    <cellStyle name="Migliaia [0] 58 2" xfId="2068"/>
    <cellStyle name="Migliaia [0] 58 2 2" xfId="3597"/>
    <cellStyle name="Migliaia [0] 58 2 3" xfId="3598"/>
    <cellStyle name="Migliaia [0] 58 3" xfId="3599"/>
    <cellStyle name="Migliaia [0] 58 4" xfId="3600"/>
    <cellStyle name="Migliaia [0] 59" xfId="139"/>
    <cellStyle name="Migliaia [0] 59 2" xfId="2069"/>
    <cellStyle name="Migliaia [0] 59 2 2" xfId="3601"/>
    <cellStyle name="Migliaia [0] 59 2 3" xfId="3602"/>
    <cellStyle name="Migliaia [0] 59 3" xfId="3603"/>
    <cellStyle name="Migliaia [0] 59 4" xfId="3604"/>
    <cellStyle name="Migliaia [0] 6" xfId="140"/>
    <cellStyle name="Migliaia [0] 6 2" xfId="2070"/>
    <cellStyle name="Migliaia [0] 6 2 2" xfId="3605"/>
    <cellStyle name="Migliaia [0] 6 2 3" xfId="3606"/>
    <cellStyle name="Migliaia [0] 6 3" xfId="3607"/>
    <cellStyle name="Migliaia [0] 6 4" xfId="3608"/>
    <cellStyle name="Migliaia [0] 7" xfId="141"/>
    <cellStyle name="Migliaia [0] 7 2" xfId="2071"/>
    <cellStyle name="Migliaia [0] 7 2 2" xfId="3609"/>
    <cellStyle name="Migliaia [0] 7 2 3" xfId="3610"/>
    <cellStyle name="Migliaia [0] 7 3" xfId="3611"/>
    <cellStyle name="Migliaia [0] 7 4" xfId="3612"/>
    <cellStyle name="Migliaia [0] 8" xfId="142"/>
    <cellStyle name="Migliaia [0] 8 2" xfId="2072"/>
    <cellStyle name="Migliaia [0] 8 2 2" xfId="3613"/>
    <cellStyle name="Migliaia [0] 8 2 3" xfId="3614"/>
    <cellStyle name="Migliaia [0] 8 3" xfId="3615"/>
    <cellStyle name="Migliaia [0] 8 4" xfId="3616"/>
    <cellStyle name="Migliaia [0] 9" xfId="143"/>
    <cellStyle name="Migliaia [0] 9 2" xfId="2073"/>
    <cellStyle name="Migliaia [0] 9 2 2" xfId="3617"/>
    <cellStyle name="Migliaia [0] 9 2 3" xfId="3618"/>
    <cellStyle name="Migliaia [0] 9 3" xfId="3619"/>
    <cellStyle name="Migliaia [0] 9 4" xfId="3620"/>
    <cellStyle name="Migliaia 10" xfId="144"/>
    <cellStyle name="Migliaia 10 2" xfId="489"/>
    <cellStyle name="Migliaia 10 2 2" xfId="2318"/>
    <cellStyle name="Migliaia 10 2 2 2" xfId="3621"/>
    <cellStyle name="Migliaia 10 2 3" xfId="3622"/>
    <cellStyle name="Migliaia 10 3" xfId="966"/>
    <cellStyle name="Migliaia 10 3 2" xfId="967"/>
    <cellStyle name="Migliaia 10 3 2 2" xfId="3623"/>
    <cellStyle name="Migliaia 10 3 2 3" xfId="3624"/>
    <cellStyle name="Migliaia 10 3 3" xfId="968"/>
    <cellStyle name="Migliaia 10 3 3 2" xfId="2320"/>
    <cellStyle name="Migliaia 10 3 4" xfId="2319"/>
    <cellStyle name="Migliaia 10 3 5" xfId="3625"/>
    <cellStyle name="Migliaia 10 4" xfId="969"/>
    <cellStyle name="Migliaia 10 4 2" xfId="970"/>
    <cellStyle name="Migliaia 10 4 2 2" xfId="2322"/>
    <cellStyle name="Migliaia 10 4 2 3" xfId="3626"/>
    <cellStyle name="Migliaia 10 4 3" xfId="2321"/>
    <cellStyle name="Migliaia 10 4 4" xfId="3627"/>
    <cellStyle name="Migliaia 10 5" xfId="971"/>
    <cellStyle name="Migliaia 10 5 2" xfId="3628"/>
    <cellStyle name="Migliaia 10 6" xfId="3629"/>
    <cellStyle name="Migliaia 11" xfId="145"/>
    <cellStyle name="Migliaia 11 2" xfId="490"/>
    <cellStyle name="Migliaia 11 2 2" xfId="2323"/>
    <cellStyle name="Migliaia 11 2 2 2" xfId="3630"/>
    <cellStyle name="Migliaia 11 2 3" xfId="3631"/>
    <cellStyle name="Migliaia 11 3" xfId="972"/>
    <cellStyle name="Migliaia 11 3 2" xfId="973"/>
    <cellStyle name="Migliaia 11 3 2 2" xfId="3632"/>
    <cellStyle name="Migliaia 11 3 2 3" xfId="3633"/>
    <cellStyle name="Migliaia 11 3 3" xfId="974"/>
    <cellStyle name="Migliaia 11 3 3 2" xfId="2325"/>
    <cellStyle name="Migliaia 11 3 4" xfId="2324"/>
    <cellStyle name="Migliaia 11 3 5" xfId="3634"/>
    <cellStyle name="Migliaia 11 4" xfId="975"/>
    <cellStyle name="Migliaia 11 4 2" xfId="976"/>
    <cellStyle name="Migliaia 11 4 2 2" xfId="2327"/>
    <cellStyle name="Migliaia 11 4 2 3" xfId="3635"/>
    <cellStyle name="Migliaia 11 4 3" xfId="2326"/>
    <cellStyle name="Migliaia 11 4 4" xfId="3636"/>
    <cellStyle name="Migliaia 11 5" xfId="977"/>
    <cellStyle name="Migliaia 11 5 2" xfId="3637"/>
    <cellStyle name="Migliaia 11 6" xfId="3638"/>
    <cellStyle name="Migliaia 12" xfId="146"/>
    <cellStyle name="Migliaia 12 2" xfId="491"/>
    <cellStyle name="Migliaia 12 2 2" xfId="2328"/>
    <cellStyle name="Migliaia 12 2 2 2" xfId="3639"/>
    <cellStyle name="Migliaia 12 2 3" xfId="3640"/>
    <cellStyle name="Migliaia 12 3" xfId="978"/>
    <cellStyle name="Migliaia 12 3 2" xfId="979"/>
    <cellStyle name="Migliaia 12 3 2 2" xfId="3641"/>
    <cellStyle name="Migliaia 12 3 2 3" xfId="3642"/>
    <cellStyle name="Migliaia 12 3 3" xfId="980"/>
    <cellStyle name="Migliaia 12 3 3 2" xfId="2330"/>
    <cellStyle name="Migliaia 12 3 4" xfId="2329"/>
    <cellStyle name="Migliaia 12 3 5" xfId="3643"/>
    <cellStyle name="Migliaia 12 4" xfId="981"/>
    <cellStyle name="Migliaia 12 4 2" xfId="982"/>
    <cellStyle name="Migliaia 12 4 2 2" xfId="2332"/>
    <cellStyle name="Migliaia 12 4 2 3" xfId="3644"/>
    <cellStyle name="Migliaia 12 4 3" xfId="2331"/>
    <cellStyle name="Migliaia 12 4 4" xfId="3645"/>
    <cellStyle name="Migliaia 12 5" xfId="983"/>
    <cellStyle name="Migliaia 12 5 2" xfId="3646"/>
    <cellStyle name="Migliaia 12 6" xfId="3647"/>
    <cellStyle name="Migliaia 13" xfId="147"/>
    <cellStyle name="Migliaia 13 2" xfId="492"/>
    <cellStyle name="Migliaia 13 2 2" xfId="2333"/>
    <cellStyle name="Migliaia 13 2 2 2" xfId="3648"/>
    <cellStyle name="Migliaia 13 2 3" xfId="3649"/>
    <cellStyle name="Migliaia 13 3" xfId="984"/>
    <cellStyle name="Migliaia 13 3 2" xfId="985"/>
    <cellStyle name="Migliaia 13 3 2 2" xfId="3650"/>
    <cellStyle name="Migliaia 13 3 2 3" xfId="3651"/>
    <cellStyle name="Migliaia 13 3 3" xfId="986"/>
    <cellStyle name="Migliaia 13 3 3 2" xfId="2335"/>
    <cellStyle name="Migliaia 13 3 4" xfId="2334"/>
    <cellStyle name="Migliaia 13 3 5" xfId="3652"/>
    <cellStyle name="Migliaia 13 4" xfId="987"/>
    <cellStyle name="Migliaia 13 4 2" xfId="988"/>
    <cellStyle name="Migliaia 13 4 2 2" xfId="2337"/>
    <cellStyle name="Migliaia 13 4 2 3" xfId="3653"/>
    <cellStyle name="Migliaia 13 4 3" xfId="2336"/>
    <cellStyle name="Migliaia 13 4 4" xfId="3654"/>
    <cellStyle name="Migliaia 13 5" xfId="989"/>
    <cellStyle name="Migliaia 13 5 2" xfId="3655"/>
    <cellStyle name="Migliaia 13 6" xfId="3656"/>
    <cellStyle name="Migliaia 14" xfId="148"/>
    <cellStyle name="Migliaia 14 2" xfId="493"/>
    <cellStyle name="Migliaia 14 2 2" xfId="2338"/>
    <cellStyle name="Migliaia 14 2 2 2" xfId="3657"/>
    <cellStyle name="Migliaia 14 2 3" xfId="3658"/>
    <cellStyle name="Migliaia 14 3" xfId="990"/>
    <cellStyle name="Migliaia 14 3 2" xfId="991"/>
    <cellStyle name="Migliaia 14 3 2 2" xfId="3659"/>
    <cellStyle name="Migliaia 14 3 2 3" xfId="3660"/>
    <cellStyle name="Migliaia 14 3 3" xfId="992"/>
    <cellStyle name="Migliaia 14 3 3 2" xfId="2340"/>
    <cellStyle name="Migliaia 14 3 4" xfId="2339"/>
    <cellStyle name="Migliaia 14 3 5" xfId="3661"/>
    <cellStyle name="Migliaia 14 4" xfId="993"/>
    <cellStyle name="Migliaia 14 4 2" xfId="994"/>
    <cellStyle name="Migliaia 14 4 2 2" xfId="2342"/>
    <cellStyle name="Migliaia 14 4 2 3" xfId="3662"/>
    <cellStyle name="Migliaia 14 4 3" xfId="2341"/>
    <cellStyle name="Migliaia 14 4 4" xfId="3663"/>
    <cellStyle name="Migliaia 14 5" xfId="995"/>
    <cellStyle name="Migliaia 14 5 2" xfId="3664"/>
    <cellStyle name="Migliaia 14 6" xfId="3665"/>
    <cellStyle name="Migliaia 15" xfId="149"/>
    <cellStyle name="Migliaia 15 2" xfId="494"/>
    <cellStyle name="Migliaia 15 2 2" xfId="2343"/>
    <cellStyle name="Migliaia 15 2 2 2" xfId="3666"/>
    <cellStyle name="Migliaia 15 2 3" xfId="3667"/>
    <cellStyle name="Migliaia 15 3" xfId="996"/>
    <cellStyle name="Migliaia 15 3 2" xfId="997"/>
    <cellStyle name="Migliaia 15 3 2 2" xfId="3668"/>
    <cellStyle name="Migliaia 15 3 2 3" xfId="3669"/>
    <cellStyle name="Migliaia 15 3 3" xfId="998"/>
    <cellStyle name="Migliaia 15 3 3 2" xfId="2345"/>
    <cellStyle name="Migliaia 15 3 4" xfId="2344"/>
    <cellStyle name="Migliaia 15 3 5" xfId="3670"/>
    <cellStyle name="Migliaia 15 4" xfId="999"/>
    <cellStyle name="Migliaia 15 4 2" xfId="1000"/>
    <cellStyle name="Migliaia 15 4 2 2" xfId="2347"/>
    <cellStyle name="Migliaia 15 4 2 3" xfId="3671"/>
    <cellStyle name="Migliaia 15 4 3" xfId="2346"/>
    <cellStyle name="Migliaia 15 4 4" xfId="3672"/>
    <cellStyle name="Migliaia 15 5" xfId="1001"/>
    <cellStyle name="Migliaia 15 5 2" xfId="3673"/>
    <cellStyle name="Migliaia 15 6" xfId="3674"/>
    <cellStyle name="Migliaia 16" xfId="150"/>
    <cellStyle name="Migliaia 16 2" xfId="495"/>
    <cellStyle name="Migliaia 16 2 2" xfId="2348"/>
    <cellStyle name="Migliaia 16 2 2 2" xfId="3675"/>
    <cellStyle name="Migliaia 16 2 3" xfId="3676"/>
    <cellStyle name="Migliaia 16 3" xfId="1002"/>
    <cellStyle name="Migliaia 16 3 2" xfId="1003"/>
    <cellStyle name="Migliaia 16 3 2 2" xfId="3677"/>
    <cellStyle name="Migliaia 16 3 2 3" xfId="3678"/>
    <cellStyle name="Migliaia 16 3 3" xfId="1004"/>
    <cellStyle name="Migliaia 16 3 3 2" xfId="2350"/>
    <cellStyle name="Migliaia 16 3 4" xfId="2349"/>
    <cellStyle name="Migliaia 16 3 5" xfId="3679"/>
    <cellStyle name="Migliaia 16 4" xfId="1005"/>
    <cellStyle name="Migliaia 16 4 2" xfId="1006"/>
    <cellStyle name="Migliaia 16 4 2 2" xfId="2352"/>
    <cellStyle name="Migliaia 16 4 2 3" xfId="3680"/>
    <cellStyle name="Migliaia 16 4 3" xfId="2351"/>
    <cellStyle name="Migliaia 16 4 4" xfId="3681"/>
    <cellStyle name="Migliaia 16 5" xfId="1007"/>
    <cellStyle name="Migliaia 16 5 2" xfId="3682"/>
    <cellStyle name="Migliaia 16 6" xfId="3683"/>
    <cellStyle name="Migliaia 17" xfId="151"/>
    <cellStyle name="Migliaia 17 2" xfId="496"/>
    <cellStyle name="Migliaia 17 2 2" xfId="2353"/>
    <cellStyle name="Migliaia 17 2 2 2" xfId="3684"/>
    <cellStyle name="Migliaia 17 2 3" xfId="3685"/>
    <cellStyle name="Migliaia 17 3" xfId="1008"/>
    <cellStyle name="Migliaia 17 3 2" xfId="1009"/>
    <cellStyle name="Migliaia 17 3 2 2" xfId="3686"/>
    <cellStyle name="Migliaia 17 3 2 3" xfId="3687"/>
    <cellStyle name="Migliaia 17 3 3" xfId="1010"/>
    <cellStyle name="Migliaia 17 3 3 2" xfId="2355"/>
    <cellStyle name="Migliaia 17 3 4" xfId="2354"/>
    <cellStyle name="Migliaia 17 3 5" xfId="3688"/>
    <cellStyle name="Migliaia 17 4" xfId="1011"/>
    <cellStyle name="Migliaia 17 4 2" xfId="1012"/>
    <cellStyle name="Migliaia 17 4 2 2" xfId="2357"/>
    <cellStyle name="Migliaia 17 4 2 3" xfId="3689"/>
    <cellStyle name="Migliaia 17 4 3" xfId="2356"/>
    <cellStyle name="Migliaia 17 4 4" xfId="3690"/>
    <cellStyle name="Migliaia 17 5" xfId="1013"/>
    <cellStyle name="Migliaia 17 5 2" xfId="3691"/>
    <cellStyle name="Migliaia 17 6" xfId="3692"/>
    <cellStyle name="Migliaia 18" xfId="152"/>
    <cellStyle name="Migliaia 18 2" xfId="497"/>
    <cellStyle name="Migliaia 18 2 2" xfId="2358"/>
    <cellStyle name="Migliaia 18 2 2 2" xfId="3693"/>
    <cellStyle name="Migliaia 18 2 3" xfId="3694"/>
    <cellStyle name="Migliaia 18 3" xfId="1014"/>
    <cellStyle name="Migliaia 18 3 2" xfId="1015"/>
    <cellStyle name="Migliaia 18 3 2 2" xfId="3695"/>
    <cellStyle name="Migliaia 18 3 2 3" xfId="3696"/>
    <cellStyle name="Migliaia 18 3 3" xfId="1016"/>
    <cellStyle name="Migliaia 18 3 3 2" xfId="2360"/>
    <cellStyle name="Migliaia 18 3 4" xfId="2359"/>
    <cellStyle name="Migliaia 18 3 5" xfId="3697"/>
    <cellStyle name="Migliaia 18 4" xfId="1017"/>
    <cellStyle name="Migliaia 18 4 2" xfId="1018"/>
    <cellStyle name="Migliaia 18 4 2 2" xfId="2362"/>
    <cellStyle name="Migliaia 18 4 2 3" xfId="3698"/>
    <cellStyle name="Migliaia 18 4 3" xfId="2361"/>
    <cellStyle name="Migliaia 18 4 4" xfId="3699"/>
    <cellStyle name="Migliaia 18 5" xfId="1019"/>
    <cellStyle name="Migliaia 18 5 2" xfId="3700"/>
    <cellStyle name="Migliaia 18 6" xfId="3701"/>
    <cellStyle name="Migliaia 19" xfId="153"/>
    <cellStyle name="Migliaia 19 2" xfId="498"/>
    <cellStyle name="Migliaia 19 2 2" xfId="2363"/>
    <cellStyle name="Migliaia 19 2 2 2" xfId="3702"/>
    <cellStyle name="Migliaia 19 2 3" xfId="3703"/>
    <cellStyle name="Migliaia 19 3" xfId="1020"/>
    <cellStyle name="Migliaia 19 3 2" xfId="1021"/>
    <cellStyle name="Migliaia 19 3 2 2" xfId="3704"/>
    <cellStyle name="Migliaia 19 3 2 3" xfId="3705"/>
    <cellStyle name="Migliaia 19 3 3" xfId="1022"/>
    <cellStyle name="Migliaia 19 3 3 2" xfId="2365"/>
    <cellStyle name="Migliaia 19 3 4" xfId="2364"/>
    <cellStyle name="Migliaia 19 3 5" xfId="3706"/>
    <cellStyle name="Migliaia 19 4" xfId="1023"/>
    <cellStyle name="Migliaia 19 4 2" xfId="1024"/>
    <cellStyle name="Migliaia 19 4 2 2" xfId="2367"/>
    <cellStyle name="Migliaia 19 4 2 3" xfId="3707"/>
    <cellStyle name="Migliaia 19 4 3" xfId="2366"/>
    <cellStyle name="Migliaia 19 4 4" xfId="3708"/>
    <cellStyle name="Migliaia 19 5" xfId="1025"/>
    <cellStyle name="Migliaia 19 5 2" xfId="3709"/>
    <cellStyle name="Migliaia 19 6" xfId="3710"/>
    <cellStyle name="Migliaia 2" xfId="154"/>
    <cellStyle name="Migliaia 2 2" xfId="155"/>
    <cellStyle name="Migliaia 2 2 2" xfId="2074"/>
    <cellStyle name="Migliaia 2 2 2 2" xfId="3711"/>
    <cellStyle name="Migliaia 2 2 2 3" xfId="3712"/>
    <cellStyle name="Migliaia 2 2 3" xfId="3713"/>
    <cellStyle name="Migliaia 2 2 4" xfId="3714"/>
    <cellStyle name="Migliaia 2 3" xfId="156"/>
    <cellStyle name="Migliaia 2 3 2" xfId="2075"/>
    <cellStyle name="Migliaia 2 3 2 2" xfId="3715"/>
    <cellStyle name="Migliaia 2 3 2 3" xfId="3716"/>
    <cellStyle name="Migliaia 2 3 3" xfId="3717"/>
    <cellStyle name="Migliaia 2 3 4" xfId="3718"/>
    <cellStyle name="Migliaia 2 4" xfId="1026"/>
    <cellStyle name="Migliaia 2 4 2" xfId="1027"/>
    <cellStyle name="Migliaia 2 4 2 2" xfId="3719"/>
    <cellStyle name="Migliaia 2 4 2 3" xfId="3720"/>
    <cellStyle name="Migliaia 2 4 3" xfId="1028"/>
    <cellStyle name="Migliaia 2 4 3 2" xfId="2369"/>
    <cellStyle name="Migliaia 2 4 4" xfId="2368"/>
    <cellStyle name="Migliaia 2 4 5" xfId="3721"/>
    <cellStyle name="Migliaia 2 5" xfId="1029"/>
    <cellStyle name="Migliaia 2 5 2" xfId="1030"/>
    <cellStyle name="Migliaia 2 5 2 2" xfId="2371"/>
    <cellStyle name="Migliaia 2 5 2 3" xfId="3722"/>
    <cellStyle name="Migliaia 2 5 3" xfId="2370"/>
    <cellStyle name="Migliaia 2 5 4" xfId="3723"/>
    <cellStyle name="Migliaia 2 6" xfId="1031"/>
    <cellStyle name="Migliaia 2 6 2" xfId="3724"/>
    <cellStyle name="Migliaia 2 7" xfId="3725"/>
    <cellStyle name="Migliaia 2_Domestico_reg&amp;naz" xfId="157"/>
    <cellStyle name="Migliaia 20" xfId="158"/>
    <cellStyle name="Migliaia 20 2" xfId="499"/>
    <cellStyle name="Migliaia 20 2 2" xfId="2372"/>
    <cellStyle name="Migliaia 20 2 2 2" xfId="3726"/>
    <cellStyle name="Migliaia 20 2 3" xfId="3727"/>
    <cellStyle name="Migliaia 20 3" xfId="1032"/>
    <cellStyle name="Migliaia 20 3 2" xfId="1033"/>
    <cellStyle name="Migliaia 20 3 2 2" xfId="3728"/>
    <cellStyle name="Migliaia 20 3 2 3" xfId="3729"/>
    <cellStyle name="Migliaia 20 3 3" xfId="1034"/>
    <cellStyle name="Migliaia 20 3 3 2" xfId="2374"/>
    <cellStyle name="Migliaia 20 3 4" xfId="2373"/>
    <cellStyle name="Migliaia 20 3 5" xfId="3730"/>
    <cellStyle name="Migliaia 20 4" xfId="1035"/>
    <cellStyle name="Migliaia 20 4 2" xfId="1036"/>
    <cellStyle name="Migliaia 20 4 2 2" xfId="2376"/>
    <cellStyle name="Migliaia 20 4 2 3" xfId="3731"/>
    <cellStyle name="Migliaia 20 4 3" xfId="2375"/>
    <cellStyle name="Migliaia 20 4 4" xfId="3732"/>
    <cellStyle name="Migliaia 20 5" xfId="1037"/>
    <cellStyle name="Migliaia 20 5 2" xfId="3733"/>
    <cellStyle name="Migliaia 20 6" xfId="3734"/>
    <cellStyle name="Migliaia 21" xfId="159"/>
    <cellStyle name="Migliaia 21 2" xfId="500"/>
    <cellStyle name="Migliaia 21 2 2" xfId="2377"/>
    <cellStyle name="Migliaia 21 2 2 2" xfId="3735"/>
    <cellStyle name="Migliaia 21 2 3" xfId="3736"/>
    <cellStyle name="Migliaia 21 3" xfId="1038"/>
    <cellStyle name="Migliaia 21 3 2" xfId="1039"/>
    <cellStyle name="Migliaia 21 3 2 2" xfId="3737"/>
    <cellStyle name="Migliaia 21 3 2 3" xfId="3738"/>
    <cellStyle name="Migliaia 21 3 3" xfId="1040"/>
    <cellStyle name="Migliaia 21 3 3 2" xfId="2379"/>
    <cellStyle name="Migliaia 21 3 4" xfId="2378"/>
    <cellStyle name="Migliaia 21 3 5" xfId="3739"/>
    <cellStyle name="Migliaia 21 4" xfId="1041"/>
    <cellStyle name="Migliaia 21 4 2" xfId="1042"/>
    <cellStyle name="Migliaia 21 4 2 2" xfId="2381"/>
    <cellStyle name="Migliaia 21 4 2 3" xfId="3740"/>
    <cellStyle name="Migliaia 21 4 3" xfId="2380"/>
    <cellStyle name="Migliaia 21 4 4" xfId="3741"/>
    <cellStyle name="Migliaia 21 5" xfId="1043"/>
    <cellStyle name="Migliaia 21 5 2" xfId="3742"/>
    <cellStyle name="Migliaia 21 6" xfId="3743"/>
    <cellStyle name="Migliaia 22" xfId="160"/>
    <cellStyle name="Migliaia 22 2" xfId="501"/>
    <cellStyle name="Migliaia 22 2 2" xfId="2382"/>
    <cellStyle name="Migliaia 22 2 2 2" xfId="3744"/>
    <cellStyle name="Migliaia 22 2 3" xfId="3745"/>
    <cellStyle name="Migliaia 22 3" xfId="1044"/>
    <cellStyle name="Migliaia 22 3 2" xfId="1045"/>
    <cellStyle name="Migliaia 22 3 2 2" xfId="3746"/>
    <cellStyle name="Migliaia 22 3 2 3" xfId="3747"/>
    <cellStyle name="Migliaia 22 3 3" xfId="1046"/>
    <cellStyle name="Migliaia 22 3 3 2" xfId="2384"/>
    <cellStyle name="Migliaia 22 3 4" xfId="2383"/>
    <cellStyle name="Migliaia 22 3 5" xfId="3748"/>
    <cellStyle name="Migliaia 22 4" xfId="1047"/>
    <cellStyle name="Migliaia 22 4 2" xfId="1048"/>
    <cellStyle name="Migliaia 22 4 2 2" xfId="2386"/>
    <cellStyle name="Migliaia 22 4 2 3" xfId="3749"/>
    <cellStyle name="Migliaia 22 4 3" xfId="2385"/>
    <cellStyle name="Migliaia 22 4 4" xfId="3750"/>
    <cellStyle name="Migliaia 22 5" xfId="1049"/>
    <cellStyle name="Migliaia 22 5 2" xfId="3751"/>
    <cellStyle name="Migliaia 22 6" xfId="3752"/>
    <cellStyle name="Migliaia 23" xfId="161"/>
    <cellStyle name="Migliaia 23 2" xfId="502"/>
    <cellStyle name="Migliaia 23 2 2" xfId="2387"/>
    <cellStyle name="Migliaia 23 2 2 2" xfId="3753"/>
    <cellStyle name="Migliaia 23 2 3" xfId="3754"/>
    <cellStyle name="Migliaia 23 3" xfId="1050"/>
    <cellStyle name="Migliaia 23 3 2" xfId="1051"/>
    <cellStyle name="Migliaia 23 3 2 2" xfId="3755"/>
    <cellStyle name="Migliaia 23 3 2 3" xfId="3756"/>
    <cellStyle name="Migliaia 23 3 3" xfId="1052"/>
    <cellStyle name="Migliaia 23 3 3 2" xfId="2389"/>
    <cellStyle name="Migliaia 23 3 4" xfId="2388"/>
    <cellStyle name="Migliaia 23 3 5" xfId="3757"/>
    <cellStyle name="Migliaia 23 4" xfId="1053"/>
    <cellStyle name="Migliaia 23 4 2" xfId="1054"/>
    <cellStyle name="Migliaia 23 4 2 2" xfId="2391"/>
    <cellStyle name="Migliaia 23 4 2 3" xfId="3758"/>
    <cellStyle name="Migliaia 23 4 3" xfId="2390"/>
    <cellStyle name="Migliaia 23 4 4" xfId="3759"/>
    <cellStyle name="Migliaia 23 5" xfId="1055"/>
    <cellStyle name="Migliaia 23 5 2" xfId="3760"/>
    <cellStyle name="Migliaia 23 6" xfId="3761"/>
    <cellStyle name="Migliaia 24" xfId="162"/>
    <cellStyle name="Migliaia 24 2" xfId="503"/>
    <cellStyle name="Migliaia 24 2 2" xfId="2392"/>
    <cellStyle name="Migliaia 24 2 2 2" xfId="3762"/>
    <cellStyle name="Migliaia 24 2 3" xfId="3763"/>
    <cellStyle name="Migliaia 24 3" xfId="1056"/>
    <cellStyle name="Migliaia 24 3 2" xfId="1057"/>
    <cellStyle name="Migliaia 24 3 2 2" xfId="3764"/>
    <cellStyle name="Migliaia 24 3 2 3" xfId="3765"/>
    <cellStyle name="Migliaia 24 3 3" xfId="1058"/>
    <cellStyle name="Migliaia 24 3 3 2" xfId="2394"/>
    <cellStyle name="Migliaia 24 3 4" xfId="2393"/>
    <cellStyle name="Migliaia 24 3 5" xfId="3766"/>
    <cellStyle name="Migliaia 24 4" xfId="1059"/>
    <cellStyle name="Migliaia 24 4 2" xfId="1060"/>
    <cellStyle name="Migliaia 24 4 2 2" xfId="2396"/>
    <cellStyle name="Migliaia 24 4 2 3" xfId="3767"/>
    <cellStyle name="Migliaia 24 4 3" xfId="2395"/>
    <cellStyle name="Migliaia 24 4 4" xfId="3768"/>
    <cellStyle name="Migliaia 24 5" xfId="1061"/>
    <cellStyle name="Migliaia 24 5 2" xfId="3769"/>
    <cellStyle name="Migliaia 24 6" xfId="3770"/>
    <cellStyle name="Migliaia 25" xfId="163"/>
    <cellStyle name="Migliaia 25 2" xfId="504"/>
    <cellStyle name="Migliaia 25 2 2" xfId="2397"/>
    <cellStyle name="Migliaia 25 2 2 2" xfId="3771"/>
    <cellStyle name="Migliaia 25 2 3" xfId="3772"/>
    <cellStyle name="Migliaia 25 3" xfId="1062"/>
    <cellStyle name="Migliaia 25 3 2" xfId="1063"/>
    <cellStyle name="Migliaia 25 3 2 2" xfId="3773"/>
    <cellStyle name="Migliaia 25 3 2 3" xfId="3774"/>
    <cellStyle name="Migliaia 25 3 3" xfId="1064"/>
    <cellStyle name="Migliaia 25 3 3 2" xfId="2399"/>
    <cellStyle name="Migliaia 25 3 4" xfId="2398"/>
    <cellStyle name="Migliaia 25 3 5" xfId="3775"/>
    <cellStyle name="Migliaia 25 4" xfId="1065"/>
    <cellStyle name="Migliaia 25 4 2" xfId="1066"/>
    <cellStyle name="Migliaia 25 4 2 2" xfId="2401"/>
    <cellStyle name="Migliaia 25 4 2 3" xfId="3776"/>
    <cellStyle name="Migliaia 25 4 3" xfId="2400"/>
    <cellStyle name="Migliaia 25 4 4" xfId="3777"/>
    <cellStyle name="Migliaia 25 5" xfId="1067"/>
    <cellStyle name="Migliaia 25 5 2" xfId="3778"/>
    <cellStyle name="Migliaia 25 6" xfId="3779"/>
    <cellStyle name="Migliaia 26" xfId="164"/>
    <cellStyle name="Migliaia 26 2" xfId="505"/>
    <cellStyle name="Migliaia 26 2 2" xfId="2402"/>
    <cellStyle name="Migliaia 26 2 2 2" xfId="3780"/>
    <cellStyle name="Migliaia 26 2 3" xfId="3781"/>
    <cellStyle name="Migliaia 26 3" xfId="1068"/>
    <cellStyle name="Migliaia 26 3 2" xfId="1069"/>
    <cellStyle name="Migliaia 26 3 2 2" xfId="3782"/>
    <cellStyle name="Migliaia 26 3 2 3" xfId="3783"/>
    <cellStyle name="Migliaia 26 3 3" xfId="1070"/>
    <cellStyle name="Migliaia 26 3 3 2" xfId="2404"/>
    <cellStyle name="Migliaia 26 3 4" xfId="2403"/>
    <cellStyle name="Migliaia 26 3 5" xfId="3784"/>
    <cellStyle name="Migliaia 26 4" xfId="1071"/>
    <cellStyle name="Migliaia 26 4 2" xfId="1072"/>
    <cellStyle name="Migliaia 26 4 2 2" xfId="2406"/>
    <cellStyle name="Migliaia 26 4 2 3" xfId="3785"/>
    <cellStyle name="Migliaia 26 4 3" xfId="2405"/>
    <cellStyle name="Migliaia 26 4 4" xfId="3786"/>
    <cellStyle name="Migliaia 26 5" xfId="1073"/>
    <cellStyle name="Migliaia 26 5 2" xfId="3787"/>
    <cellStyle name="Migliaia 26 6" xfId="3788"/>
    <cellStyle name="Migliaia 27" xfId="165"/>
    <cellStyle name="Migliaia 27 2" xfId="506"/>
    <cellStyle name="Migliaia 27 2 2" xfId="2407"/>
    <cellStyle name="Migliaia 27 2 2 2" xfId="3789"/>
    <cellStyle name="Migliaia 27 2 3" xfId="3790"/>
    <cellStyle name="Migliaia 27 3" xfId="1074"/>
    <cellStyle name="Migliaia 27 3 2" xfId="1075"/>
    <cellStyle name="Migliaia 27 3 2 2" xfId="3791"/>
    <cellStyle name="Migliaia 27 3 2 3" xfId="3792"/>
    <cellStyle name="Migliaia 27 3 3" xfId="1076"/>
    <cellStyle name="Migliaia 27 3 3 2" xfId="2409"/>
    <cellStyle name="Migliaia 27 3 4" xfId="2408"/>
    <cellStyle name="Migliaia 27 3 5" xfId="3793"/>
    <cellStyle name="Migliaia 27 4" xfId="1077"/>
    <cellStyle name="Migliaia 27 4 2" xfId="1078"/>
    <cellStyle name="Migliaia 27 4 2 2" xfId="2411"/>
    <cellStyle name="Migliaia 27 4 2 3" xfId="3794"/>
    <cellStyle name="Migliaia 27 4 3" xfId="2410"/>
    <cellStyle name="Migliaia 27 4 4" xfId="3795"/>
    <cellStyle name="Migliaia 27 5" xfId="1079"/>
    <cellStyle name="Migliaia 27 5 2" xfId="3796"/>
    <cellStyle name="Migliaia 27 6" xfId="3797"/>
    <cellStyle name="Migliaia 28" xfId="166"/>
    <cellStyle name="Migliaia 28 2" xfId="507"/>
    <cellStyle name="Migliaia 28 2 2" xfId="2412"/>
    <cellStyle name="Migliaia 28 2 2 2" xfId="3798"/>
    <cellStyle name="Migliaia 28 2 3" xfId="3799"/>
    <cellStyle name="Migliaia 28 3" xfId="1080"/>
    <cellStyle name="Migliaia 28 3 2" xfId="1081"/>
    <cellStyle name="Migliaia 28 3 2 2" xfId="3800"/>
    <cellStyle name="Migliaia 28 3 2 3" xfId="3801"/>
    <cellStyle name="Migliaia 28 3 3" xfId="1082"/>
    <cellStyle name="Migliaia 28 3 3 2" xfId="2414"/>
    <cellStyle name="Migliaia 28 3 4" xfId="2413"/>
    <cellStyle name="Migliaia 28 3 5" xfId="3802"/>
    <cellStyle name="Migliaia 28 4" xfId="1083"/>
    <cellStyle name="Migliaia 28 4 2" xfId="1084"/>
    <cellStyle name="Migliaia 28 4 2 2" xfId="2416"/>
    <cellStyle name="Migliaia 28 4 2 3" xfId="3803"/>
    <cellStyle name="Migliaia 28 4 3" xfId="2415"/>
    <cellStyle name="Migliaia 28 4 4" xfId="3804"/>
    <cellStyle name="Migliaia 28 5" xfId="1085"/>
    <cellStyle name="Migliaia 28 5 2" xfId="3805"/>
    <cellStyle name="Migliaia 28 6" xfId="3806"/>
    <cellStyle name="Migliaia 29" xfId="167"/>
    <cellStyle name="Migliaia 29 2" xfId="508"/>
    <cellStyle name="Migliaia 29 2 2" xfId="2417"/>
    <cellStyle name="Migliaia 29 2 2 2" xfId="3807"/>
    <cellStyle name="Migliaia 29 2 3" xfId="3808"/>
    <cellStyle name="Migliaia 29 3" xfId="1086"/>
    <cellStyle name="Migliaia 29 3 2" xfId="1087"/>
    <cellStyle name="Migliaia 29 3 2 2" xfId="3809"/>
    <cellStyle name="Migliaia 29 3 2 3" xfId="3810"/>
    <cellStyle name="Migliaia 29 3 3" xfId="1088"/>
    <cellStyle name="Migliaia 29 3 3 2" xfId="2419"/>
    <cellStyle name="Migliaia 29 3 4" xfId="2418"/>
    <cellStyle name="Migliaia 29 3 5" xfId="3811"/>
    <cellStyle name="Migliaia 29 4" xfId="1089"/>
    <cellStyle name="Migliaia 29 4 2" xfId="1090"/>
    <cellStyle name="Migliaia 29 4 2 2" xfId="2421"/>
    <cellStyle name="Migliaia 29 4 2 3" xfId="3812"/>
    <cellStyle name="Migliaia 29 4 3" xfId="2420"/>
    <cellStyle name="Migliaia 29 4 4" xfId="3813"/>
    <cellStyle name="Migliaia 29 5" xfId="1091"/>
    <cellStyle name="Migliaia 29 5 2" xfId="3814"/>
    <cellStyle name="Migliaia 29 6" xfId="3815"/>
    <cellStyle name="Migliaia 3" xfId="168"/>
    <cellStyle name="Migliaia 3 2" xfId="509"/>
    <cellStyle name="Migliaia 3 2 2" xfId="2422"/>
    <cellStyle name="Migliaia 3 2 2 2" xfId="3816"/>
    <cellStyle name="Migliaia 3 2 3" xfId="3817"/>
    <cellStyle name="Migliaia 3 3" xfId="1092"/>
    <cellStyle name="Migliaia 3 3 2" xfId="1093"/>
    <cellStyle name="Migliaia 3 3 2 2" xfId="3818"/>
    <cellStyle name="Migliaia 3 3 2 3" xfId="3819"/>
    <cellStyle name="Migliaia 3 3 3" xfId="1094"/>
    <cellStyle name="Migliaia 3 3 3 2" xfId="2424"/>
    <cellStyle name="Migliaia 3 3 4" xfId="2423"/>
    <cellStyle name="Migliaia 3 3 5" xfId="3820"/>
    <cellStyle name="Migliaia 3 4" xfId="1095"/>
    <cellStyle name="Migliaia 3 4 2" xfId="1096"/>
    <cellStyle name="Migliaia 3 4 2 2" xfId="2426"/>
    <cellStyle name="Migliaia 3 4 2 3" xfId="3821"/>
    <cellStyle name="Migliaia 3 4 3" xfId="2425"/>
    <cellStyle name="Migliaia 3 4 4" xfId="3822"/>
    <cellStyle name="Migliaia 3 5" xfId="1097"/>
    <cellStyle name="Migliaia 3 5 2" xfId="3823"/>
    <cellStyle name="Migliaia 3 6" xfId="3824"/>
    <cellStyle name="Migliaia 30" xfId="169"/>
    <cellStyle name="Migliaia 30 2" xfId="510"/>
    <cellStyle name="Migliaia 30 2 2" xfId="2427"/>
    <cellStyle name="Migliaia 30 2 2 2" xfId="3825"/>
    <cellStyle name="Migliaia 30 2 3" xfId="3826"/>
    <cellStyle name="Migliaia 30 3" xfId="1098"/>
    <cellStyle name="Migliaia 30 3 2" xfId="1099"/>
    <cellStyle name="Migliaia 30 3 2 2" xfId="3827"/>
    <cellStyle name="Migliaia 30 3 2 3" xfId="3828"/>
    <cellStyle name="Migliaia 30 3 3" xfId="1100"/>
    <cellStyle name="Migliaia 30 3 3 2" xfId="2429"/>
    <cellStyle name="Migliaia 30 3 4" xfId="2428"/>
    <cellStyle name="Migliaia 30 3 5" xfId="3829"/>
    <cellStyle name="Migliaia 30 4" xfId="1101"/>
    <cellStyle name="Migliaia 30 4 2" xfId="1102"/>
    <cellStyle name="Migliaia 30 4 2 2" xfId="2431"/>
    <cellStyle name="Migliaia 30 4 2 3" xfId="3830"/>
    <cellStyle name="Migliaia 30 4 3" xfId="2430"/>
    <cellStyle name="Migliaia 30 4 4" xfId="3831"/>
    <cellStyle name="Migliaia 30 5" xfId="1103"/>
    <cellStyle name="Migliaia 30 5 2" xfId="3832"/>
    <cellStyle name="Migliaia 30 6" xfId="3833"/>
    <cellStyle name="Migliaia 31" xfId="170"/>
    <cellStyle name="Migliaia 31 2" xfId="511"/>
    <cellStyle name="Migliaia 31 2 2" xfId="2432"/>
    <cellStyle name="Migliaia 31 2 2 2" xfId="3834"/>
    <cellStyle name="Migliaia 31 2 3" xfId="3835"/>
    <cellStyle name="Migliaia 31 3" xfId="1104"/>
    <cellStyle name="Migliaia 31 3 2" xfId="1105"/>
    <cellStyle name="Migliaia 31 3 2 2" xfId="3836"/>
    <cellStyle name="Migliaia 31 3 2 3" xfId="3837"/>
    <cellStyle name="Migliaia 31 3 3" xfId="1106"/>
    <cellStyle name="Migliaia 31 3 3 2" xfId="2434"/>
    <cellStyle name="Migliaia 31 3 4" xfId="2433"/>
    <cellStyle name="Migliaia 31 3 5" xfId="3838"/>
    <cellStyle name="Migliaia 31 4" xfId="1107"/>
    <cellStyle name="Migliaia 31 4 2" xfId="1108"/>
    <cellStyle name="Migliaia 31 4 2 2" xfId="2436"/>
    <cellStyle name="Migliaia 31 4 2 3" xfId="3839"/>
    <cellStyle name="Migliaia 31 4 3" xfId="2435"/>
    <cellStyle name="Migliaia 31 4 4" xfId="3840"/>
    <cellStyle name="Migliaia 31 5" xfId="1109"/>
    <cellStyle name="Migliaia 31 5 2" xfId="3841"/>
    <cellStyle name="Migliaia 31 6" xfId="3842"/>
    <cellStyle name="Migliaia 32" xfId="171"/>
    <cellStyle name="Migliaia 32 2" xfId="512"/>
    <cellStyle name="Migliaia 32 2 2" xfId="2437"/>
    <cellStyle name="Migliaia 32 2 2 2" xfId="3843"/>
    <cellStyle name="Migliaia 32 2 3" xfId="3844"/>
    <cellStyle name="Migliaia 32 3" xfId="1110"/>
    <cellStyle name="Migliaia 32 3 2" xfId="1111"/>
    <cellStyle name="Migliaia 32 3 2 2" xfId="3845"/>
    <cellStyle name="Migliaia 32 3 2 3" xfId="3846"/>
    <cellStyle name="Migliaia 32 3 3" xfId="1112"/>
    <cellStyle name="Migliaia 32 3 3 2" xfId="2439"/>
    <cellStyle name="Migliaia 32 3 4" xfId="2438"/>
    <cellStyle name="Migliaia 32 3 5" xfId="3847"/>
    <cellStyle name="Migliaia 32 4" xfId="1113"/>
    <cellStyle name="Migliaia 32 4 2" xfId="1114"/>
    <cellStyle name="Migliaia 32 4 2 2" xfId="2441"/>
    <cellStyle name="Migliaia 32 4 2 3" xfId="3848"/>
    <cellStyle name="Migliaia 32 4 3" xfId="2440"/>
    <cellStyle name="Migliaia 32 4 4" xfId="3849"/>
    <cellStyle name="Migliaia 32 5" xfId="1115"/>
    <cellStyle name="Migliaia 32 5 2" xfId="3850"/>
    <cellStyle name="Migliaia 32 6" xfId="3851"/>
    <cellStyle name="Migliaia 33" xfId="172"/>
    <cellStyle name="Migliaia 33 2" xfId="513"/>
    <cellStyle name="Migliaia 33 2 2" xfId="2442"/>
    <cellStyle name="Migliaia 33 2 2 2" xfId="3852"/>
    <cellStyle name="Migliaia 33 2 3" xfId="3853"/>
    <cellStyle name="Migliaia 33 3" xfId="1116"/>
    <cellStyle name="Migliaia 33 3 2" xfId="1117"/>
    <cellStyle name="Migliaia 33 3 2 2" xfId="3854"/>
    <cellStyle name="Migliaia 33 3 2 3" xfId="3855"/>
    <cellStyle name="Migliaia 33 3 3" xfId="1118"/>
    <cellStyle name="Migliaia 33 3 3 2" xfId="2444"/>
    <cellStyle name="Migliaia 33 3 4" xfId="2443"/>
    <cellStyle name="Migliaia 33 3 5" xfId="3856"/>
    <cellStyle name="Migliaia 33 4" xfId="1119"/>
    <cellStyle name="Migliaia 33 4 2" xfId="1120"/>
    <cellStyle name="Migliaia 33 4 2 2" xfId="2446"/>
    <cellStyle name="Migliaia 33 4 2 3" xfId="3857"/>
    <cellStyle name="Migliaia 33 4 3" xfId="2445"/>
    <cellStyle name="Migliaia 33 4 4" xfId="3858"/>
    <cellStyle name="Migliaia 33 5" xfId="1121"/>
    <cellStyle name="Migliaia 33 5 2" xfId="3859"/>
    <cellStyle name="Migliaia 33 6" xfId="3860"/>
    <cellStyle name="Migliaia 34" xfId="173"/>
    <cellStyle name="Migliaia 34 2" xfId="514"/>
    <cellStyle name="Migliaia 34 2 2" xfId="2447"/>
    <cellStyle name="Migliaia 34 2 2 2" xfId="3861"/>
    <cellStyle name="Migliaia 34 2 3" xfId="3862"/>
    <cellStyle name="Migliaia 34 3" xfId="1122"/>
    <cellStyle name="Migliaia 34 3 2" xfId="1123"/>
    <cellStyle name="Migliaia 34 3 2 2" xfId="3863"/>
    <cellStyle name="Migliaia 34 3 2 3" xfId="3864"/>
    <cellStyle name="Migliaia 34 3 3" xfId="1124"/>
    <cellStyle name="Migliaia 34 3 3 2" xfId="2449"/>
    <cellStyle name="Migliaia 34 3 4" xfId="2448"/>
    <cellStyle name="Migliaia 34 3 5" xfId="3865"/>
    <cellStyle name="Migliaia 34 4" xfId="1125"/>
    <cellStyle name="Migliaia 34 4 2" xfId="1126"/>
    <cellStyle name="Migliaia 34 4 2 2" xfId="2451"/>
    <cellStyle name="Migliaia 34 4 2 3" xfId="3866"/>
    <cellStyle name="Migliaia 34 4 3" xfId="2450"/>
    <cellStyle name="Migliaia 34 4 4" xfId="3867"/>
    <cellStyle name="Migliaia 34 5" xfId="1127"/>
    <cellStyle name="Migliaia 34 5 2" xfId="3868"/>
    <cellStyle name="Migliaia 34 6" xfId="3869"/>
    <cellStyle name="Migliaia 35" xfId="174"/>
    <cellStyle name="Migliaia 35 2" xfId="515"/>
    <cellStyle name="Migliaia 35 2 2" xfId="2452"/>
    <cellStyle name="Migliaia 35 2 2 2" xfId="3870"/>
    <cellStyle name="Migliaia 35 2 3" xfId="3871"/>
    <cellStyle name="Migliaia 35 3" xfId="1128"/>
    <cellStyle name="Migliaia 35 3 2" xfId="1129"/>
    <cellStyle name="Migliaia 35 3 2 2" xfId="3872"/>
    <cellStyle name="Migliaia 35 3 2 3" xfId="3873"/>
    <cellStyle name="Migliaia 35 3 3" xfId="1130"/>
    <cellStyle name="Migliaia 35 3 3 2" xfId="2454"/>
    <cellStyle name="Migliaia 35 3 4" xfId="2453"/>
    <cellStyle name="Migliaia 35 3 5" xfId="3874"/>
    <cellStyle name="Migliaia 35 4" xfId="1131"/>
    <cellStyle name="Migliaia 35 4 2" xfId="1132"/>
    <cellStyle name="Migliaia 35 4 2 2" xfId="2456"/>
    <cellStyle name="Migliaia 35 4 2 3" xfId="3875"/>
    <cellStyle name="Migliaia 35 4 3" xfId="2455"/>
    <cellStyle name="Migliaia 35 4 4" xfId="3876"/>
    <cellStyle name="Migliaia 35 5" xfId="1133"/>
    <cellStyle name="Migliaia 35 5 2" xfId="3877"/>
    <cellStyle name="Migliaia 35 6" xfId="3878"/>
    <cellStyle name="Migliaia 36" xfId="175"/>
    <cellStyle name="Migliaia 36 2" xfId="516"/>
    <cellStyle name="Migliaia 36 2 2" xfId="2457"/>
    <cellStyle name="Migliaia 36 2 2 2" xfId="3879"/>
    <cellStyle name="Migliaia 36 2 3" xfId="3880"/>
    <cellStyle name="Migliaia 36 3" xfId="1134"/>
    <cellStyle name="Migliaia 36 3 2" xfId="1135"/>
    <cellStyle name="Migliaia 36 3 2 2" xfId="3881"/>
    <cellStyle name="Migliaia 36 3 2 3" xfId="3882"/>
    <cellStyle name="Migliaia 36 3 3" xfId="1136"/>
    <cellStyle name="Migliaia 36 3 3 2" xfId="2459"/>
    <cellStyle name="Migliaia 36 3 4" xfId="2458"/>
    <cellStyle name="Migliaia 36 3 5" xfId="3883"/>
    <cellStyle name="Migliaia 36 4" xfId="1137"/>
    <cellStyle name="Migliaia 36 4 2" xfId="1138"/>
    <cellStyle name="Migliaia 36 4 2 2" xfId="2461"/>
    <cellStyle name="Migliaia 36 4 2 3" xfId="3884"/>
    <cellStyle name="Migliaia 36 4 3" xfId="2460"/>
    <cellStyle name="Migliaia 36 4 4" xfId="3885"/>
    <cellStyle name="Migliaia 36 5" xfId="1139"/>
    <cellStyle name="Migliaia 36 5 2" xfId="3886"/>
    <cellStyle name="Migliaia 36 6" xfId="3887"/>
    <cellStyle name="Migliaia 37" xfId="176"/>
    <cellStyle name="Migliaia 37 2" xfId="517"/>
    <cellStyle name="Migliaia 37 2 2" xfId="2462"/>
    <cellStyle name="Migliaia 37 2 2 2" xfId="3888"/>
    <cellStyle name="Migliaia 37 2 3" xfId="3889"/>
    <cellStyle name="Migliaia 37 3" xfId="1140"/>
    <cellStyle name="Migliaia 37 3 2" xfId="1141"/>
    <cellStyle name="Migliaia 37 3 2 2" xfId="3890"/>
    <cellStyle name="Migliaia 37 3 2 3" xfId="3891"/>
    <cellStyle name="Migliaia 37 3 3" xfId="1142"/>
    <cellStyle name="Migliaia 37 3 3 2" xfId="2464"/>
    <cellStyle name="Migliaia 37 3 4" xfId="2463"/>
    <cellStyle name="Migliaia 37 3 5" xfId="3892"/>
    <cellStyle name="Migliaia 37 4" xfId="1143"/>
    <cellStyle name="Migliaia 37 4 2" xfId="1144"/>
    <cellStyle name="Migliaia 37 4 2 2" xfId="2466"/>
    <cellStyle name="Migliaia 37 4 2 3" xfId="3893"/>
    <cellStyle name="Migliaia 37 4 3" xfId="2465"/>
    <cellStyle name="Migliaia 37 4 4" xfId="3894"/>
    <cellStyle name="Migliaia 37 5" xfId="1145"/>
    <cellStyle name="Migliaia 37 5 2" xfId="3895"/>
    <cellStyle name="Migliaia 37 6" xfId="3896"/>
    <cellStyle name="Migliaia 38" xfId="177"/>
    <cellStyle name="Migliaia 38 2" xfId="518"/>
    <cellStyle name="Migliaia 38 2 2" xfId="2467"/>
    <cellStyle name="Migliaia 38 2 2 2" xfId="3897"/>
    <cellStyle name="Migliaia 38 2 3" xfId="3898"/>
    <cellStyle name="Migliaia 38 3" xfId="1146"/>
    <cellStyle name="Migliaia 38 3 2" xfId="1147"/>
    <cellStyle name="Migliaia 38 3 2 2" xfId="3899"/>
    <cellStyle name="Migliaia 38 3 2 3" xfId="3900"/>
    <cellStyle name="Migliaia 38 3 3" xfId="1148"/>
    <cellStyle name="Migliaia 38 3 3 2" xfId="2469"/>
    <cellStyle name="Migliaia 38 3 4" xfId="2468"/>
    <cellStyle name="Migliaia 38 3 5" xfId="3901"/>
    <cellStyle name="Migliaia 38 4" xfId="1149"/>
    <cellStyle name="Migliaia 38 4 2" xfId="1150"/>
    <cellStyle name="Migliaia 38 4 2 2" xfId="2471"/>
    <cellStyle name="Migliaia 38 4 2 3" xfId="3902"/>
    <cellStyle name="Migliaia 38 4 3" xfId="2470"/>
    <cellStyle name="Migliaia 38 4 4" xfId="3903"/>
    <cellStyle name="Migliaia 38 5" xfId="1151"/>
    <cellStyle name="Migliaia 38 5 2" xfId="3904"/>
    <cellStyle name="Migliaia 38 6" xfId="3905"/>
    <cellStyle name="Migliaia 39" xfId="178"/>
    <cellStyle name="Migliaia 39 2" xfId="519"/>
    <cellStyle name="Migliaia 39 2 2" xfId="2472"/>
    <cellStyle name="Migliaia 39 2 2 2" xfId="3906"/>
    <cellStyle name="Migliaia 39 2 3" xfId="3907"/>
    <cellStyle name="Migliaia 39 3" xfId="1152"/>
    <cellStyle name="Migliaia 39 3 2" xfId="1153"/>
    <cellStyle name="Migliaia 39 3 2 2" xfId="3908"/>
    <cellStyle name="Migliaia 39 3 2 3" xfId="3909"/>
    <cellStyle name="Migliaia 39 3 3" xfId="1154"/>
    <cellStyle name="Migliaia 39 3 3 2" xfId="2474"/>
    <cellStyle name="Migliaia 39 3 4" xfId="2473"/>
    <cellStyle name="Migliaia 39 3 5" xfId="3910"/>
    <cellStyle name="Migliaia 39 4" xfId="1155"/>
    <cellStyle name="Migliaia 39 4 2" xfId="1156"/>
    <cellStyle name="Migliaia 39 4 2 2" xfId="2476"/>
    <cellStyle name="Migliaia 39 4 2 3" xfId="3911"/>
    <cellStyle name="Migliaia 39 4 3" xfId="2475"/>
    <cellStyle name="Migliaia 39 4 4" xfId="3912"/>
    <cellStyle name="Migliaia 39 5" xfId="1157"/>
    <cellStyle name="Migliaia 39 5 2" xfId="3913"/>
    <cellStyle name="Migliaia 39 6" xfId="3914"/>
    <cellStyle name="Migliaia 4" xfId="179"/>
    <cellStyle name="Migliaia 4 2" xfId="520"/>
    <cellStyle name="Migliaia 4 2 2" xfId="2477"/>
    <cellStyle name="Migliaia 4 2 2 2" xfId="3915"/>
    <cellStyle name="Migliaia 4 2 3" xfId="3916"/>
    <cellStyle name="Migliaia 4 3" xfId="1158"/>
    <cellStyle name="Migliaia 4 3 2" xfId="1159"/>
    <cellStyle name="Migliaia 4 3 2 2" xfId="3917"/>
    <cellStyle name="Migliaia 4 3 2 3" xfId="3918"/>
    <cellStyle name="Migliaia 4 3 3" xfId="1160"/>
    <cellStyle name="Migliaia 4 3 3 2" xfId="2479"/>
    <cellStyle name="Migliaia 4 3 4" xfId="2478"/>
    <cellStyle name="Migliaia 4 3 5" xfId="3919"/>
    <cellStyle name="Migliaia 4 4" xfId="1161"/>
    <cellStyle name="Migliaia 4 4 2" xfId="1162"/>
    <cellStyle name="Migliaia 4 4 2 2" xfId="2481"/>
    <cellStyle name="Migliaia 4 4 2 3" xfId="3920"/>
    <cellStyle name="Migliaia 4 4 3" xfId="2480"/>
    <cellStyle name="Migliaia 4 4 4" xfId="3921"/>
    <cellStyle name="Migliaia 4 5" xfId="1163"/>
    <cellStyle name="Migliaia 4 5 2" xfId="3922"/>
    <cellStyle name="Migliaia 4 6" xfId="3923"/>
    <cellStyle name="Migliaia 40" xfId="180"/>
    <cellStyle name="Migliaia 40 2" xfId="521"/>
    <cellStyle name="Migliaia 40 2 2" xfId="2482"/>
    <cellStyle name="Migliaia 40 2 2 2" xfId="3924"/>
    <cellStyle name="Migliaia 40 2 3" xfId="3925"/>
    <cellStyle name="Migliaia 40 3" xfId="1164"/>
    <cellStyle name="Migliaia 40 3 2" xfId="1165"/>
    <cellStyle name="Migliaia 40 3 2 2" xfId="3926"/>
    <cellStyle name="Migliaia 40 3 2 3" xfId="3927"/>
    <cellStyle name="Migliaia 40 3 3" xfId="1166"/>
    <cellStyle name="Migliaia 40 3 3 2" xfId="2484"/>
    <cellStyle name="Migliaia 40 3 4" xfId="2483"/>
    <cellStyle name="Migliaia 40 3 5" xfId="3928"/>
    <cellStyle name="Migliaia 40 4" xfId="1167"/>
    <cellStyle name="Migliaia 40 4 2" xfId="1168"/>
    <cellStyle name="Migliaia 40 4 2 2" xfId="2486"/>
    <cellStyle name="Migliaia 40 4 2 3" xfId="3929"/>
    <cellStyle name="Migliaia 40 4 3" xfId="2485"/>
    <cellStyle name="Migliaia 40 4 4" xfId="3930"/>
    <cellStyle name="Migliaia 40 5" xfId="1169"/>
    <cellStyle name="Migliaia 40 5 2" xfId="3931"/>
    <cellStyle name="Migliaia 40 6" xfId="3932"/>
    <cellStyle name="Migliaia 41" xfId="181"/>
    <cellStyle name="Migliaia 41 2" xfId="522"/>
    <cellStyle name="Migliaia 41 2 2" xfId="2487"/>
    <cellStyle name="Migliaia 41 2 2 2" xfId="3933"/>
    <cellStyle name="Migliaia 41 2 3" xfId="3934"/>
    <cellStyle name="Migliaia 41 3" xfId="1170"/>
    <cellStyle name="Migliaia 41 3 2" xfId="1171"/>
    <cellStyle name="Migliaia 41 3 2 2" xfId="3935"/>
    <cellStyle name="Migliaia 41 3 2 3" xfId="3936"/>
    <cellStyle name="Migliaia 41 3 3" xfId="1172"/>
    <cellStyle name="Migliaia 41 3 3 2" xfId="2489"/>
    <cellStyle name="Migliaia 41 3 4" xfId="2488"/>
    <cellStyle name="Migliaia 41 3 5" xfId="3937"/>
    <cellStyle name="Migliaia 41 4" xfId="1173"/>
    <cellStyle name="Migliaia 41 4 2" xfId="1174"/>
    <cellStyle name="Migliaia 41 4 2 2" xfId="2491"/>
    <cellStyle name="Migliaia 41 4 2 3" xfId="3938"/>
    <cellStyle name="Migliaia 41 4 3" xfId="2490"/>
    <cellStyle name="Migliaia 41 4 4" xfId="3939"/>
    <cellStyle name="Migliaia 41 5" xfId="1175"/>
    <cellStyle name="Migliaia 41 5 2" xfId="3940"/>
    <cellStyle name="Migliaia 41 6" xfId="3941"/>
    <cellStyle name="Migliaia 42" xfId="182"/>
    <cellStyle name="Migliaia 42 2" xfId="523"/>
    <cellStyle name="Migliaia 42 2 2" xfId="2492"/>
    <cellStyle name="Migliaia 42 2 2 2" xfId="3942"/>
    <cellStyle name="Migliaia 42 2 3" xfId="3943"/>
    <cellStyle name="Migliaia 42 3" xfId="1176"/>
    <cellStyle name="Migliaia 42 3 2" xfId="1177"/>
    <cellStyle name="Migliaia 42 3 2 2" xfId="3944"/>
    <cellStyle name="Migliaia 42 3 2 3" xfId="3945"/>
    <cellStyle name="Migliaia 42 3 3" xfId="1178"/>
    <cellStyle name="Migliaia 42 3 3 2" xfId="2494"/>
    <cellStyle name="Migliaia 42 3 4" xfId="2493"/>
    <cellStyle name="Migliaia 42 3 5" xfId="3946"/>
    <cellStyle name="Migliaia 42 4" xfId="1179"/>
    <cellStyle name="Migliaia 42 4 2" xfId="1180"/>
    <cellStyle name="Migliaia 42 4 2 2" xfId="2496"/>
    <cellStyle name="Migliaia 42 4 2 3" xfId="3947"/>
    <cellStyle name="Migliaia 42 4 3" xfId="2495"/>
    <cellStyle name="Migliaia 42 4 4" xfId="3948"/>
    <cellStyle name="Migliaia 42 5" xfId="1181"/>
    <cellStyle name="Migliaia 42 5 2" xfId="3949"/>
    <cellStyle name="Migliaia 42 6" xfId="3950"/>
    <cellStyle name="Migliaia 43" xfId="183"/>
    <cellStyle name="Migliaia 43 2" xfId="524"/>
    <cellStyle name="Migliaia 43 2 2" xfId="2497"/>
    <cellStyle name="Migliaia 43 2 2 2" xfId="3951"/>
    <cellStyle name="Migliaia 43 2 3" xfId="3952"/>
    <cellStyle name="Migliaia 43 3" xfId="1182"/>
    <cellStyle name="Migliaia 43 3 2" xfId="1183"/>
    <cellStyle name="Migliaia 43 3 2 2" xfId="3953"/>
    <cellStyle name="Migliaia 43 3 2 3" xfId="3954"/>
    <cellStyle name="Migliaia 43 3 3" xfId="1184"/>
    <cellStyle name="Migliaia 43 3 3 2" xfId="2499"/>
    <cellStyle name="Migliaia 43 3 4" xfId="2498"/>
    <cellStyle name="Migliaia 43 3 5" xfId="3955"/>
    <cellStyle name="Migliaia 43 4" xfId="1185"/>
    <cellStyle name="Migliaia 43 4 2" xfId="1186"/>
    <cellStyle name="Migliaia 43 4 2 2" xfId="2501"/>
    <cellStyle name="Migliaia 43 4 2 3" xfId="3956"/>
    <cellStyle name="Migliaia 43 4 3" xfId="2500"/>
    <cellStyle name="Migliaia 43 4 4" xfId="3957"/>
    <cellStyle name="Migliaia 43 5" xfId="1187"/>
    <cellStyle name="Migliaia 43 5 2" xfId="3958"/>
    <cellStyle name="Migliaia 43 6" xfId="3959"/>
    <cellStyle name="Migliaia 44" xfId="184"/>
    <cellStyle name="Migliaia 44 2" xfId="525"/>
    <cellStyle name="Migliaia 44 2 2" xfId="2502"/>
    <cellStyle name="Migliaia 44 2 2 2" xfId="3960"/>
    <cellStyle name="Migliaia 44 2 3" xfId="3961"/>
    <cellStyle name="Migliaia 44 3" xfId="1188"/>
    <cellStyle name="Migliaia 44 3 2" xfId="1189"/>
    <cellStyle name="Migliaia 44 3 2 2" xfId="3962"/>
    <cellStyle name="Migliaia 44 3 2 3" xfId="3963"/>
    <cellStyle name="Migliaia 44 3 3" xfId="1190"/>
    <cellStyle name="Migliaia 44 3 3 2" xfId="2504"/>
    <cellStyle name="Migliaia 44 3 4" xfId="2503"/>
    <cellStyle name="Migliaia 44 3 5" xfId="3964"/>
    <cellStyle name="Migliaia 44 4" xfId="1191"/>
    <cellStyle name="Migliaia 44 4 2" xfId="1192"/>
    <cellStyle name="Migliaia 44 4 2 2" xfId="2506"/>
    <cellStyle name="Migliaia 44 4 2 3" xfId="3965"/>
    <cellStyle name="Migliaia 44 4 3" xfId="2505"/>
    <cellStyle name="Migliaia 44 4 4" xfId="3966"/>
    <cellStyle name="Migliaia 44 5" xfId="1193"/>
    <cellStyle name="Migliaia 44 5 2" xfId="3967"/>
    <cellStyle name="Migliaia 44 6" xfId="3968"/>
    <cellStyle name="Migliaia 45" xfId="185"/>
    <cellStyle name="Migliaia 45 2" xfId="526"/>
    <cellStyle name="Migliaia 45 2 2" xfId="2507"/>
    <cellStyle name="Migliaia 45 2 2 2" xfId="3969"/>
    <cellStyle name="Migliaia 45 2 3" xfId="3970"/>
    <cellStyle name="Migliaia 45 3" xfId="1194"/>
    <cellStyle name="Migliaia 45 3 2" xfId="1195"/>
    <cellStyle name="Migliaia 45 3 2 2" xfId="3971"/>
    <cellStyle name="Migliaia 45 3 2 3" xfId="3972"/>
    <cellStyle name="Migliaia 45 3 3" xfId="1196"/>
    <cellStyle name="Migliaia 45 3 3 2" xfId="2509"/>
    <cellStyle name="Migliaia 45 3 4" xfId="2508"/>
    <cellStyle name="Migliaia 45 3 5" xfId="3973"/>
    <cellStyle name="Migliaia 45 4" xfId="1197"/>
    <cellStyle name="Migliaia 45 4 2" xfId="1198"/>
    <cellStyle name="Migliaia 45 4 2 2" xfId="2511"/>
    <cellStyle name="Migliaia 45 4 2 3" xfId="3974"/>
    <cellStyle name="Migliaia 45 4 3" xfId="2510"/>
    <cellStyle name="Migliaia 45 4 4" xfId="3975"/>
    <cellStyle name="Migliaia 45 5" xfId="1199"/>
    <cellStyle name="Migliaia 45 5 2" xfId="3976"/>
    <cellStyle name="Migliaia 45 6" xfId="3977"/>
    <cellStyle name="Migliaia 46" xfId="186"/>
    <cellStyle name="Migliaia 46 2" xfId="527"/>
    <cellStyle name="Migliaia 46 2 2" xfId="2512"/>
    <cellStyle name="Migliaia 46 2 2 2" xfId="3978"/>
    <cellStyle name="Migliaia 46 2 3" xfId="3979"/>
    <cellStyle name="Migliaia 46 3" xfId="1200"/>
    <cellStyle name="Migliaia 46 3 2" xfId="1201"/>
    <cellStyle name="Migliaia 46 3 2 2" xfId="3980"/>
    <cellStyle name="Migliaia 46 3 2 3" xfId="3981"/>
    <cellStyle name="Migliaia 46 3 3" xfId="1202"/>
    <cellStyle name="Migliaia 46 3 3 2" xfId="2514"/>
    <cellStyle name="Migliaia 46 3 4" xfId="2513"/>
    <cellStyle name="Migliaia 46 3 5" xfId="3982"/>
    <cellStyle name="Migliaia 46 4" xfId="1203"/>
    <cellStyle name="Migliaia 46 4 2" xfId="1204"/>
    <cellStyle name="Migliaia 46 4 2 2" xfId="2516"/>
    <cellStyle name="Migliaia 46 4 2 3" xfId="3983"/>
    <cellStyle name="Migliaia 46 4 3" xfId="2515"/>
    <cellStyle name="Migliaia 46 4 4" xfId="3984"/>
    <cellStyle name="Migliaia 46 5" xfId="1205"/>
    <cellStyle name="Migliaia 46 5 2" xfId="3985"/>
    <cellStyle name="Migliaia 46 6" xfId="3986"/>
    <cellStyle name="Migliaia 47" xfId="187"/>
    <cellStyle name="Migliaia 47 2" xfId="528"/>
    <cellStyle name="Migliaia 47 2 2" xfId="2517"/>
    <cellStyle name="Migliaia 47 2 2 2" xfId="3987"/>
    <cellStyle name="Migliaia 47 2 3" xfId="3988"/>
    <cellStyle name="Migliaia 47 3" xfId="1206"/>
    <cellStyle name="Migliaia 47 3 2" xfId="1207"/>
    <cellStyle name="Migliaia 47 3 2 2" xfId="3989"/>
    <cellStyle name="Migliaia 47 3 2 3" xfId="3990"/>
    <cellStyle name="Migliaia 47 3 3" xfId="1208"/>
    <cellStyle name="Migliaia 47 3 3 2" xfId="2519"/>
    <cellStyle name="Migliaia 47 3 4" xfId="2518"/>
    <cellStyle name="Migliaia 47 3 5" xfId="3991"/>
    <cellStyle name="Migliaia 47 4" xfId="1209"/>
    <cellStyle name="Migliaia 47 4 2" xfId="1210"/>
    <cellStyle name="Migliaia 47 4 2 2" xfId="2521"/>
    <cellStyle name="Migliaia 47 4 2 3" xfId="3992"/>
    <cellStyle name="Migliaia 47 4 3" xfId="2520"/>
    <cellStyle name="Migliaia 47 4 4" xfId="3993"/>
    <cellStyle name="Migliaia 47 5" xfId="1211"/>
    <cellStyle name="Migliaia 47 5 2" xfId="3994"/>
    <cellStyle name="Migliaia 47 6" xfId="3995"/>
    <cellStyle name="Migliaia 48" xfId="188"/>
    <cellStyle name="Migliaia 48 2" xfId="529"/>
    <cellStyle name="Migliaia 48 2 2" xfId="2522"/>
    <cellStyle name="Migliaia 48 2 2 2" xfId="3996"/>
    <cellStyle name="Migliaia 48 2 3" xfId="3997"/>
    <cellStyle name="Migliaia 48 3" xfId="1212"/>
    <cellStyle name="Migliaia 48 3 2" xfId="1213"/>
    <cellStyle name="Migliaia 48 3 2 2" xfId="3998"/>
    <cellStyle name="Migliaia 48 3 2 3" xfId="3999"/>
    <cellStyle name="Migliaia 48 3 3" xfId="1214"/>
    <cellStyle name="Migliaia 48 3 3 2" xfId="2524"/>
    <cellStyle name="Migliaia 48 3 4" xfId="2523"/>
    <cellStyle name="Migliaia 48 3 5" xfId="4000"/>
    <cellStyle name="Migliaia 48 4" xfId="1215"/>
    <cellStyle name="Migliaia 48 4 2" xfId="1216"/>
    <cellStyle name="Migliaia 48 4 2 2" xfId="2526"/>
    <cellStyle name="Migliaia 48 4 2 3" xfId="4001"/>
    <cellStyle name="Migliaia 48 4 3" xfId="2525"/>
    <cellStyle name="Migliaia 48 4 4" xfId="4002"/>
    <cellStyle name="Migliaia 48 5" xfId="1217"/>
    <cellStyle name="Migliaia 48 5 2" xfId="4003"/>
    <cellStyle name="Migliaia 48 6" xfId="4004"/>
    <cellStyle name="Migliaia 49" xfId="189"/>
    <cellStyle name="Migliaia 49 2" xfId="530"/>
    <cellStyle name="Migliaia 49 2 2" xfId="2527"/>
    <cellStyle name="Migliaia 49 2 2 2" xfId="4005"/>
    <cellStyle name="Migliaia 49 2 3" xfId="4006"/>
    <cellStyle name="Migliaia 49 3" xfId="1218"/>
    <cellStyle name="Migliaia 49 3 2" xfId="1219"/>
    <cellStyle name="Migliaia 49 3 2 2" xfId="4007"/>
    <cellStyle name="Migliaia 49 3 2 3" xfId="4008"/>
    <cellStyle name="Migliaia 49 3 3" xfId="1220"/>
    <cellStyle name="Migliaia 49 3 3 2" xfId="2529"/>
    <cellStyle name="Migliaia 49 3 4" xfId="2528"/>
    <cellStyle name="Migliaia 49 3 5" xfId="4009"/>
    <cellStyle name="Migliaia 49 4" xfId="1221"/>
    <cellStyle name="Migliaia 49 4 2" xfId="1222"/>
    <cellStyle name="Migliaia 49 4 2 2" xfId="2531"/>
    <cellStyle name="Migliaia 49 4 2 3" xfId="4010"/>
    <cellStyle name="Migliaia 49 4 3" xfId="2530"/>
    <cellStyle name="Migliaia 49 4 4" xfId="4011"/>
    <cellStyle name="Migliaia 49 5" xfId="1223"/>
    <cellStyle name="Migliaia 49 5 2" xfId="4012"/>
    <cellStyle name="Migliaia 49 6" xfId="4013"/>
    <cellStyle name="Migliaia 5" xfId="190"/>
    <cellStyle name="Migliaia 5 2" xfId="531"/>
    <cellStyle name="Migliaia 5 2 2" xfId="2532"/>
    <cellStyle name="Migliaia 5 2 2 2" xfId="4014"/>
    <cellStyle name="Migliaia 5 2 3" xfId="4015"/>
    <cellStyle name="Migliaia 5 3" xfId="1224"/>
    <cellStyle name="Migliaia 5 3 2" xfId="1225"/>
    <cellStyle name="Migliaia 5 3 2 2" xfId="4016"/>
    <cellStyle name="Migliaia 5 3 2 3" xfId="4017"/>
    <cellStyle name="Migliaia 5 3 3" xfId="1226"/>
    <cellStyle name="Migliaia 5 3 3 2" xfId="2534"/>
    <cellStyle name="Migliaia 5 3 4" xfId="2533"/>
    <cellStyle name="Migliaia 5 3 5" xfId="4018"/>
    <cellStyle name="Migliaia 5 4" xfId="1227"/>
    <cellStyle name="Migliaia 5 4 2" xfId="1228"/>
    <cellStyle name="Migliaia 5 4 2 2" xfId="2536"/>
    <cellStyle name="Migliaia 5 4 2 3" xfId="4019"/>
    <cellStyle name="Migliaia 5 4 3" xfId="2535"/>
    <cellStyle name="Migliaia 5 4 4" xfId="4020"/>
    <cellStyle name="Migliaia 5 5" xfId="1229"/>
    <cellStyle name="Migliaia 5 5 2" xfId="4021"/>
    <cellStyle name="Migliaia 5 6" xfId="4022"/>
    <cellStyle name="Migliaia 50" xfId="191"/>
    <cellStyle name="Migliaia 50 2" xfId="532"/>
    <cellStyle name="Migliaia 50 2 2" xfId="2537"/>
    <cellStyle name="Migliaia 50 2 2 2" xfId="4023"/>
    <cellStyle name="Migliaia 50 2 3" xfId="4024"/>
    <cellStyle name="Migliaia 50 3" xfId="1230"/>
    <cellStyle name="Migliaia 50 3 2" xfId="1231"/>
    <cellStyle name="Migliaia 50 3 2 2" xfId="4025"/>
    <cellStyle name="Migliaia 50 3 2 3" xfId="4026"/>
    <cellStyle name="Migliaia 50 3 3" xfId="1232"/>
    <cellStyle name="Migliaia 50 3 3 2" xfId="2539"/>
    <cellStyle name="Migliaia 50 3 4" xfId="2538"/>
    <cellStyle name="Migliaia 50 3 5" xfId="4027"/>
    <cellStyle name="Migliaia 50 4" xfId="1233"/>
    <cellStyle name="Migliaia 50 4 2" xfId="1234"/>
    <cellStyle name="Migliaia 50 4 2 2" xfId="2541"/>
    <cellStyle name="Migliaia 50 4 2 3" xfId="4028"/>
    <cellStyle name="Migliaia 50 4 3" xfId="2540"/>
    <cellStyle name="Migliaia 50 4 4" xfId="4029"/>
    <cellStyle name="Migliaia 50 5" xfId="1235"/>
    <cellStyle name="Migliaia 50 5 2" xfId="4030"/>
    <cellStyle name="Migliaia 50 6" xfId="4031"/>
    <cellStyle name="Migliaia 51" xfId="192"/>
    <cellStyle name="Migliaia 51 2" xfId="533"/>
    <cellStyle name="Migliaia 51 2 2" xfId="2542"/>
    <cellStyle name="Migliaia 51 2 2 2" xfId="4032"/>
    <cellStyle name="Migliaia 51 2 3" xfId="4033"/>
    <cellStyle name="Migliaia 51 3" xfId="1236"/>
    <cellStyle name="Migliaia 51 3 2" xfId="1237"/>
    <cellStyle name="Migliaia 51 3 2 2" xfId="4034"/>
    <cellStyle name="Migliaia 51 3 2 3" xfId="4035"/>
    <cellStyle name="Migliaia 51 3 3" xfId="1238"/>
    <cellStyle name="Migliaia 51 3 3 2" xfId="2544"/>
    <cellStyle name="Migliaia 51 3 4" xfId="2543"/>
    <cellStyle name="Migliaia 51 3 5" xfId="4036"/>
    <cellStyle name="Migliaia 51 4" xfId="1239"/>
    <cellStyle name="Migliaia 51 4 2" xfId="1240"/>
    <cellStyle name="Migliaia 51 4 2 2" xfId="2546"/>
    <cellStyle name="Migliaia 51 4 2 3" xfId="4037"/>
    <cellStyle name="Migliaia 51 4 3" xfId="2545"/>
    <cellStyle name="Migliaia 51 4 4" xfId="4038"/>
    <cellStyle name="Migliaia 51 5" xfId="1241"/>
    <cellStyle name="Migliaia 51 5 2" xfId="4039"/>
    <cellStyle name="Migliaia 51 6" xfId="4040"/>
    <cellStyle name="Migliaia 52" xfId="193"/>
    <cellStyle name="Migliaia 52 2" xfId="534"/>
    <cellStyle name="Migliaia 52 2 2" xfId="2547"/>
    <cellStyle name="Migliaia 52 2 2 2" xfId="4041"/>
    <cellStyle name="Migliaia 52 2 3" xfId="4042"/>
    <cellStyle name="Migliaia 52 3" xfId="1242"/>
    <cellStyle name="Migliaia 52 3 2" xfId="1243"/>
    <cellStyle name="Migliaia 52 3 2 2" xfId="4043"/>
    <cellStyle name="Migliaia 52 3 2 3" xfId="4044"/>
    <cellStyle name="Migliaia 52 3 3" xfId="1244"/>
    <cellStyle name="Migliaia 52 3 3 2" xfId="2549"/>
    <cellStyle name="Migliaia 52 3 4" xfId="2548"/>
    <cellStyle name="Migliaia 52 3 5" xfId="4045"/>
    <cellStyle name="Migliaia 52 4" xfId="1245"/>
    <cellStyle name="Migliaia 52 4 2" xfId="1246"/>
    <cellStyle name="Migliaia 52 4 2 2" xfId="2551"/>
    <cellStyle name="Migliaia 52 4 2 3" xfId="4046"/>
    <cellStyle name="Migliaia 52 4 3" xfId="2550"/>
    <cellStyle name="Migliaia 52 4 4" xfId="4047"/>
    <cellStyle name="Migliaia 52 5" xfId="1247"/>
    <cellStyle name="Migliaia 52 5 2" xfId="4048"/>
    <cellStyle name="Migliaia 52 6" xfId="4049"/>
    <cellStyle name="Migliaia 53" xfId="194"/>
    <cellStyle name="Migliaia 53 2" xfId="535"/>
    <cellStyle name="Migliaia 53 2 2" xfId="2552"/>
    <cellStyle name="Migliaia 53 2 2 2" xfId="4050"/>
    <cellStyle name="Migliaia 53 2 3" xfId="4051"/>
    <cellStyle name="Migliaia 53 3" xfId="1248"/>
    <cellStyle name="Migliaia 53 3 2" xfId="1249"/>
    <cellStyle name="Migliaia 53 3 2 2" xfId="4052"/>
    <cellStyle name="Migliaia 53 3 2 3" xfId="4053"/>
    <cellStyle name="Migliaia 53 3 3" xfId="1250"/>
    <cellStyle name="Migliaia 53 3 3 2" xfId="2554"/>
    <cellStyle name="Migliaia 53 3 4" xfId="2553"/>
    <cellStyle name="Migliaia 53 3 5" xfId="4054"/>
    <cellStyle name="Migliaia 53 4" xfId="1251"/>
    <cellStyle name="Migliaia 53 4 2" xfId="1252"/>
    <cellStyle name="Migliaia 53 4 2 2" xfId="2556"/>
    <cellStyle name="Migliaia 53 4 2 3" xfId="4055"/>
    <cellStyle name="Migliaia 53 4 3" xfId="2555"/>
    <cellStyle name="Migliaia 53 4 4" xfId="4056"/>
    <cellStyle name="Migliaia 53 5" xfId="1253"/>
    <cellStyle name="Migliaia 53 5 2" xfId="4057"/>
    <cellStyle name="Migliaia 53 6" xfId="4058"/>
    <cellStyle name="Migliaia 54" xfId="195"/>
    <cellStyle name="Migliaia 54 2" xfId="536"/>
    <cellStyle name="Migliaia 54 2 2" xfId="2557"/>
    <cellStyle name="Migliaia 54 2 2 2" xfId="4059"/>
    <cellStyle name="Migliaia 54 2 3" xfId="4060"/>
    <cellStyle name="Migliaia 54 3" xfId="1254"/>
    <cellStyle name="Migliaia 54 3 2" xfId="1255"/>
    <cellStyle name="Migliaia 54 3 2 2" xfId="4061"/>
    <cellStyle name="Migliaia 54 3 2 3" xfId="4062"/>
    <cellStyle name="Migliaia 54 3 3" xfId="1256"/>
    <cellStyle name="Migliaia 54 3 3 2" xfId="2559"/>
    <cellStyle name="Migliaia 54 3 4" xfId="2558"/>
    <cellStyle name="Migliaia 54 3 5" xfId="4063"/>
    <cellStyle name="Migliaia 54 4" xfId="1257"/>
    <cellStyle name="Migliaia 54 4 2" xfId="1258"/>
    <cellStyle name="Migliaia 54 4 2 2" xfId="2561"/>
    <cellStyle name="Migliaia 54 4 2 3" xfId="4064"/>
    <cellStyle name="Migliaia 54 4 3" xfId="2560"/>
    <cellStyle name="Migliaia 54 4 4" xfId="4065"/>
    <cellStyle name="Migliaia 54 5" xfId="1259"/>
    <cellStyle name="Migliaia 54 5 2" xfId="4066"/>
    <cellStyle name="Migliaia 54 6" xfId="4067"/>
    <cellStyle name="Migliaia 55" xfId="196"/>
    <cellStyle name="Migliaia 55 2" xfId="537"/>
    <cellStyle name="Migliaia 55 2 2" xfId="2562"/>
    <cellStyle name="Migliaia 55 2 2 2" xfId="4068"/>
    <cellStyle name="Migliaia 55 2 3" xfId="4069"/>
    <cellStyle name="Migliaia 55 3" xfId="1260"/>
    <cellStyle name="Migliaia 55 3 2" xfId="1261"/>
    <cellStyle name="Migliaia 55 3 2 2" xfId="4070"/>
    <cellStyle name="Migliaia 55 3 2 3" xfId="4071"/>
    <cellStyle name="Migliaia 55 3 3" xfId="1262"/>
    <cellStyle name="Migliaia 55 3 3 2" xfId="2564"/>
    <cellStyle name="Migliaia 55 3 4" xfId="2563"/>
    <cellStyle name="Migliaia 55 3 5" xfId="4072"/>
    <cellStyle name="Migliaia 55 4" xfId="1263"/>
    <cellStyle name="Migliaia 55 4 2" xfId="1264"/>
    <cellStyle name="Migliaia 55 4 2 2" xfId="2566"/>
    <cellStyle name="Migliaia 55 4 2 3" xfId="4073"/>
    <cellStyle name="Migliaia 55 4 3" xfId="2565"/>
    <cellStyle name="Migliaia 55 4 4" xfId="4074"/>
    <cellStyle name="Migliaia 55 5" xfId="1265"/>
    <cellStyle name="Migliaia 55 5 2" xfId="4075"/>
    <cellStyle name="Migliaia 55 6" xfId="4076"/>
    <cellStyle name="Migliaia 56" xfId="197"/>
    <cellStyle name="Migliaia 56 2" xfId="538"/>
    <cellStyle name="Migliaia 56 2 2" xfId="2567"/>
    <cellStyle name="Migliaia 56 2 2 2" xfId="4077"/>
    <cellStyle name="Migliaia 56 2 3" xfId="4078"/>
    <cellStyle name="Migliaia 56 3" xfId="1266"/>
    <cellStyle name="Migliaia 56 3 2" xfId="1267"/>
    <cellStyle name="Migliaia 56 3 2 2" xfId="4079"/>
    <cellStyle name="Migliaia 56 3 2 3" xfId="4080"/>
    <cellStyle name="Migliaia 56 3 3" xfId="1268"/>
    <cellStyle name="Migliaia 56 3 3 2" xfId="2569"/>
    <cellStyle name="Migliaia 56 3 4" xfId="2568"/>
    <cellStyle name="Migliaia 56 3 5" xfId="4081"/>
    <cellStyle name="Migliaia 56 4" xfId="1269"/>
    <cellStyle name="Migliaia 56 4 2" xfId="1270"/>
    <cellStyle name="Migliaia 56 4 2 2" xfId="2571"/>
    <cellStyle name="Migliaia 56 4 2 3" xfId="4082"/>
    <cellStyle name="Migliaia 56 4 3" xfId="2570"/>
    <cellStyle name="Migliaia 56 4 4" xfId="4083"/>
    <cellStyle name="Migliaia 56 5" xfId="1271"/>
    <cellStyle name="Migliaia 56 5 2" xfId="4084"/>
    <cellStyle name="Migliaia 56 6" xfId="4085"/>
    <cellStyle name="Migliaia 57" xfId="198"/>
    <cellStyle name="Migliaia 57 2" xfId="539"/>
    <cellStyle name="Migliaia 57 2 2" xfId="2572"/>
    <cellStyle name="Migliaia 57 2 2 2" xfId="4086"/>
    <cellStyle name="Migliaia 57 2 3" xfId="4087"/>
    <cellStyle name="Migliaia 57 3" xfId="1272"/>
    <cellStyle name="Migliaia 57 3 2" xfId="1273"/>
    <cellStyle name="Migliaia 57 3 2 2" xfId="4088"/>
    <cellStyle name="Migliaia 57 3 2 3" xfId="4089"/>
    <cellStyle name="Migliaia 57 3 3" xfId="1274"/>
    <cellStyle name="Migliaia 57 3 3 2" xfId="2574"/>
    <cellStyle name="Migliaia 57 3 4" xfId="2573"/>
    <cellStyle name="Migliaia 57 3 5" xfId="4090"/>
    <cellStyle name="Migliaia 57 4" xfId="1275"/>
    <cellStyle name="Migliaia 57 4 2" xfId="1276"/>
    <cellStyle name="Migliaia 57 4 2 2" xfId="2576"/>
    <cellStyle name="Migliaia 57 4 2 3" xfId="4091"/>
    <cellStyle name="Migliaia 57 4 3" xfId="2575"/>
    <cellStyle name="Migliaia 57 4 4" xfId="4092"/>
    <cellStyle name="Migliaia 57 5" xfId="1277"/>
    <cellStyle name="Migliaia 57 5 2" xfId="4093"/>
    <cellStyle name="Migliaia 57 6" xfId="4094"/>
    <cellStyle name="Migliaia 58" xfId="199"/>
    <cellStyle name="Migliaia 58 2" xfId="540"/>
    <cellStyle name="Migliaia 58 2 2" xfId="2577"/>
    <cellStyle name="Migliaia 58 2 2 2" xfId="4095"/>
    <cellStyle name="Migliaia 58 2 3" xfId="4096"/>
    <cellStyle name="Migliaia 58 3" xfId="1278"/>
    <cellStyle name="Migliaia 58 3 2" xfId="1279"/>
    <cellStyle name="Migliaia 58 3 2 2" xfId="4097"/>
    <cellStyle name="Migliaia 58 3 2 3" xfId="4098"/>
    <cellStyle name="Migliaia 58 3 3" xfId="1280"/>
    <cellStyle name="Migliaia 58 3 3 2" xfId="2579"/>
    <cellStyle name="Migliaia 58 3 4" xfId="2578"/>
    <cellStyle name="Migliaia 58 3 5" xfId="4099"/>
    <cellStyle name="Migliaia 58 4" xfId="1281"/>
    <cellStyle name="Migliaia 58 4 2" xfId="1282"/>
    <cellStyle name="Migliaia 58 4 2 2" xfId="2581"/>
    <cellStyle name="Migliaia 58 4 2 3" xfId="4100"/>
    <cellStyle name="Migliaia 58 4 3" xfId="2580"/>
    <cellStyle name="Migliaia 58 4 4" xfId="4101"/>
    <cellStyle name="Migliaia 58 5" xfId="1283"/>
    <cellStyle name="Migliaia 58 5 2" xfId="4102"/>
    <cellStyle name="Migliaia 58 6" xfId="4103"/>
    <cellStyle name="Migliaia 59" xfId="200"/>
    <cellStyle name="Migliaia 59 2" xfId="541"/>
    <cellStyle name="Migliaia 59 2 2" xfId="2582"/>
    <cellStyle name="Migliaia 59 2 2 2" xfId="4104"/>
    <cellStyle name="Migliaia 59 2 3" xfId="4105"/>
    <cellStyle name="Migliaia 59 3" xfId="1284"/>
    <cellStyle name="Migliaia 59 3 2" xfId="1285"/>
    <cellStyle name="Migliaia 59 3 2 2" xfId="4106"/>
    <cellStyle name="Migliaia 59 3 2 3" xfId="4107"/>
    <cellStyle name="Migliaia 59 3 3" xfId="1286"/>
    <cellStyle name="Migliaia 59 3 3 2" xfId="2584"/>
    <cellStyle name="Migliaia 59 3 4" xfId="2583"/>
    <cellStyle name="Migliaia 59 3 5" xfId="4108"/>
    <cellStyle name="Migliaia 59 4" xfId="1287"/>
    <cellStyle name="Migliaia 59 4 2" xfId="1288"/>
    <cellStyle name="Migliaia 59 4 2 2" xfId="2586"/>
    <cellStyle name="Migliaia 59 4 2 3" xfId="4109"/>
    <cellStyle name="Migliaia 59 4 3" xfId="2585"/>
    <cellStyle name="Migliaia 59 4 4" xfId="4110"/>
    <cellStyle name="Migliaia 59 5" xfId="1289"/>
    <cellStyle name="Migliaia 59 5 2" xfId="4111"/>
    <cellStyle name="Migliaia 59 6" xfId="4112"/>
    <cellStyle name="Migliaia 6" xfId="201"/>
    <cellStyle name="Migliaia 6 2" xfId="542"/>
    <cellStyle name="Migliaia 6 2 2" xfId="2587"/>
    <cellStyle name="Migliaia 6 2 2 2" xfId="4113"/>
    <cellStyle name="Migliaia 6 2 3" xfId="4114"/>
    <cellStyle name="Migliaia 6 3" xfId="1290"/>
    <cellStyle name="Migliaia 6 3 2" xfId="1291"/>
    <cellStyle name="Migliaia 6 3 2 2" xfId="4115"/>
    <cellStyle name="Migliaia 6 3 2 3" xfId="4116"/>
    <cellStyle name="Migliaia 6 3 3" xfId="1292"/>
    <cellStyle name="Migliaia 6 3 3 2" xfId="2589"/>
    <cellStyle name="Migliaia 6 3 4" xfId="2588"/>
    <cellStyle name="Migliaia 6 3 5" xfId="4117"/>
    <cellStyle name="Migliaia 6 4" xfId="1293"/>
    <cellStyle name="Migliaia 6 4 2" xfId="1294"/>
    <cellStyle name="Migliaia 6 4 2 2" xfId="2591"/>
    <cellStyle name="Migliaia 6 4 2 3" xfId="4118"/>
    <cellStyle name="Migliaia 6 4 3" xfId="2590"/>
    <cellStyle name="Migliaia 6 4 4" xfId="4119"/>
    <cellStyle name="Migliaia 6 5" xfId="1295"/>
    <cellStyle name="Migliaia 6 5 2" xfId="4120"/>
    <cellStyle name="Migliaia 6 6" xfId="4121"/>
    <cellStyle name="Migliaia 60" xfId="202"/>
    <cellStyle name="Migliaia 60 2" xfId="543"/>
    <cellStyle name="Migliaia 60 2 2" xfId="2592"/>
    <cellStyle name="Migliaia 60 2 2 2" xfId="4122"/>
    <cellStyle name="Migliaia 60 2 3" xfId="4123"/>
    <cellStyle name="Migliaia 60 3" xfId="1296"/>
    <cellStyle name="Migliaia 60 3 2" xfId="1297"/>
    <cellStyle name="Migliaia 60 3 2 2" xfId="4124"/>
    <cellStyle name="Migliaia 60 3 2 3" xfId="4125"/>
    <cellStyle name="Migliaia 60 3 3" xfId="1298"/>
    <cellStyle name="Migliaia 60 3 3 2" xfId="2594"/>
    <cellStyle name="Migliaia 60 3 4" xfId="2593"/>
    <cellStyle name="Migliaia 60 3 5" xfId="4126"/>
    <cellStyle name="Migliaia 60 4" xfId="1299"/>
    <cellStyle name="Migliaia 60 4 2" xfId="1300"/>
    <cellStyle name="Migliaia 60 4 2 2" xfId="2596"/>
    <cellStyle name="Migliaia 60 4 2 3" xfId="4127"/>
    <cellStyle name="Migliaia 60 4 3" xfId="2595"/>
    <cellStyle name="Migliaia 60 4 4" xfId="4128"/>
    <cellStyle name="Migliaia 60 5" xfId="1301"/>
    <cellStyle name="Migliaia 60 5 2" xfId="4129"/>
    <cellStyle name="Migliaia 60 6" xfId="4130"/>
    <cellStyle name="Migliaia 61" xfId="203"/>
    <cellStyle name="Migliaia 61 2" xfId="544"/>
    <cellStyle name="Migliaia 61 2 2" xfId="2597"/>
    <cellStyle name="Migliaia 61 2 2 2" xfId="4131"/>
    <cellStyle name="Migliaia 61 2 3" xfId="4132"/>
    <cellStyle name="Migliaia 61 3" xfId="1302"/>
    <cellStyle name="Migliaia 61 3 2" xfId="1303"/>
    <cellStyle name="Migliaia 61 3 2 2" xfId="4133"/>
    <cellStyle name="Migliaia 61 3 2 3" xfId="4134"/>
    <cellStyle name="Migliaia 61 3 3" xfId="1304"/>
    <cellStyle name="Migliaia 61 3 3 2" xfId="2599"/>
    <cellStyle name="Migliaia 61 3 4" xfId="2598"/>
    <cellStyle name="Migliaia 61 3 5" xfId="4135"/>
    <cellStyle name="Migliaia 61 4" xfId="1305"/>
    <cellStyle name="Migliaia 61 4 2" xfId="1306"/>
    <cellStyle name="Migliaia 61 4 2 2" xfId="2601"/>
    <cellStyle name="Migliaia 61 4 2 3" xfId="4136"/>
    <cellStyle name="Migliaia 61 4 3" xfId="2600"/>
    <cellStyle name="Migliaia 61 4 4" xfId="4137"/>
    <cellStyle name="Migliaia 61 5" xfId="1307"/>
    <cellStyle name="Migliaia 61 5 2" xfId="4138"/>
    <cellStyle name="Migliaia 61 6" xfId="4139"/>
    <cellStyle name="Migliaia 7" xfId="204"/>
    <cellStyle name="Migliaia 7 2" xfId="545"/>
    <cellStyle name="Migliaia 7 2 2" xfId="2602"/>
    <cellStyle name="Migliaia 7 2 2 2" xfId="4140"/>
    <cellStyle name="Migliaia 7 2 3" xfId="4141"/>
    <cellStyle name="Migliaia 7 3" xfId="1308"/>
    <cellStyle name="Migliaia 7 3 2" xfId="1309"/>
    <cellStyle name="Migliaia 7 3 2 2" xfId="4142"/>
    <cellStyle name="Migliaia 7 3 2 3" xfId="4143"/>
    <cellStyle name="Migliaia 7 3 3" xfId="1310"/>
    <cellStyle name="Migliaia 7 3 3 2" xfId="2604"/>
    <cellStyle name="Migliaia 7 3 4" xfId="2603"/>
    <cellStyle name="Migliaia 7 3 5" xfId="4144"/>
    <cellStyle name="Migliaia 7 4" xfId="1311"/>
    <cellStyle name="Migliaia 7 4 2" xfId="1312"/>
    <cellStyle name="Migliaia 7 4 2 2" xfId="2606"/>
    <cellStyle name="Migliaia 7 4 2 3" xfId="4145"/>
    <cellStyle name="Migliaia 7 4 3" xfId="2605"/>
    <cellStyle name="Migliaia 7 4 4" xfId="4146"/>
    <cellStyle name="Migliaia 7 5" xfId="1313"/>
    <cellStyle name="Migliaia 7 5 2" xfId="4147"/>
    <cellStyle name="Migliaia 7 6" xfId="4148"/>
    <cellStyle name="Migliaia 8" xfId="205"/>
    <cellStyle name="Migliaia 8 2" xfId="546"/>
    <cellStyle name="Migliaia 8 2 2" xfId="2607"/>
    <cellStyle name="Migliaia 8 2 2 2" xfId="4149"/>
    <cellStyle name="Migliaia 8 2 3" xfId="4150"/>
    <cellStyle name="Migliaia 8 3" xfId="1314"/>
    <cellStyle name="Migliaia 8 3 2" xfId="1315"/>
    <cellStyle name="Migliaia 8 3 2 2" xfId="4151"/>
    <cellStyle name="Migliaia 8 3 2 3" xfId="4152"/>
    <cellStyle name="Migliaia 8 3 3" xfId="1316"/>
    <cellStyle name="Migliaia 8 3 3 2" xfId="2609"/>
    <cellStyle name="Migliaia 8 3 4" xfId="2608"/>
    <cellStyle name="Migliaia 8 3 5" xfId="4153"/>
    <cellStyle name="Migliaia 8 4" xfId="1317"/>
    <cellStyle name="Migliaia 8 4 2" xfId="1318"/>
    <cellStyle name="Migliaia 8 4 2 2" xfId="2611"/>
    <cellStyle name="Migliaia 8 4 2 3" xfId="4154"/>
    <cellStyle name="Migliaia 8 4 3" xfId="2610"/>
    <cellStyle name="Migliaia 8 4 4" xfId="4155"/>
    <cellStyle name="Migliaia 8 5" xfId="1319"/>
    <cellStyle name="Migliaia 8 5 2" xfId="4156"/>
    <cellStyle name="Migliaia 8 6" xfId="4157"/>
    <cellStyle name="Migliaia 9" xfId="206"/>
    <cellStyle name="Migliaia 9 2" xfId="547"/>
    <cellStyle name="Migliaia 9 2 2" xfId="2612"/>
    <cellStyle name="Migliaia 9 2 2 2" xfId="4158"/>
    <cellStyle name="Migliaia 9 2 3" xfId="4159"/>
    <cellStyle name="Migliaia 9 3" xfId="1320"/>
    <cellStyle name="Migliaia 9 3 2" xfId="1321"/>
    <cellStyle name="Migliaia 9 3 2 2" xfId="4160"/>
    <cellStyle name="Migliaia 9 3 2 3" xfId="4161"/>
    <cellStyle name="Migliaia 9 3 3" xfId="1322"/>
    <cellStyle name="Migliaia 9 3 3 2" xfId="2614"/>
    <cellStyle name="Migliaia 9 3 4" xfId="2613"/>
    <cellStyle name="Migliaia 9 3 5" xfId="4162"/>
    <cellStyle name="Migliaia 9 4" xfId="1323"/>
    <cellStyle name="Migliaia 9 4 2" xfId="1324"/>
    <cellStyle name="Migliaia 9 4 2 2" xfId="2616"/>
    <cellStyle name="Migliaia 9 4 2 3" xfId="4163"/>
    <cellStyle name="Migliaia 9 4 3" xfId="2615"/>
    <cellStyle name="Migliaia 9 4 4" xfId="4164"/>
    <cellStyle name="Migliaia 9 5" xfId="1325"/>
    <cellStyle name="Migliaia 9 5 2" xfId="4165"/>
    <cellStyle name="Migliaia 9 6" xfId="4166"/>
    <cellStyle name="Neutral 2" xfId="442"/>
    <cellStyle name="Neutral 2 2" xfId="4167"/>
    <cellStyle name="Neutrale" xfId="207"/>
    <cellStyle name="Normal" xfId="0" builtinId="0"/>
    <cellStyle name="Normal 10" xfId="1326"/>
    <cellStyle name="Normal 10 2" xfId="2617"/>
    <cellStyle name="Normal 11" xfId="2011"/>
    <cellStyle name="Normal 11 2" xfId="3267"/>
    <cellStyle name="Normal 11 3" xfId="3269"/>
    <cellStyle name="Normal 12" xfId="2013"/>
    <cellStyle name="Normal 12 2" xfId="4168"/>
    <cellStyle name="Normal 12 3" xfId="4169"/>
    <cellStyle name="Normal 13" xfId="656"/>
    <cellStyle name="Normal 13 2" xfId="4489"/>
    <cellStyle name="Normal 14" xfId="4170"/>
    <cellStyle name="Normal 14 2" xfId="4490"/>
    <cellStyle name="Normal 15" xfId="4171"/>
    <cellStyle name="Normal 16" xfId="4172"/>
    <cellStyle name="Normal 16 2" xfId="4173"/>
    <cellStyle name="Normal 16 3" xfId="4174"/>
    <cellStyle name="Normal 17" xfId="4175"/>
    <cellStyle name="Normal 17 2" xfId="4176"/>
    <cellStyle name="Normal 18" xfId="4177"/>
    <cellStyle name="Normal 18 2" xfId="4178"/>
    <cellStyle name="Normal 19" xfId="4179"/>
    <cellStyle name="Normal 19 2" xfId="4180"/>
    <cellStyle name="Normal 19 3" xfId="4181"/>
    <cellStyle name="Normal 2" xfId="1"/>
    <cellStyle name="Normal 2 2" xfId="9"/>
    <cellStyle name="Normal 2 2 2" xfId="1327"/>
    <cellStyle name="Normal 2 2 2 2" xfId="1328"/>
    <cellStyle name="Normal 2 2 2 2 2" xfId="4182"/>
    <cellStyle name="Normal 2 2 2 2 2 2" xfId="4183"/>
    <cellStyle name="Normal 2 2 2 2 3" xfId="4184"/>
    <cellStyle name="Normal 2 2 2 2 4" xfId="4185"/>
    <cellStyle name="Normal 2 2 2 3" xfId="2619"/>
    <cellStyle name="Normal 2 2 2 4" xfId="4186"/>
    <cellStyle name="Normal 2 2 3" xfId="4187"/>
    <cellStyle name="Normal 2 2 3 2" xfId="4188"/>
    <cellStyle name="Normal 2 2 3 2 2" xfId="4189"/>
    <cellStyle name="Normal 2 2 3 3" xfId="4190"/>
    <cellStyle name="Normal 2 2 4" xfId="4191"/>
    <cellStyle name="Normal 2 2 4 2" xfId="4192"/>
    <cellStyle name="Normal 2 2 5" xfId="4193"/>
    <cellStyle name="Normal 2 3" xfId="1329"/>
    <cellStyle name="Normal 2 3 2" xfId="4194"/>
    <cellStyle name="Normal 2 4" xfId="1330"/>
    <cellStyle name="Normal 2 4 2" xfId="2620"/>
    <cellStyle name="Normal 2 4 2 2" xfId="4195"/>
    <cellStyle name="Normal 2 4 2 3" xfId="4196"/>
    <cellStyle name="Normal 2 4 3" xfId="4197"/>
    <cellStyle name="Normal 2 4 4" xfId="4198"/>
    <cellStyle name="Normal 2 5" xfId="2618"/>
    <cellStyle name="Normal 2_Plants" xfId="4199"/>
    <cellStyle name="Normal 20" xfId="4200"/>
    <cellStyle name="Normal 21" xfId="4201"/>
    <cellStyle name="Normal 22" xfId="4202"/>
    <cellStyle name="Normal 23" xfId="4203"/>
    <cellStyle name="Normal 24" xfId="4204"/>
    <cellStyle name="Normal 25" xfId="4205"/>
    <cellStyle name="Normal 26" xfId="4206"/>
    <cellStyle name="Normal 27" xfId="4207"/>
    <cellStyle name="Normal 28" xfId="4208"/>
    <cellStyle name="Normal 29" xfId="4209"/>
    <cellStyle name="Normal 29 2" xfId="4210"/>
    <cellStyle name="Normal 3" xfId="2"/>
    <cellStyle name="Normal 3 10" xfId="4211"/>
    <cellStyle name="Normal 3 11" xfId="4212"/>
    <cellStyle name="Normal 3 12" xfId="4213"/>
    <cellStyle name="Normal 3 13" xfId="4214"/>
    <cellStyle name="Normal 3 14" xfId="4215"/>
    <cellStyle name="Normal 3 15" xfId="4216"/>
    <cellStyle name="Normal 3 16" xfId="4217"/>
    <cellStyle name="Normal 3 2" xfId="1332"/>
    <cellStyle name="Normal 3 2 2" xfId="1333"/>
    <cellStyle name="Normal 3 2 2 2" xfId="2622"/>
    <cellStyle name="Normal 3 2 2 3" xfId="4218"/>
    <cellStyle name="Normal 3 2 2 3 2" xfId="4219"/>
    <cellStyle name="Normal 3 2 2 4" xfId="4220"/>
    <cellStyle name="Normal 3 2 3" xfId="2621"/>
    <cellStyle name="Normal 3 2 3 2" xfId="4221"/>
    <cellStyle name="Normal 3 2 3 2 2" xfId="4222"/>
    <cellStyle name="Normal 3 2 3 3" xfId="4223"/>
    <cellStyle name="Normal 3 2 3 4" xfId="4224"/>
    <cellStyle name="Normal 3 2 4" xfId="4225"/>
    <cellStyle name="Normal 3 2 4 2" xfId="4226"/>
    <cellStyle name="Normal 3 2 5" xfId="4227"/>
    <cellStyle name="Normal 3 2 6" xfId="4228"/>
    <cellStyle name="Normal 3 3" xfId="1334"/>
    <cellStyle name="Normal 3 3 2" xfId="2623"/>
    <cellStyle name="Normal 3 3 2 2" xfId="4229"/>
    <cellStyle name="Normal 3 3 2 2 2" xfId="4230"/>
    <cellStyle name="Normal 3 3 2 3" xfId="4231"/>
    <cellStyle name="Normal 3 3 2 4" xfId="4232"/>
    <cellStyle name="Normal 3 3 3" xfId="4233"/>
    <cellStyle name="Normal 3 3 3 2" xfId="4234"/>
    <cellStyle name="Normal 3 3 4" xfId="4235"/>
    <cellStyle name="Normal 3 3 5" xfId="4236"/>
    <cellStyle name="Normal 3 4" xfId="1331"/>
    <cellStyle name="Normal 3 4 2" xfId="4237"/>
    <cellStyle name="Normal 3 5" xfId="4238"/>
    <cellStyle name="Normal 3 6" xfId="4239"/>
    <cellStyle name="Normal 3 6 2" xfId="4240"/>
    <cellStyle name="Normal 3 7" xfId="4241"/>
    <cellStyle name="Normal 3 8" xfId="4242"/>
    <cellStyle name="Normal 3 9" xfId="4243"/>
    <cellStyle name="Normal 30" xfId="4244"/>
    <cellStyle name="Normal 31" xfId="4245"/>
    <cellStyle name="Normal 32" xfId="4246"/>
    <cellStyle name="Normal 33" xfId="4247"/>
    <cellStyle name="Normal 34" xfId="4248"/>
    <cellStyle name="Normal 4" xfId="3"/>
    <cellStyle name="Normal 4 10" xfId="4249"/>
    <cellStyle name="Normal 4 11" xfId="4250"/>
    <cellStyle name="Normal 4 12" xfId="4251"/>
    <cellStyle name="Normal 4 13" xfId="4252"/>
    <cellStyle name="Normal 4 14" xfId="4253"/>
    <cellStyle name="Normal 4 15" xfId="4254"/>
    <cellStyle name="Normal 4 2" xfId="1336"/>
    <cellStyle name="Normal 4 2 2" xfId="2624"/>
    <cellStyle name="Normal 4 3" xfId="1335"/>
    <cellStyle name="Normal 4 4" xfId="4255"/>
    <cellStyle name="Normal 4 5" xfId="4256"/>
    <cellStyle name="Normal 4 6" xfId="4257"/>
    <cellStyle name="Normal 4 7" xfId="4258"/>
    <cellStyle name="Normal 4 8" xfId="4259"/>
    <cellStyle name="Normal 4 9" xfId="4260"/>
    <cellStyle name="Normal 5" xfId="5"/>
    <cellStyle name="Normal 5 2" xfId="2076"/>
    <cellStyle name="Normal 5 2 2" xfId="2077"/>
    <cellStyle name="Normal 5 2 2 2" xfId="2078"/>
    <cellStyle name="Normal 5 2 2 3" xfId="4261"/>
    <cellStyle name="Normal 5 2 3" xfId="4262"/>
    <cellStyle name="Normal 5 2 3 2" xfId="4263"/>
    <cellStyle name="Normal 5 3" xfId="4264"/>
    <cellStyle name="Normal 6" xfId="20"/>
    <cellStyle name="Normal 6 2" xfId="444"/>
    <cellStyle name="Normal 6 2 2" xfId="2626"/>
    <cellStyle name="Normal 6 2 3" xfId="4265"/>
    <cellStyle name="Normal 6 2 3 2" xfId="4266"/>
    <cellStyle name="Normal 6 2 4" xfId="4267"/>
    <cellStyle name="Normal 6 3" xfId="2625"/>
    <cellStyle name="Normal 6 3 2" xfId="4268"/>
    <cellStyle name="Normal 6 3 2 2" xfId="4269"/>
    <cellStyle name="Normal 6 3 2 2 2" xfId="4270"/>
    <cellStyle name="Normal 6 3 2 3" xfId="4271"/>
    <cellStyle name="Normal 6 3 3" xfId="4272"/>
    <cellStyle name="Normal 6 4" xfId="1337"/>
    <cellStyle name="Normal 6 4 2" xfId="4273"/>
    <cellStyle name="Normal 6 4 3" xfId="4274"/>
    <cellStyle name="Normal 6 5" xfId="4275"/>
    <cellStyle name="Normal 7" xfId="1338"/>
    <cellStyle name="Normal 7 2" xfId="1339"/>
    <cellStyle name="Normal 7 2 2" xfId="4276"/>
    <cellStyle name="Normal 7 3" xfId="4277"/>
    <cellStyle name="Normal 7 3 2" xfId="4278"/>
    <cellStyle name="Normal 7 3 2 2" xfId="4279"/>
    <cellStyle name="Normal 7 3 3" xfId="4280"/>
    <cellStyle name="Normal 8" xfId="1340"/>
    <cellStyle name="Normal 8 2" xfId="1341"/>
    <cellStyle name="Normal 8 2 2" xfId="2627"/>
    <cellStyle name="Normal 8 2 2 2" xfId="4281"/>
    <cellStyle name="Normal 8 2 2 2 2" xfId="4282"/>
    <cellStyle name="Normal 8 2 2 3" xfId="4283"/>
    <cellStyle name="Normal 8 2 2 4" xfId="4284"/>
    <cellStyle name="Normal 8 2 3" xfId="4285"/>
    <cellStyle name="Normal 8 3" xfId="4286"/>
    <cellStyle name="Normal 9" xfId="1342"/>
    <cellStyle name="Normal 9 2" xfId="4287"/>
    <cellStyle name="Normal 9 2 2" xfId="4288"/>
    <cellStyle name="Normal 9 3" xfId="4289"/>
    <cellStyle name="Normal GHG Numbers (0.00)" xfId="1343"/>
    <cellStyle name="Normal GHG Numbers (0.00) 2" xfId="4290"/>
    <cellStyle name="Normal GHG Numbers (0.00) 3" xfId="4291"/>
    <cellStyle name="Normal GHG Textfiels Bold" xfId="1344"/>
    <cellStyle name="Normal GHG-Shade" xfId="1345"/>
    <cellStyle name="Normal GHG-Shade 2" xfId="2628"/>
    <cellStyle name="Normale 10" xfId="208"/>
    <cellStyle name="Normale 10 2" xfId="209"/>
    <cellStyle name="Normale 10 2 2" xfId="2630"/>
    <cellStyle name="Normale 10 3" xfId="210"/>
    <cellStyle name="Normale 10 3 2" xfId="2631"/>
    <cellStyle name="Normale 10 4" xfId="2629"/>
    <cellStyle name="Normale 10_EDEN industria 2008 rev" xfId="211"/>
    <cellStyle name="Normale 11" xfId="212"/>
    <cellStyle name="Normale 11 2" xfId="213"/>
    <cellStyle name="Normale 11 2 2" xfId="2633"/>
    <cellStyle name="Normale 11 3" xfId="214"/>
    <cellStyle name="Normale 11 3 2" xfId="2634"/>
    <cellStyle name="Normale 11 4" xfId="2632"/>
    <cellStyle name="Normale 11_EDEN industria 2008 rev" xfId="215"/>
    <cellStyle name="Normale 12" xfId="216"/>
    <cellStyle name="Normale 12 2" xfId="217"/>
    <cellStyle name="Normale 12 2 2" xfId="2636"/>
    <cellStyle name="Normale 12 3" xfId="218"/>
    <cellStyle name="Normale 12 3 2" xfId="2637"/>
    <cellStyle name="Normale 12 4" xfId="2635"/>
    <cellStyle name="Normale 12_EDEN industria 2008 rev" xfId="219"/>
    <cellStyle name="Normale 13" xfId="220"/>
    <cellStyle name="Normale 13 2" xfId="221"/>
    <cellStyle name="Normale 13 2 2" xfId="2639"/>
    <cellStyle name="Normale 13 3" xfId="222"/>
    <cellStyle name="Normale 13 3 2" xfId="2640"/>
    <cellStyle name="Normale 13 4" xfId="2638"/>
    <cellStyle name="Normale 13_EDEN industria 2008 rev" xfId="223"/>
    <cellStyle name="Normale 14" xfId="224"/>
    <cellStyle name="Normale 14 2" xfId="225"/>
    <cellStyle name="Normale 14 2 2" xfId="2642"/>
    <cellStyle name="Normale 14 3" xfId="226"/>
    <cellStyle name="Normale 14 3 2" xfId="2643"/>
    <cellStyle name="Normale 14 4" xfId="2641"/>
    <cellStyle name="Normale 14_EDEN industria 2008 rev" xfId="227"/>
    <cellStyle name="Normale 15" xfId="228"/>
    <cellStyle name="Normale 15 2" xfId="229"/>
    <cellStyle name="Normale 15 2 2" xfId="2645"/>
    <cellStyle name="Normale 15 3" xfId="230"/>
    <cellStyle name="Normale 15 3 2" xfId="2646"/>
    <cellStyle name="Normale 15 4" xfId="2644"/>
    <cellStyle name="Normale 15_EDEN industria 2008 rev" xfId="231"/>
    <cellStyle name="Normale 16" xfId="232"/>
    <cellStyle name="Normale 16 2" xfId="2647"/>
    <cellStyle name="Normale 17" xfId="233"/>
    <cellStyle name="Normale 17 2" xfId="2648"/>
    <cellStyle name="Normale 18" xfId="234"/>
    <cellStyle name="Normale 18 2" xfId="4292"/>
    <cellStyle name="Normale 19" xfId="235"/>
    <cellStyle name="Normale 19 2" xfId="4293"/>
    <cellStyle name="Normale 2" xfId="236"/>
    <cellStyle name="Normale 2 2" xfId="237"/>
    <cellStyle name="Normale 2 2 2" xfId="2650"/>
    <cellStyle name="Normale 2 3" xfId="2649"/>
    <cellStyle name="Normale 2_EDEN industria 2008 rev" xfId="238"/>
    <cellStyle name="Normale 20" xfId="239"/>
    <cellStyle name="Normale 20 2" xfId="2651"/>
    <cellStyle name="Normale 21" xfId="240"/>
    <cellStyle name="Normale 21 2" xfId="2652"/>
    <cellStyle name="Normale 22" xfId="241"/>
    <cellStyle name="Normale 22 2" xfId="2653"/>
    <cellStyle name="Normale 23" xfId="242"/>
    <cellStyle name="Normale 23 2" xfId="2654"/>
    <cellStyle name="Normale 24" xfId="243"/>
    <cellStyle name="Normale 24 2" xfId="2655"/>
    <cellStyle name="Normale 25" xfId="244"/>
    <cellStyle name="Normale 25 2" xfId="2656"/>
    <cellStyle name="Normale 26" xfId="245"/>
    <cellStyle name="Normale 26 2" xfId="2657"/>
    <cellStyle name="Normale 27" xfId="246"/>
    <cellStyle name="Normale 27 2" xfId="2658"/>
    <cellStyle name="Normale 28" xfId="247"/>
    <cellStyle name="Normale 28 2" xfId="2659"/>
    <cellStyle name="Normale 29" xfId="248"/>
    <cellStyle name="Normale 29 2" xfId="2660"/>
    <cellStyle name="Normale 3" xfId="249"/>
    <cellStyle name="Normale 3 2" xfId="250"/>
    <cellStyle name="Normale 3 2 2" xfId="2662"/>
    <cellStyle name="Normale 3 3" xfId="251"/>
    <cellStyle name="Normale 3 3 2" xfId="2663"/>
    <cellStyle name="Normale 3 4" xfId="2661"/>
    <cellStyle name="Normale 3_EDEN industria 2008 rev" xfId="252"/>
    <cellStyle name="Normale 30" xfId="253"/>
    <cellStyle name="Normale 30 2" xfId="2664"/>
    <cellStyle name="Normale 31" xfId="254"/>
    <cellStyle name="Normale 31 2" xfId="2665"/>
    <cellStyle name="Normale 32" xfId="255"/>
    <cellStyle name="Normale 32 2" xfId="2666"/>
    <cellStyle name="Normale 33" xfId="256"/>
    <cellStyle name="Normale 33 2" xfId="2667"/>
    <cellStyle name="Normale 34" xfId="257"/>
    <cellStyle name="Normale 34 2" xfId="2668"/>
    <cellStyle name="Normale 35" xfId="258"/>
    <cellStyle name="Normale 35 2" xfId="2669"/>
    <cellStyle name="Normale 36" xfId="259"/>
    <cellStyle name="Normale 36 2" xfId="2670"/>
    <cellStyle name="Normale 37" xfId="260"/>
    <cellStyle name="Normale 37 2" xfId="2671"/>
    <cellStyle name="Normale 38" xfId="261"/>
    <cellStyle name="Normale 38 2" xfId="2672"/>
    <cellStyle name="Normale 39" xfId="262"/>
    <cellStyle name="Normale 39 2" xfId="2673"/>
    <cellStyle name="Normale 4" xfId="263"/>
    <cellStyle name="Normale 4 2" xfId="264"/>
    <cellStyle name="Normale 4 2 2" xfId="2675"/>
    <cellStyle name="Normale 4 3" xfId="265"/>
    <cellStyle name="Normale 4 3 2" xfId="2676"/>
    <cellStyle name="Normale 4 4" xfId="2674"/>
    <cellStyle name="Normale 4_EDEN industria 2008 rev" xfId="266"/>
    <cellStyle name="Normale 40" xfId="267"/>
    <cellStyle name="Normale 40 2" xfId="2677"/>
    <cellStyle name="Normale 41" xfId="268"/>
    <cellStyle name="Normale 41 2" xfId="2678"/>
    <cellStyle name="Normale 42" xfId="269"/>
    <cellStyle name="Normale 42 2" xfId="2679"/>
    <cellStyle name="Normale 43" xfId="270"/>
    <cellStyle name="Normale 43 2" xfId="2680"/>
    <cellStyle name="Normale 44" xfId="271"/>
    <cellStyle name="Normale 44 2" xfId="2681"/>
    <cellStyle name="Normale 45" xfId="272"/>
    <cellStyle name="Normale 45 2" xfId="2682"/>
    <cellStyle name="Normale 46" xfId="273"/>
    <cellStyle name="Normale 46 2" xfId="2683"/>
    <cellStyle name="Normale 47" xfId="274"/>
    <cellStyle name="Normale 47 2" xfId="2684"/>
    <cellStyle name="Normale 48" xfId="275"/>
    <cellStyle name="Normale 48 2" xfId="2685"/>
    <cellStyle name="Normale 49" xfId="276"/>
    <cellStyle name="Normale 49 2" xfId="2686"/>
    <cellStyle name="Normale 5" xfId="277"/>
    <cellStyle name="Normale 5 2" xfId="278"/>
    <cellStyle name="Normale 5 2 2" xfId="2688"/>
    <cellStyle name="Normale 5 3" xfId="279"/>
    <cellStyle name="Normale 5 3 2" xfId="2689"/>
    <cellStyle name="Normale 5 4" xfId="2687"/>
    <cellStyle name="Normale 5_EDEN industria 2008 rev" xfId="280"/>
    <cellStyle name="Normale 50" xfId="281"/>
    <cellStyle name="Normale 50 2" xfId="2690"/>
    <cellStyle name="Normale 51" xfId="282"/>
    <cellStyle name="Normale 51 2" xfId="2691"/>
    <cellStyle name="Normale 52" xfId="283"/>
    <cellStyle name="Normale 52 2" xfId="2692"/>
    <cellStyle name="Normale 53" xfId="284"/>
    <cellStyle name="Normale 53 2" xfId="2693"/>
    <cellStyle name="Normale 54" xfId="285"/>
    <cellStyle name="Normale 54 2" xfId="2694"/>
    <cellStyle name="Normale 55" xfId="286"/>
    <cellStyle name="Normale 55 2" xfId="2695"/>
    <cellStyle name="Normale 56" xfId="287"/>
    <cellStyle name="Normale 56 2" xfId="2696"/>
    <cellStyle name="Normale 57" xfId="288"/>
    <cellStyle name="Normale 57 2" xfId="2697"/>
    <cellStyle name="Normale 58" xfId="289"/>
    <cellStyle name="Normale 58 2" xfId="2698"/>
    <cellStyle name="Normale 59" xfId="290"/>
    <cellStyle name="Normale 59 2" xfId="2699"/>
    <cellStyle name="Normale 6" xfId="291"/>
    <cellStyle name="Normale 6 2" xfId="292"/>
    <cellStyle name="Normale 6 2 2" xfId="2701"/>
    <cellStyle name="Normale 6 3" xfId="293"/>
    <cellStyle name="Normale 6 3 2" xfId="2702"/>
    <cellStyle name="Normale 6 4" xfId="2700"/>
    <cellStyle name="Normale 6_EDEN industria 2008 rev" xfId="294"/>
    <cellStyle name="Normale 60" xfId="295"/>
    <cellStyle name="Normale 60 2" xfId="2703"/>
    <cellStyle name="Normale 61" xfId="296"/>
    <cellStyle name="Normale 61 2" xfId="2704"/>
    <cellStyle name="Normale 62" xfId="297"/>
    <cellStyle name="Normale 62 2" xfId="2705"/>
    <cellStyle name="Normale 63" xfId="298"/>
    <cellStyle name="Normale 63 2" xfId="2706"/>
    <cellStyle name="Normale 64" xfId="299"/>
    <cellStyle name="Normale 64 2" xfId="2707"/>
    <cellStyle name="Normale 65" xfId="300"/>
    <cellStyle name="Normale 65 2" xfId="2708"/>
    <cellStyle name="Normale 7" xfId="301"/>
    <cellStyle name="Normale 7 2" xfId="302"/>
    <cellStyle name="Normale 7 2 2" xfId="2710"/>
    <cellStyle name="Normale 7 3" xfId="303"/>
    <cellStyle name="Normale 7 3 2" xfId="2711"/>
    <cellStyle name="Normale 7 4" xfId="2709"/>
    <cellStyle name="Normale 7_EDEN industria 2008 rev" xfId="304"/>
    <cellStyle name="Normale 8" xfId="305"/>
    <cellStyle name="Normale 8 2" xfId="306"/>
    <cellStyle name="Normale 8 2 2" xfId="2713"/>
    <cellStyle name="Normale 8 3" xfId="307"/>
    <cellStyle name="Normale 8 3 2" xfId="2714"/>
    <cellStyle name="Normale 8 4" xfId="2712"/>
    <cellStyle name="Normale 8_EDEN industria 2008 rev" xfId="308"/>
    <cellStyle name="Normale 9" xfId="309"/>
    <cellStyle name="Normale 9 2" xfId="310"/>
    <cellStyle name="Normale 9 2 2" xfId="2716"/>
    <cellStyle name="Normale 9 3" xfId="311"/>
    <cellStyle name="Normale 9 3 2" xfId="2717"/>
    <cellStyle name="Normale 9 4" xfId="2715"/>
    <cellStyle name="Normale 9_EDEN industria 2008 rev" xfId="312"/>
    <cellStyle name="Normale_B2020" xfId="1346"/>
    <cellStyle name="Nota" xfId="313"/>
    <cellStyle name="Nota 2" xfId="548"/>
    <cellStyle name="Nota 2 2" xfId="2718"/>
    <cellStyle name="Nota 3" xfId="1347"/>
    <cellStyle name="Nota 3 2" xfId="1348"/>
    <cellStyle name="Nota 3 2 2" xfId="4294"/>
    <cellStyle name="Nota 3 2 2 2" xfId="4295"/>
    <cellStyle name="Nota 3 2 3" xfId="4296"/>
    <cellStyle name="Nota 3 3" xfId="1349"/>
    <cellStyle name="Nota 3 3 2" xfId="2720"/>
    <cellStyle name="Nota 3 4" xfId="2719"/>
    <cellStyle name="Nota 4" xfId="1350"/>
    <cellStyle name="Nota 4 2" xfId="1351"/>
    <cellStyle name="Nota 4 2 2" xfId="2722"/>
    <cellStyle name="Nota 4 3" xfId="2721"/>
    <cellStyle name="Nota 5" xfId="1352"/>
    <cellStyle name="Nota 5 2" xfId="4297"/>
    <cellStyle name="Nota 6" xfId="4298"/>
    <cellStyle name="Note 2" xfId="4299"/>
    <cellStyle name="Note 2 2" xfId="4300"/>
    <cellStyle name="Note 2 2 2" xfId="4301"/>
    <cellStyle name="Note 2 3" xfId="4302"/>
    <cellStyle name="Nuovo" xfId="314"/>
    <cellStyle name="Nuovo 10" xfId="315"/>
    <cellStyle name="Nuovo 10 2" xfId="550"/>
    <cellStyle name="Nuovo 10 2 2" xfId="2723"/>
    <cellStyle name="Nuovo 10 3" xfId="1353"/>
    <cellStyle name="Nuovo 10 3 2" xfId="1354"/>
    <cellStyle name="Nuovo 10 3 2 2" xfId="4303"/>
    <cellStyle name="Nuovo 10 3 3" xfId="1355"/>
    <cellStyle name="Nuovo 10 3 3 2" xfId="2725"/>
    <cellStyle name="Nuovo 10 3 4" xfId="2724"/>
    <cellStyle name="Nuovo 10 4" xfId="1356"/>
    <cellStyle name="Nuovo 10 4 2" xfId="1357"/>
    <cellStyle name="Nuovo 10 4 2 2" xfId="2727"/>
    <cellStyle name="Nuovo 10 4 3" xfId="2726"/>
    <cellStyle name="Nuovo 10 5" xfId="1358"/>
    <cellStyle name="Nuovo 11" xfId="316"/>
    <cellStyle name="Nuovo 11 2" xfId="551"/>
    <cellStyle name="Nuovo 11 2 2" xfId="2728"/>
    <cellStyle name="Nuovo 11 3" xfId="1359"/>
    <cellStyle name="Nuovo 11 3 2" xfId="1360"/>
    <cellStyle name="Nuovo 11 3 2 2" xfId="4304"/>
    <cellStyle name="Nuovo 11 3 3" xfId="1361"/>
    <cellStyle name="Nuovo 11 3 3 2" xfId="2730"/>
    <cellStyle name="Nuovo 11 3 4" xfId="2729"/>
    <cellStyle name="Nuovo 11 4" xfId="1362"/>
    <cellStyle name="Nuovo 11 4 2" xfId="1363"/>
    <cellStyle name="Nuovo 11 4 2 2" xfId="2732"/>
    <cellStyle name="Nuovo 11 4 3" xfId="2731"/>
    <cellStyle name="Nuovo 11 5" xfId="1364"/>
    <cellStyle name="Nuovo 12" xfId="317"/>
    <cellStyle name="Nuovo 12 2" xfId="552"/>
    <cellStyle name="Nuovo 12 2 2" xfId="2733"/>
    <cellStyle name="Nuovo 12 3" xfId="1365"/>
    <cellStyle name="Nuovo 12 3 2" xfId="1366"/>
    <cellStyle name="Nuovo 12 3 2 2" xfId="4305"/>
    <cellStyle name="Nuovo 12 3 3" xfId="1367"/>
    <cellStyle name="Nuovo 12 3 3 2" xfId="2735"/>
    <cellStyle name="Nuovo 12 3 4" xfId="2734"/>
    <cellStyle name="Nuovo 12 4" xfId="1368"/>
    <cellStyle name="Nuovo 12 4 2" xfId="1369"/>
    <cellStyle name="Nuovo 12 4 2 2" xfId="2737"/>
    <cellStyle name="Nuovo 12 4 3" xfId="2736"/>
    <cellStyle name="Nuovo 12 5" xfId="1370"/>
    <cellStyle name="Nuovo 13" xfId="318"/>
    <cellStyle name="Nuovo 13 2" xfId="553"/>
    <cellStyle name="Nuovo 13 2 2" xfId="2738"/>
    <cellStyle name="Nuovo 13 3" xfId="1371"/>
    <cellStyle name="Nuovo 13 3 2" xfId="1372"/>
    <cellStyle name="Nuovo 13 3 2 2" xfId="4306"/>
    <cellStyle name="Nuovo 13 3 3" xfId="1373"/>
    <cellStyle name="Nuovo 13 3 3 2" xfId="2740"/>
    <cellStyle name="Nuovo 13 3 4" xfId="2739"/>
    <cellStyle name="Nuovo 13 4" xfId="1374"/>
    <cellStyle name="Nuovo 13 4 2" xfId="1375"/>
    <cellStyle name="Nuovo 13 4 2 2" xfId="2742"/>
    <cellStyle name="Nuovo 13 4 3" xfId="2741"/>
    <cellStyle name="Nuovo 13 5" xfId="1376"/>
    <cellStyle name="Nuovo 14" xfId="319"/>
    <cellStyle name="Nuovo 14 2" xfId="554"/>
    <cellStyle name="Nuovo 14 2 2" xfId="2743"/>
    <cellStyle name="Nuovo 14 3" xfId="1377"/>
    <cellStyle name="Nuovo 14 3 2" xfId="1378"/>
    <cellStyle name="Nuovo 14 3 2 2" xfId="4307"/>
    <cellStyle name="Nuovo 14 3 3" xfId="1379"/>
    <cellStyle name="Nuovo 14 3 3 2" xfId="2745"/>
    <cellStyle name="Nuovo 14 3 4" xfId="2744"/>
    <cellStyle name="Nuovo 14 4" xfId="1380"/>
    <cellStyle name="Nuovo 14 4 2" xfId="1381"/>
    <cellStyle name="Nuovo 14 4 2 2" xfId="2747"/>
    <cellStyle name="Nuovo 14 4 3" xfId="2746"/>
    <cellStyle name="Nuovo 14 5" xfId="1382"/>
    <cellStyle name="Nuovo 15" xfId="320"/>
    <cellStyle name="Nuovo 15 2" xfId="555"/>
    <cellStyle name="Nuovo 15 2 2" xfId="2748"/>
    <cellStyle name="Nuovo 15 3" xfId="1383"/>
    <cellStyle name="Nuovo 15 3 2" xfId="1384"/>
    <cellStyle name="Nuovo 15 3 2 2" xfId="4308"/>
    <cellStyle name="Nuovo 15 3 3" xfId="1385"/>
    <cellStyle name="Nuovo 15 3 3 2" xfId="2750"/>
    <cellStyle name="Nuovo 15 3 4" xfId="2749"/>
    <cellStyle name="Nuovo 15 4" xfId="1386"/>
    <cellStyle name="Nuovo 15 4 2" xfId="1387"/>
    <cellStyle name="Nuovo 15 4 2 2" xfId="2752"/>
    <cellStyle name="Nuovo 15 4 3" xfId="2751"/>
    <cellStyle name="Nuovo 15 5" xfId="1388"/>
    <cellStyle name="Nuovo 16" xfId="321"/>
    <cellStyle name="Nuovo 16 2" xfId="556"/>
    <cellStyle name="Nuovo 16 2 2" xfId="2753"/>
    <cellStyle name="Nuovo 16 3" xfId="1389"/>
    <cellStyle name="Nuovo 16 3 2" xfId="1390"/>
    <cellStyle name="Nuovo 16 3 2 2" xfId="4309"/>
    <cellStyle name="Nuovo 16 3 3" xfId="1391"/>
    <cellStyle name="Nuovo 16 3 3 2" xfId="2755"/>
    <cellStyle name="Nuovo 16 3 4" xfId="2754"/>
    <cellStyle name="Nuovo 16 4" xfId="1392"/>
    <cellStyle name="Nuovo 16 4 2" xfId="1393"/>
    <cellStyle name="Nuovo 16 4 2 2" xfId="2757"/>
    <cellStyle name="Nuovo 16 4 3" xfId="2756"/>
    <cellStyle name="Nuovo 16 5" xfId="1394"/>
    <cellStyle name="Nuovo 17" xfId="322"/>
    <cellStyle name="Nuovo 17 2" xfId="557"/>
    <cellStyle name="Nuovo 17 2 2" xfId="2758"/>
    <cellStyle name="Nuovo 17 3" xfId="1395"/>
    <cellStyle name="Nuovo 17 3 2" xfId="1396"/>
    <cellStyle name="Nuovo 17 3 2 2" xfId="4310"/>
    <cellStyle name="Nuovo 17 3 3" xfId="1397"/>
    <cellStyle name="Nuovo 17 3 3 2" xfId="2760"/>
    <cellStyle name="Nuovo 17 3 4" xfId="2759"/>
    <cellStyle name="Nuovo 17 4" xfId="1398"/>
    <cellStyle name="Nuovo 17 4 2" xfId="1399"/>
    <cellStyle name="Nuovo 17 4 2 2" xfId="2762"/>
    <cellStyle name="Nuovo 17 4 3" xfId="2761"/>
    <cellStyle name="Nuovo 17 5" xfId="1400"/>
    <cellStyle name="Nuovo 18" xfId="323"/>
    <cellStyle name="Nuovo 18 2" xfId="558"/>
    <cellStyle name="Nuovo 18 2 2" xfId="2763"/>
    <cellStyle name="Nuovo 18 3" xfId="1401"/>
    <cellStyle name="Nuovo 18 3 2" xfId="1402"/>
    <cellStyle name="Nuovo 18 3 2 2" xfId="4311"/>
    <cellStyle name="Nuovo 18 3 3" xfId="1403"/>
    <cellStyle name="Nuovo 18 3 3 2" xfId="2765"/>
    <cellStyle name="Nuovo 18 3 4" xfId="2764"/>
    <cellStyle name="Nuovo 18 4" xfId="1404"/>
    <cellStyle name="Nuovo 18 4 2" xfId="1405"/>
    <cellStyle name="Nuovo 18 4 2 2" xfId="2767"/>
    <cellStyle name="Nuovo 18 4 3" xfId="2766"/>
    <cellStyle name="Nuovo 18 5" xfId="1406"/>
    <cellStyle name="Nuovo 19" xfId="324"/>
    <cellStyle name="Nuovo 19 2" xfId="559"/>
    <cellStyle name="Nuovo 19 2 2" xfId="2768"/>
    <cellStyle name="Nuovo 19 3" xfId="1407"/>
    <cellStyle name="Nuovo 19 3 2" xfId="1408"/>
    <cellStyle name="Nuovo 19 3 2 2" xfId="4312"/>
    <cellStyle name="Nuovo 19 3 3" xfId="1409"/>
    <cellStyle name="Nuovo 19 3 3 2" xfId="2770"/>
    <cellStyle name="Nuovo 19 3 4" xfId="2769"/>
    <cellStyle name="Nuovo 19 4" xfId="1410"/>
    <cellStyle name="Nuovo 19 4 2" xfId="1411"/>
    <cellStyle name="Nuovo 19 4 2 2" xfId="2772"/>
    <cellStyle name="Nuovo 19 4 3" xfId="2771"/>
    <cellStyle name="Nuovo 19 5" xfId="1412"/>
    <cellStyle name="Nuovo 2" xfId="325"/>
    <cellStyle name="Nuovo 2 2" xfId="560"/>
    <cellStyle name="Nuovo 2 2 2" xfId="2773"/>
    <cellStyle name="Nuovo 2 3" xfId="1413"/>
    <cellStyle name="Nuovo 2 3 2" xfId="1414"/>
    <cellStyle name="Nuovo 2 3 2 2" xfId="4313"/>
    <cellStyle name="Nuovo 2 3 3" xfId="1415"/>
    <cellStyle name="Nuovo 2 3 3 2" xfId="2775"/>
    <cellStyle name="Nuovo 2 3 4" xfId="2774"/>
    <cellStyle name="Nuovo 2 4" xfId="1416"/>
    <cellStyle name="Nuovo 2 4 2" xfId="1417"/>
    <cellStyle name="Nuovo 2 4 2 2" xfId="2777"/>
    <cellStyle name="Nuovo 2 4 3" xfId="2776"/>
    <cellStyle name="Nuovo 2 5" xfId="1418"/>
    <cellStyle name="Nuovo 20" xfId="326"/>
    <cellStyle name="Nuovo 20 2" xfId="561"/>
    <cellStyle name="Nuovo 20 2 2" xfId="2778"/>
    <cellStyle name="Nuovo 20 3" xfId="1419"/>
    <cellStyle name="Nuovo 20 3 2" xfId="1420"/>
    <cellStyle name="Nuovo 20 3 2 2" xfId="4314"/>
    <cellStyle name="Nuovo 20 3 3" xfId="1421"/>
    <cellStyle name="Nuovo 20 3 3 2" xfId="2780"/>
    <cellStyle name="Nuovo 20 3 4" xfId="2779"/>
    <cellStyle name="Nuovo 20 4" xfId="1422"/>
    <cellStyle name="Nuovo 20 4 2" xfId="1423"/>
    <cellStyle name="Nuovo 20 4 2 2" xfId="2782"/>
    <cellStyle name="Nuovo 20 4 3" xfId="2781"/>
    <cellStyle name="Nuovo 20 5" xfId="1424"/>
    <cellStyle name="Nuovo 21" xfId="327"/>
    <cellStyle name="Nuovo 21 2" xfId="562"/>
    <cellStyle name="Nuovo 21 2 2" xfId="2783"/>
    <cellStyle name="Nuovo 21 3" xfId="1425"/>
    <cellStyle name="Nuovo 21 3 2" xfId="1426"/>
    <cellStyle name="Nuovo 21 3 2 2" xfId="4315"/>
    <cellStyle name="Nuovo 21 3 3" xfId="1427"/>
    <cellStyle name="Nuovo 21 3 3 2" xfId="2785"/>
    <cellStyle name="Nuovo 21 3 4" xfId="2784"/>
    <cellStyle name="Nuovo 21 4" xfId="1428"/>
    <cellStyle name="Nuovo 21 4 2" xfId="1429"/>
    <cellStyle name="Nuovo 21 4 2 2" xfId="2787"/>
    <cellStyle name="Nuovo 21 4 3" xfId="2786"/>
    <cellStyle name="Nuovo 21 5" xfId="1430"/>
    <cellStyle name="Nuovo 22" xfId="328"/>
    <cellStyle name="Nuovo 22 2" xfId="563"/>
    <cellStyle name="Nuovo 22 2 2" xfId="2788"/>
    <cellStyle name="Nuovo 22 3" xfId="1431"/>
    <cellStyle name="Nuovo 22 3 2" xfId="1432"/>
    <cellStyle name="Nuovo 22 3 2 2" xfId="4316"/>
    <cellStyle name="Nuovo 22 3 3" xfId="1433"/>
    <cellStyle name="Nuovo 22 3 3 2" xfId="2790"/>
    <cellStyle name="Nuovo 22 3 4" xfId="2789"/>
    <cellStyle name="Nuovo 22 4" xfId="1434"/>
    <cellStyle name="Nuovo 22 4 2" xfId="1435"/>
    <cellStyle name="Nuovo 22 4 2 2" xfId="2792"/>
    <cellStyle name="Nuovo 22 4 3" xfId="2791"/>
    <cellStyle name="Nuovo 22 5" xfId="1436"/>
    <cellStyle name="Nuovo 23" xfId="329"/>
    <cellStyle name="Nuovo 23 2" xfId="564"/>
    <cellStyle name="Nuovo 23 2 2" xfId="2793"/>
    <cellStyle name="Nuovo 23 3" xfId="1437"/>
    <cellStyle name="Nuovo 23 3 2" xfId="1438"/>
    <cellStyle name="Nuovo 23 3 2 2" xfId="4317"/>
    <cellStyle name="Nuovo 23 3 3" xfId="1439"/>
    <cellStyle name="Nuovo 23 3 3 2" xfId="2795"/>
    <cellStyle name="Nuovo 23 3 4" xfId="2794"/>
    <cellStyle name="Nuovo 23 4" xfId="1440"/>
    <cellStyle name="Nuovo 23 4 2" xfId="1441"/>
    <cellStyle name="Nuovo 23 4 2 2" xfId="2797"/>
    <cellStyle name="Nuovo 23 4 3" xfId="2796"/>
    <cellStyle name="Nuovo 23 5" xfId="1442"/>
    <cellStyle name="Nuovo 24" xfId="330"/>
    <cellStyle name="Nuovo 24 2" xfId="565"/>
    <cellStyle name="Nuovo 24 2 2" xfId="2798"/>
    <cellStyle name="Nuovo 24 3" xfId="1443"/>
    <cellStyle name="Nuovo 24 3 2" xfId="1444"/>
    <cellStyle name="Nuovo 24 3 2 2" xfId="4318"/>
    <cellStyle name="Nuovo 24 3 3" xfId="1445"/>
    <cellStyle name="Nuovo 24 3 3 2" xfId="2800"/>
    <cellStyle name="Nuovo 24 3 4" xfId="2799"/>
    <cellStyle name="Nuovo 24 4" xfId="1446"/>
    <cellStyle name="Nuovo 24 4 2" xfId="1447"/>
    <cellStyle name="Nuovo 24 4 2 2" xfId="2802"/>
    <cellStyle name="Nuovo 24 4 3" xfId="2801"/>
    <cellStyle name="Nuovo 24 5" xfId="1448"/>
    <cellStyle name="Nuovo 25" xfId="331"/>
    <cellStyle name="Nuovo 25 2" xfId="566"/>
    <cellStyle name="Nuovo 25 2 2" xfId="2803"/>
    <cellStyle name="Nuovo 25 3" xfId="1449"/>
    <cellStyle name="Nuovo 25 3 2" xfId="1450"/>
    <cellStyle name="Nuovo 25 3 2 2" xfId="4319"/>
    <cellStyle name="Nuovo 25 3 3" xfId="1451"/>
    <cellStyle name="Nuovo 25 3 3 2" xfId="2805"/>
    <cellStyle name="Nuovo 25 3 4" xfId="2804"/>
    <cellStyle name="Nuovo 25 4" xfId="1452"/>
    <cellStyle name="Nuovo 25 4 2" xfId="1453"/>
    <cellStyle name="Nuovo 25 4 2 2" xfId="2807"/>
    <cellStyle name="Nuovo 25 4 3" xfId="2806"/>
    <cellStyle name="Nuovo 25 5" xfId="1454"/>
    <cellStyle name="Nuovo 26" xfId="332"/>
    <cellStyle name="Nuovo 26 2" xfId="567"/>
    <cellStyle name="Nuovo 26 2 2" xfId="2808"/>
    <cellStyle name="Nuovo 26 3" xfId="1455"/>
    <cellStyle name="Nuovo 26 3 2" xfId="1456"/>
    <cellStyle name="Nuovo 26 3 2 2" xfId="4320"/>
    <cellStyle name="Nuovo 26 3 3" xfId="1457"/>
    <cellStyle name="Nuovo 26 3 3 2" xfId="2810"/>
    <cellStyle name="Nuovo 26 3 4" xfId="2809"/>
    <cellStyle name="Nuovo 26 4" xfId="1458"/>
    <cellStyle name="Nuovo 26 4 2" xfId="1459"/>
    <cellStyle name="Nuovo 26 4 2 2" xfId="2812"/>
    <cellStyle name="Nuovo 26 4 3" xfId="2811"/>
    <cellStyle name="Nuovo 26 5" xfId="1460"/>
    <cellStyle name="Nuovo 27" xfId="333"/>
    <cellStyle name="Nuovo 27 2" xfId="568"/>
    <cellStyle name="Nuovo 27 2 2" xfId="2813"/>
    <cellStyle name="Nuovo 27 3" xfId="1461"/>
    <cellStyle name="Nuovo 27 3 2" xfId="1462"/>
    <cellStyle name="Nuovo 27 3 2 2" xfId="4321"/>
    <cellStyle name="Nuovo 27 3 3" xfId="1463"/>
    <cellStyle name="Nuovo 27 3 3 2" xfId="2815"/>
    <cellStyle name="Nuovo 27 3 4" xfId="2814"/>
    <cellStyle name="Nuovo 27 4" xfId="1464"/>
    <cellStyle name="Nuovo 27 4 2" xfId="1465"/>
    <cellStyle name="Nuovo 27 4 2 2" xfId="2817"/>
    <cellStyle name="Nuovo 27 4 3" xfId="2816"/>
    <cellStyle name="Nuovo 27 5" xfId="1466"/>
    <cellStyle name="Nuovo 28" xfId="334"/>
    <cellStyle name="Nuovo 28 2" xfId="569"/>
    <cellStyle name="Nuovo 28 2 2" xfId="2818"/>
    <cellStyle name="Nuovo 28 3" xfId="1467"/>
    <cellStyle name="Nuovo 28 3 2" xfId="1468"/>
    <cellStyle name="Nuovo 28 3 2 2" xfId="4322"/>
    <cellStyle name="Nuovo 28 3 3" xfId="1469"/>
    <cellStyle name="Nuovo 28 3 3 2" xfId="2820"/>
    <cellStyle name="Nuovo 28 3 4" xfId="2819"/>
    <cellStyle name="Nuovo 28 4" xfId="1470"/>
    <cellStyle name="Nuovo 28 4 2" xfId="1471"/>
    <cellStyle name="Nuovo 28 4 2 2" xfId="2822"/>
    <cellStyle name="Nuovo 28 4 3" xfId="2821"/>
    <cellStyle name="Nuovo 28 5" xfId="1472"/>
    <cellStyle name="Nuovo 29" xfId="335"/>
    <cellStyle name="Nuovo 29 2" xfId="570"/>
    <cellStyle name="Nuovo 29 2 2" xfId="2823"/>
    <cellStyle name="Nuovo 29 3" xfId="1473"/>
    <cellStyle name="Nuovo 29 3 2" xfId="1474"/>
    <cellStyle name="Nuovo 29 3 2 2" xfId="4323"/>
    <cellStyle name="Nuovo 29 3 3" xfId="1475"/>
    <cellStyle name="Nuovo 29 3 3 2" xfId="2825"/>
    <cellStyle name="Nuovo 29 3 4" xfId="2824"/>
    <cellStyle name="Nuovo 29 4" xfId="1476"/>
    <cellStyle name="Nuovo 29 4 2" xfId="1477"/>
    <cellStyle name="Nuovo 29 4 2 2" xfId="2827"/>
    <cellStyle name="Nuovo 29 4 3" xfId="2826"/>
    <cellStyle name="Nuovo 29 5" xfId="1478"/>
    <cellStyle name="Nuovo 3" xfId="336"/>
    <cellStyle name="Nuovo 3 2" xfId="571"/>
    <cellStyle name="Nuovo 3 2 2" xfId="2828"/>
    <cellStyle name="Nuovo 3 3" xfId="1479"/>
    <cellStyle name="Nuovo 3 3 2" xfId="1480"/>
    <cellStyle name="Nuovo 3 3 2 2" xfId="4324"/>
    <cellStyle name="Nuovo 3 3 3" xfId="1481"/>
    <cellStyle name="Nuovo 3 3 3 2" xfId="2830"/>
    <cellStyle name="Nuovo 3 3 4" xfId="2829"/>
    <cellStyle name="Nuovo 3 4" xfId="1482"/>
    <cellStyle name="Nuovo 3 4 2" xfId="1483"/>
    <cellStyle name="Nuovo 3 4 2 2" xfId="2832"/>
    <cellStyle name="Nuovo 3 4 3" xfId="2831"/>
    <cellStyle name="Nuovo 3 5" xfId="1484"/>
    <cellStyle name="Nuovo 30" xfId="337"/>
    <cellStyle name="Nuovo 30 2" xfId="572"/>
    <cellStyle name="Nuovo 30 2 2" xfId="2833"/>
    <cellStyle name="Nuovo 30 3" xfId="1485"/>
    <cellStyle name="Nuovo 30 3 2" xfId="1486"/>
    <cellStyle name="Nuovo 30 3 2 2" xfId="4325"/>
    <cellStyle name="Nuovo 30 3 3" xfId="1487"/>
    <cellStyle name="Nuovo 30 3 3 2" xfId="2835"/>
    <cellStyle name="Nuovo 30 3 4" xfId="2834"/>
    <cellStyle name="Nuovo 30 4" xfId="1488"/>
    <cellStyle name="Nuovo 30 4 2" xfId="1489"/>
    <cellStyle name="Nuovo 30 4 2 2" xfId="2837"/>
    <cellStyle name="Nuovo 30 4 3" xfId="2836"/>
    <cellStyle name="Nuovo 30 5" xfId="1490"/>
    <cellStyle name="Nuovo 31" xfId="338"/>
    <cellStyle name="Nuovo 31 2" xfId="573"/>
    <cellStyle name="Nuovo 31 2 2" xfId="2838"/>
    <cellStyle name="Nuovo 31 3" xfId="1491"/>
    <cellStyle name="Nuovo 31 3 2" xfId="1492"/>
    <cellStyle name="Nuovo 31 3 2 2" xfId="4326"/>
    <cellStyle name="Nuovo 31 3 3" xfId="1493"/>
    <cellStyle name="Nuovo 31 3 3 2" xfId="2840"/>
    <cellStyle name="Nuovo 31 3 4" xfId="2839"/>
    <cellStyle name="Nuovo 31 4" xfId="1494"/>
    <cellStyle name="Nuovo 31 4 2" xfId="1495"/>
    <cellStyle name="Nuovo 31 4 2 2" xfId="2842"/>
    <cellStyle name="Nuovo 31 4 3" xfId="2841"/>
    <cellStyle name="Nuovo 31 5" xfId="1496"/>
    <cellStyle name="Nuovo 32" xfId="339"/>
    <cellStyle name="Nuovo 32 2" xfId="574"/>
    <cellStyle name="Nuovo 32 2 2" xfId="2843"/>
    <cellStyle name="Nuovo 32 3" xfId="1497"/>
    <cellStyle name="Nuovo 32 3 2" xfId="1498"/>
    <cellStyle name="Nuovo 32 3 2 2" xfId="4327"/>
    <cellStyle name="Nuovo 32 3 3" xfId="1499"/>
    <cellStyle name="Nuovo 32 3 3 2" xfId="2845"/>
    <cellStyle name="Nuovo 32 3 4" xfId="2844"/>
    <cellStyle name="Nuovo 32 4" xfId="1500"/>
    <cellStyle name="Nuovo 32 4 2" xfId="1501"/>
    <cellStyle name="Nuovo 32 4 2 2" xfId="2847"/>
    <cellStyle name="Nuovo 32 4 3" xfId="2846"/>
    <cellStyle name="Nuovo 32 5" xfId="1502"/>
    <cellStyle name="Nuovo 33" xfId="340"/>
    <cellStyle name="Nuovo 33 2" xfId="575"/>
    <cellStyle name="Nuovo 33 2 2" xfId="2848"/>
    <cellStyle name="Nuovo 33 3" xfId="1503"/>
    <cellStyle name="Nuovo 33 3 2" xfId="1504"/>
    <cellStyle name="Nuovo 33 3 2 2" xfId="4328"/>
    <cellStyle name="Nuovo 33 3 3" xfId="1505"/>
    <cellStyle name="Nuovo 33 3 3 2" xfId="2850"/>
    <cellStyle name="Nuovo 33 3 4" xfId="2849"/>
    <cellStyle name="Nuovo 33 4" xfId="1506"/>
    <cellStyle name="Nuovo 33 4 2" xfId="1507"/>
    <cellStyle name="Nuovo 33 4 2 2" xfId="2852"/>
    <cellStyle name="Nuovo 33 4 3" xfId="2851"/>
    <cellStyle name="Nuovo 33 5" xfId="1508"/>
    <cellStyle name="Nuovo 34" xfId="341"/>
    <cellStyle name="Nuovo 34 2" xfId="576"/>
    <cellStyle name="Nuovo 34 2 2" xfId="2853"/>
    <cellStyle name="Nuovo 34 3" xfId="1509"/>
    <cellStyle name="Nuovo 34 3 2" xfId="1510"/>
    <cellStyle name="Nuovo 34 3 2 2" xfId="4329"/>
    <cellStyle name="Nuovo 34 3 3" xfId="1511"/>
    <cellStyle name="Nuovo 34 3 3 2" xfId="2855"/>
    <cellStyle name="Nuovo 34 3 4" xfId="2854"/>
    <cellStyle name="Nuovo 34 4" xfId="1512"/>
    <cellStyle name="Nuovo 34 4 2" xfId="1513"/>
    <cellStyle name="Nuovo 34 4 2 2" xfId="2857"/>
    <cellStyle name="Nuovo 34 4 3" xfId="2856"/>
    <cellStyle name="Nuovo 34 5" xfId="1514"/>
    <cellStyle name="Nuovo 35" xfId="342"/>
    <cellStyle name="Nuovo 35 2" xfId="577"/>
    <cellStyle name="Nuovo 35 2 2" xfId="2858"/>
    <cellStyle name="Nuovo 35 3" xfId="1515"/>
    <cellStyle name="Nuovo 35 3 2" xfId="1516"/>
    <cellStyle name="Nuovo 35 3 2 2" xfId="4330"/>
    <cellStyle name="Nuovo 35 3 3" xfId="1517"/>
    <cellStyle name="Nuovo 35 3 3 2" xfId="2860"/>
    <cellStyle name="Nuovo 35 3 4" xfId="2859"/>
    <cellStyle name="Nuovo 35 4" xfId="1518"/>
    <cellStyle name="Nuovo 35 4 2" xfId="1519"/>
    <cellStyle name="Nuovo 35 4 2 2" xfId="2862"/>
    <cellStyle name="Nuovo 35 4 3" xfId="2861"/>
    <cellStyle name="Nuovo 35 5" xfId="1520"/>
    <cellStyle name="Nuovo 36" xfId="343"/>
    <cellStyle name="Nuovo 36 2" xfId="578"/>
    <cellStyle name="Nuovo 36 2 2" xfId="2863"/>
    <cellStyle name="Nuovo 36 3" xfId="1521"/>
    <cellStyle name="Nuovo 36 3 2" xfId="1522"/>
    <cellStyle name="Nuovo 36 3 2 2" xfId="4331"/>
    <cellStyle name="Nuovo 36 3 3" xfId="1523"/>
    <cellStyle name="Nuovo 36 3 3 2" xfId="2865"/>
    <cellStyle name="Nuovo 36 3 4" xfId="2864"/>
    <cellStyle name="Nuovo 36 4" xfId="1524"/>
    <cellStyle name="Nuovo 36 4 2" xfId="1525"/>
    <cellStyle name="Nuovo 36 4 2 2" xfId="2867"/>
    <cellStyle name="Nuovo 36 4 3" xfId="2866"/>
    <cellStyle name="Nuovo 36 5" xfId="1526"/>
    <cellStyle name="Nuovo 37" xfId="344"/>
    <cellStyle name="Nuovo 37 2" xfId="579"/>
    <cellStyle name="Nuovo 37 2 2" xfId="2868"/>
    <cellStyle name="Nuovo 37 3" xfId="1527"/>
    <cellStyle name="Nuovo 37 3 2" xfId="1528"/>
    <cellStyle name="Nuovo 37 3 2 2" xfId="4332"/>
    <cellStyle name="Nuovo 37 3 3" xfId="1529"/>
    <cellStyle name="Nuovo 37 3 3 2" xfId="2870"/>
    <cellStyle name="Nuovo 37 3 4" xfId="2869"/>
    <cellStyle name="Nuovo 37 4" xfId="1530"/>
    <cellStyle name="Nuovo 37 4 2" xfId="1531"/>
    <cellStyle name="Nuovo 37 4 2 2" xfId="2872"/>
    <cellStyle name="Nuovo 37 4 3" xfId="2871"/>
    <cellStyle name="Nuovo 37 5" xfId="1532"/>
    <cellStyle name="Nuovo 38" xfId="345"/>
    <cellStyle name="Nuovo 38 2" xfId="580"/>
    <cellStyle name="Nuovo 38 2 2" xfId="2873"/>
    <cellStyle name="Nuovo 38 3" xfId="1533"/>
    <cellStyle name="Nuovo 38 3 2" xfId="1534"/>
    <cellStyle name="Nuovo 38 3 2 2" xfId="4333"/>
    <cellStyle name="Nuovo 38 3 3" xfId="1535"/>
    <cellStyle name="Nuovo 38 3 3 2" xfId="2875"/>
    <cellStyle name="Nuovo 38 3 4" xfId="2874"/>
    <cellStyle name="Nuovo 38 4" xfId="1536"/>
    <cellStyle name="Nuovo 38 4 2" xfId="1537"/>
    <cellStyle name="Nuovo 38 4 2 2" xfId="2877"/>
    <cellStyle name="Nuovo 38 4 3" xfId="2876"/>
    <cellStyle name="Nuovo 38 5" xfId="1538"/>
    <cellStyle name="Nuovo 39" xfId="346"/>
    <cellStyle name="Nuovo 39 2" xfId="581"/>
    <cellStyle name="Nuovo 39 2 2" xfId="2878"/>
    <cellStyle name="Nuovo 39 3" xfId="1539"/>
    <cellStyle name="Nuovo 39 3 2" xfId="1540"/>
    <cellStyle name="Nuovo 39 3 2 2" xfId="4334"/>
    <cellStyle name="Nuovo 39 3 3" xfId="1541"/>
    <cellStyle name="Nuovo 39 3 3 2" xfId="2880"/>
    <cellStyle name="Nuovo 39 3 4" xfId="2879"/>
    <cellStyle name="Nuovo 39 4" xfId="1542"/>
    <cellStyle name="Nuovo 39 4 2" xfId="1543"/>
    <cellStyle name="Nuovo 39 4 2 2" xfId="2882"/>
    <cellStyle name="Nuovo 39 4 3" xfId="2881"/>
    <cellStyle name="Nuovo 39 5" xfId="1544"/>
    <cellStyle name="Nuovo 4" xfId="347"/>
    <cellStyle name="Nuovo 4 2" xfId="582"/>
    <cellStyle name="Nuovo 4 2 2" xfId="2883"/>
    <cellStyle name="Nuovo 4 3" xfId="1545"/>
    <cellStyle name="Nuovo 4 3 2" xfId="1546"/>
    <cellStyle name="Nuovo 4 3 2 2" xfId="4335"/>
    <cellStyle name="Nuovo 4 3 3" xfId="1547"/>
    <cellStyle name="Nuovo 4 3 3 2" xfId="2885"/>
    <cellStyle name="Nuovo 4 3 4" xfId="2884"/>
    <cellStyle name="Nuovo 4 4" xfId="1548"/>
    <cellStyle name="Nuovo 4 4 2" xfId="1549"/>
    <cellStyle name="Nuovo 4 4 2 2" xfId="2887"/>
    <cellStyle name="Nuovo 4 4 3" xfId="2886"/>
    <cellStyle name="Nuovo 4 5" xfId="1550"/>
    <cellStyle name="Nuovo 40" xfId="348"/>
    <cellStyle name="Nuovo 40 2" xfId="583"/>
    <cellStyle name="Nuovo 40 2 2" xfId="2888"/>
    <cellStyle name="Nuovo 40 3" xfId="1551"/>
    <cellStyle name="Nuovo 40 3 2" xfId="1552"/>
    <cellStyle name="Nuovo 40 3 2 2" xfId="4336"/>
    <cellStyle name="Nuovo 40 3 3" xfId="1553"/>
    <cellStyle name="Nuovo 40 3 3 2" xfId="2890"/>
    <cellStyle name="Nuovo 40 3 4" xfId="2889"/>
    <cellStyle name="Nuovo 40 4" xfId="1554"/>
    <cellStyle name="Nuovo 40 4 2" xfId="1555"/>
    <cellStyle name="Nuovo 40 4 2 2" xfId="2892"/>
    <cellStyle name="Nuovo 40 4 3" xfId="2891"/>
    <cellStyle name="Nuovo 40 5" xfId="1556"/>
    <cellStyle name="Nuovo 41" xfId="349"/>
    <cellStyle name="Nuovo 41 2" xfId="584"/>
    <cellStyle name="Nuovo 41 2 2" xfId="2893"/>
    <cellStyle name="Nuovo 41 3" xfId="1557"/>
    <cellStyle name="Nuovo 41 3 2" xfId="1558"/>
    <cellStyle name="Nuovo 41 3 2 2" xfId="4337"/>
    <cellStyle name="Nuovo 41 3 3" xfId="1559"/>
    <cellStyle name="Nuovo 41 3 3 2" xfId="2895"/>
    <cellStyle name="Nuovo 41 3 4" xfId="2894"/>
    <cellStyle name="Nuovo 41 4" xfId="1560"/>
    <cellStyle name="Nuovo 41 4 2" xfId="1561"/>
    <cellStyle name="Nuovo 41 4 2 2" xfId="2897"/>
    <cellStyle name="Nuovo 41 4 3" xfId="2896"/>
    <cellStyle name="Nuovo 41 5" xfId="1562"/>
    <cellStyle name="Nuovo 42" xfId="350"/>
    <cellStyle name="Nuovo 42 2" xfId="585"/>
    <cellStyle name="Nuovo 42 2 2" xfId="2898"/>
    <cellStyle name="Nuovo 42 3" xfId="1563"/>
    <cellStyle name="Nuovo 42 3 2" xfId="1564"/>
    <cellStyle name="Nuovo 42 3 2 2" xfId="4338"/>
    <cellStyle name="Nuovo 42 3 3" xfId="1565"/>
    <cellStyle name="Nuovo 42 3 3 2" xfId="2900"/>
    <cellStyle name="Nuovo 42 3 4" xfId="2899"/>
    <cellStyle name="Nuovo 42 4" xfId="1566"/>
    <cellStyle name="Nuovo 42 4 2" xfId="1567"/>
    <cellStyle name="Nuovo 42 4 2 2" xfId="2902"/>
    <cellStyle name="Nuovo 42 4 3" xfId="2901"/>
    <cellStyle name="Nuovo 42 5" xfId="1568"/>
    <cellStyle name="Nuovo 43" xfId="351"/>
    <cellStyle name="Nuovo 43 2" xfId="586"/>
    <cellStyle name="Nuovo 43 2 2" xfId="2903"/>
    <cellStyle name="Nuovo 43 3" xfId="1569"/>
    <cellStyle name="Nuovo 43 3 2" xfId="1570"/>
    <cellStyle name="Nuovo 43 3 2 2" xfId="4339"/>
    <cellStyle name="Nuovo 43 3 3" xfId="1571"/>
    <cellStyle name="Nuovo 43 3 3 2" xfId="2905"/>
    <cellStyle name="Nuovo 43 3 4" xfId="2904"/>
    <cellStyle name="Nuovo 43 4" xfId="1572"/>
    <cellStyle name="Nuovo 43 4 2" xfId="1573"/>
    <cellStyle name="Nuovo 43 4 2 2" xfId="2907"/>
    <cellStyle name="Nuovo 43 4 3" xfId="2906"/>
    <cellStyle name="Nuovo 43 5" xfId="1574"/>
    <cellStyle name="Nuovo 44" xfId="352"/>
    <cellStyle name="Nuovo 44 2" xfId="587"/>
    <cellStyle name="Nuovo 44 2 2" xfId="2908"/>
    <cellStyle name="Nuovo 44 3" xfId="1575"/>
    <cellStyle name="Nuovo 44 3 2" xfId="1576"/>
    <cellStyle name="Nuovo 44 3 2 2" xfId="4340"/>
    <cellStyle name="Nuovo 44 3 3" xfId="1577"/>
    <cellStyle name="Nuovo 44 3 3 2" xfId="2910"/>
    <cellStyle name="Nuovo 44 3 4" xfId="2909"/>
    <cellStyle name="Nuovo 44 4" xfId="1578"/>
    <cellStyle name="Nuovo 44 4 2" xfId="1579"/>
    <cellStyle name="Nuovo 44 4 2 2" xfId="2912"/>
    <cellStyle name="Nuovo 44 4 3" xfId="2911"/>
    <cellStyle name="Nuovo 44 5" xfId="1580"/>
    <cellStyle name="Nuovo 45" xfId="549"/>
    <cellStyle name="Nuovo 45 2" xfId="2913"/>
    <cellStyle name="Nuovo 46" xfId="1581"/>
    <cellStyle name="Nuovo 46 2" xfId="1582"/>
    <cellStyle name="Nuovo 46 2 2" xfId="4341"/>
    <cellStyle name="Nuovo 46 3" xfId="1583"/>
    <cellStyle name="Nuovo 46 3 2" xfId="2915"/>
    <cellStyle name="Nuovo 46 4" xfId="2914"/>
    <cellStyle name="Nuovo 47" xfId="1584"/>
    <cellStyle name="Nuovo 47 2" xfId="1585"/>
    <cellStyle name="Nuovo 47 2 2" xfId="2917"/>
    <cellStyle name="Nuovo 47 3" xfId="2916"/>
    <cellStyle name="Nuovo 48" xfId="1586"/>
    <cellStyle name="Nuovo 5" xfId="353"/>
    <cellStyle name="Nuovo 5 2" xfId="588"/>
    <cellStyle name="Nuovo 5 2 2" xfId="2918"/>
    <cellStyle name="Nuovo 5 3" xfId="1587"/>
    <cellStyle name="Nuovo 5 3 2" xfId="1588"/>
    <cellStyle name="Nuovo 5 3 2 2" xfId="4342"/>
    <cellStyle name="Nuovo 5 3 3" xfId="1589"/>
    <cellStyle name="Nuovo 5 3 3 2" xfId="2920"/>
    <cellStyle name="Nuovo 5 3 4" xfId="2919"/>
    <cellStyle name="Nuovo 5 4" xfId="1590"/>
    <cellStyle name="Nuovo 5 4 2" xfId="1591"/>
    <cellStyle name="Nuovo 5 4 2 2" xfId="2922"/>
    <cellStyle name="Nuovo 5 4 3" xfId="2921"/>
    <cellStyle name="Nuovo 5 5" xfId="1592"/>
    <cellStyle name="Nuovo 6" xfId="354"/>
    <cellStyle name="Nuovo 6 2" xfId="589"/>
    <cellStyle name="Nuovo 6 2 2" xfId="2923"/>
    <cellStyle name="Nuovo 6 3" xfId="1593"/>
    <cellStyle name="Nuovo 6 3 2" xfId="1594"/>
    <cellStyle name="Nuovo 6 3 2 2" xfId="4343"/>
    <cellStyle name="Nuovo 6 3 3" xfId="1595"/>
    <cellStyle name="Nuovo 6 3 3 2" xfId="2925"/>
    <cellStyle name="Nuovo 6 3 4" xfId="2924"/>
    <cellStyle name="Nuovo 6 4" xfId="1596"/>
    <cellStyle name="Nuovo 6 4 2" xfId="1597"/>
    <cellStyle name="Nuovo 6 4 2 2" xfId="2927"/>
    <cellStyle name="Nuovo 6 4 3" xfId="2926"/>
    <cellStyle name="Nuovo 6 5" xfId="1598"/>
    <cellStyle name="Nuovo 7" xfId="355"/>
    <cellStyle name="Nuovo 7 2" xfId="590"/>
    <cellStyle name="Nuovo 7 2 2" xfId="2928"/>
    <cellStyle name="Nuovo 7 3" xfId="1599"/>
    <cellStyle name="Nuovo 7 3 2" xfId="1600"/>
    <cellStyle name="Nuovo 7 3 2 2" xfId="4344"/>
    <cellStyle name="Nuovo 7 3 3" xfId="1601"/>
    <cellStyle name="Nuovo 7 3 3 2" xfId="2930"/>
    <cellStyle name="Nuovo 7 3 4" xfId="2929"/>
    <cellStyle name="Nuovo 7 4" xfId="1602"/>
    <cellStyle name="Nuovo 7 4 2" xfId="1603"/>
    <cellStyle name="Nuovo 7 4 2 2" xfId="2932"/>
    <cellStyle name="Nuovo 7 4 3" xfId="2931"/>
    <cellStyle name="Nuovo 7 5" xfId="1604"/>
    <cellStyle name="Nuovo 8" xfId="356"/>
    <cellStyle name="Nuovo 8 2" xfId="591"/>
    <cellStyle name="Nuovo 8 2 2" xfId="2933"/>
    <cellStyle name="Nuovo 8 3" xfId="1605"/>
    <cellStyle name="Nuovo 8 3 2" xfId="1606"/>
    <cellStyle name="Nuovo 8 3 2 2" xfId="4345"/>
    <cellStyle name="Nuovo 8 3 3" xfId="1607"/>
    <cellStyle name="Nuovo 8 3 3 2" xfId="2935"/>
    <cellStyle name="Nuovo 8 3 4" xfId="2934"/>
    <cellStyle name="Nuovo 8 4" xfId="1608"/>
    <cellStyle name="Nuovo 8 4 2" xfId="1609"/>
    <cellStyle name="Nuovo 8 4 2 2" xfId="2937"/>
    <cellStyle name="Nuovo 8 4 3" xfId="2936"/>
    <cellStyle name="Nuovo 8 5" xfId="1610"/>
    <cellStyle name="Nuovo 9" xfId="357"/>
    <cellStyle name="Nuovo 9 2" xfId="592"/>
    <cellStyle name="Nuovo 9 2 2" xfId="2938"/>
    <cellStyle name="Nuovo 9 3" xfId="1611"/>
    <cellStyle name="Nuovo 9 3 2" xfId="1612"/>
    <cellStyle name="Nuovo 9 3 2 2" xfId="4346"/>
    <cellStyle name="Nuovo 9 3 3" xfId="1613"/>
    <cellStyle name="Nuovo 9 3 3 2" xfId="2940"/>
    <cellStyle name="Nuovo 9 3 4" xfId="2939"/>
    <cellStyle name="Nuovo 9 4" xfId="1614"/>
    <cellStyle name="Nuovo 9 4 2" xfId="1615"/>
    <cellStyle name="Nuovo 9 4 2 2" xfId="2942"/>
    <cellStyle name="Nuovo 9 4 3" xfId="2941"/>
    <cellStyle name="Nuovo 9 5" xfId="1616"/>
    <cellStyle name="Output 2" xfId="358"/>
    <cellStyle name="Output 2 2" xfId="4347"/>
    <cellStyle name="Output 2 2 2" xfId="4348"/>
    <cellStyle name="Output 2 3" xfId="4349"/>
    <cellStyle name="Output 3" xfId="1617"/>
    <cellStyle name="Output 3 2" xfId="4350"/>
    <cellStyle name="Output 3 3" xfId="4351"/>
    <cellStyle name="Overskrift 1 2" xfId="1618"/>
    <cellStyle name="Overskrift 2 2" xfId="1619"/>
    <cellStyle name="Overskrift 3 2" xfId="1620"/>
    <cellStyle name="Overskrift 4 2" xfId="1621"/>
    <cellStyle name="Percen - Type1" xfId="10"/>
    <cellStyle name="Percent 2" xfId="11"/>
    <cellStyle name="Percent 2 2" xfId="2943"/>
    <cellStyle name="Percent 2 2 2" xfId="4352"/>
    <cellStyle name="Percent 2 2 3" xfId="4353"/>
    <cellStyle name="Percent 2 2 3 2" xfId="4354"/>
    <cellStyle name="Percent 2 2 4" xfId="4355"/>
    <cellStyle name="Percent 2 3" xfId="4356"/>
    <cellStyle name="Percent 2 3 2" xfId="4357"/>
    <cellStyle name="Percent 3" xfId="359"/>
    <cellStyle name="Percent 3 2" xfId="593"/>
    <cellStyle name="Percent 3 2 2" xfId="1623"/>
    <cellStyle name="Percent 3 2 3" xfId="4358"/>
    <cellStyle name="Percent 3 3" xfId="1624"/>
    <cellStyle name="Percent 3 3 2" xfId="1625"/>
    <cellStyle name="Percent 3 3 2 2" xfId="4359"/>
    <cellStyle name="Percent 3 3 3" xfId="1626"/>
    <cellStyle name="Percent 3 3 3 2" xfId="2945"/>
    <cellStyle name="Percent 3 3 4" xfId="2944"/>
    <cellStyle name="Percent 3 4" xfId="1627"/>
    <cellStyle name="Percent 3 4 2" xfId="4360"/>
    <cellStyle name="Percent 3 5" xfId="1628"/>
    <cellStyle name="Percent 3 5 2" xfId="2946"/>
    <cellStyle name="Percent 3 6" xfId="1622"/>
    <cellStyle name="Percent 4" xfId="1629"/>
    <cellStyle name="Percent 4 2" xfId="1630"/>
    <cellStyle name="Percent 4 2 2" xfId="2948"/>
    <cellStyle name="Percent 4 3" xfId="2947"/>
    <cellStyle name="Percent 5" xfId="1631"/>
    <cellStyle name="Percent 6" xfId="4361"/>
    <cellStyle name="Percentuale 10" xfId="360"/>
    <cellStyle name="Percentuale 10 2" xfId="594"/>
    <cellStyle name="Percentuale 10 2 2" xfId="2949"/>
    <cellStyle name="Percentuale 10 3" xfId="1632"/>
    <cellStyle name="Percentuale 10 3 2" xfId="1633"/>
    <cellStyle name="Percentuale 10 3 2 2" xfId="4362"/>
    <cellStyle name="Percentuale 10 3 3" xfId="1634"/>
    <cellStyle name="Percentuale 10 3 3 2" xfId="2951"/>
    <cellStyle name="Percentuale 10 3 4" xfId="2950"/>
    <cellStyle name="Percentuale 10 4" xfId="1635"/>
    <cellStyle name="Percentuale 10 4 2" xfId="1636"/>
    <cellStyle name="Percentuale 10 4 2 2" xfId="2953"/>
    <cellStyle name="Percentuale 10 4 3" xfId="2952"/>
    <cellStyle name="Percentuale 10 5" xfId="1637"/>
    <cellStyle name="Percentuale 11" xfId="361"/>
    <cellStyle name="Percentuale 11 2" xfId="595"/>
    <cellStyle name="Percentuale 11 2 2" xfId="2954"/>
    <cellStyle name="Percentuale 11 3" xfId="1638"/>
    <cellStyle name="Percentuale 11 3 2" xfId="1639"/>
    <cellStyle name="Percentuale 11 3 2 2" xfId="4363"/>
    <cellStyle name="Percentuale 11 3 3" xfId="1640"/>
    <cellStyle name="Percentuale 11 3 3 2" xfId="2956"/>
    <cellStyle name="Percentuale 11 3 4" xfId="2955"/>
    <cellStyle name="Percentuale 11 4" xfId="1641"/>
    <cellStyle name="Percentuale 11 4 2" xfId="1642"/>
    <cellStyle name="Percentuale 11 4 2 2" xfId="2958"/>
    <cellStyle name="Percentuale 11 4 3" xfId="2957"/>
    <cellStyle name="Percentuale 11 5" xfId="1643"/>
    <cellStyle name="Percentuale 12" xfId="362"/>
    <cellStyle name="Percentuale 12 2" xfId="596"/>
    <cellStyle name="Percentuale 12 2 2" xfId="2959"/>
    <cellStyle name="Percentuale 12 3" xfId="1644"/>
    <cellStyle name="Percentuale 12 3 2" xfId="1645"/>
    <cellStyle name="Percentuale 12 3 2 2" xfId="4364"/>
    <cellStyle name="Percentuale 12 3 3" xfId="1646"/>
    <cellStyle name="Percentuale 12 3 3 2" xfId="2961"/>
    <cellStyle name="Percentuale 12 3 4" xfId="2960"/>
    <cellStyle name="Percentuale 12 4" xfId="1647"/>
    <cellStyle name="Percentuale 12 4 2" xfId="1648"/>
    <cellStyle name="Percentuale 12 4 2 2" xfId="2963"/>
    <cellStyle name="Percentuale 12 4 3" xfId="2962"/>
    <cellStyle name="Percentuale 12 5" xfId="1649"/>
    <cellStyle name="Percentuale 13" xfId="363"/>
    <cellStyle name="Percentuale 13 2" xfId="597"/>
    <cellStyle name="Percentuale 13 2 2" xfId="2964"/>
    <cellStyle name="Percentuale 13 3" xfId="1650"/>
    <cellStyle name="Percentuale 13 3 2" xfId="1651"/>
    <cellStyle name="Percentuale 13 3 2 2" xfId="4365"/>
    <cellStyle name="Percentuale 13 3 3" xfId="1652"/>
    <cellStyle name="Percentuale 13 3 3 2" xfId="2966"/>
    <cellStyle name="Percentuale 13 3 4" xfId="2965"/>
    <cellStyle name="Percentuale 13 4" xfId="1653"/>
    <cellStyle name="Percentuale 13 4 2" xfId="1654"/>
    <cellStyle name="Percentuale 13 4 2 2" xfId="2968"/>
    <cellStyle name="Percentuale 13 4 3" xfId="2967"/>
    <cellStyle name="Percentuale 13 5" xfId="1655"/>
    <cellStyle name="Percentuale 14" xfId="364"/>
    <cellStyle name="Percentuale 14 2" xfId="598"/>
    <cellStyle name="Percentuale 14 2 2" xfId="2969"/>
    <cellStyle name="Percentuale 14 3" xfId="1656"/>
    <cellStyle name="Percentuale 14 3 2" xfId="1657"/>
    <cellStyle name="Percentuale 14 3 2 2" xfId="4366"/>
    <cellStyle name="Percentuale 14 3 3" xfId="1658"/>
    <cellStyle name="Percentuale 14 3 3 2" xfId="2971"/>
    <cellStyle name="Percentuale 14 3 4" xfId="2970"/>
    <cellStyle name="Percentuale 14 4" xfId="1659"/>
    <cellStyle name="Percentuale 14 4 2" xfId="1660"/>
    <cellStyle name="Percentuale 14 4 2 2" xfId="2973"/>
    <cellStyle name="Percentuale 14 4 3" xfId="2972"/>
    <cellStyle name="Percentuale 14 5" xfId="1661"/>
    <cellStyle name="Percentuale 15" xfId="365"/>
    <cellStyle name="Percentuale 15 2" xfId="599"/>
    <cellStyle name="Percentuale 15 2 2" xfId="2974"/>
    <cellStyle name="Percentuale 15 3" xfId="1662"/>
    <cellStyle name="Percentuale 15 3 2" xfId="1663"/>
    <cellStyle name="Percentuale 15 3 2 2" xfId="4367"/>
    <cellStyle name="Percentuale 15 3 3" xfId="1664"/>
    <cellStyle name="Percentuale 15 3 3 2" xfId="2976"/>
    <cellStyle name="Percentuale 15 3 4" xfId="2975"/>
    <cellStyle name="Percentuale 15 4" xfId="1665"/>
    <cellStyle name="Percentuale 15 4 2" xfId="1666"/>
    <cellStyle name="Percentuale 15 4 2 2" xfId="2978"/>
    <cellStyle name="Percentuale 15 4 3" xfId="2977"/>
    <cellStyle name="Percentuale 15 5" xfId="1667"/>
    <cellStyle name="Percentuale 16" xfId="366"/>
    <cellStyle name="Percentuale 16 2" xfId="600"/>
    <cellStyle name="Percentuale 16 2 2" xfId="2979"/>
    <cellStyle name="Percentuale 16 3" xfId="1668"/>
    <cellStyle name="Percentuale 16 3 2" xfId="1669"/>
    <cellStyle name="Percentuale 16 3 2 2" xfId="4368"/>
    <cellStyle name="Percentuale 16 3 3" xfId="1670"/>
    <cellStyle name="Percentuale 16 3 3 2" xfId="2981"/>
    <cellStyle name="Percentuale 16 3 4" xfId="2980"/>
    <cellStyle name="Percentuale 16 4" xfId="1671"/>
    <cellStyle name="Percentuale 16 4 2" xfId="1672"/>
    <cellStyle name="Percentuale 16 4 2 2" xfId="2983"/>
    <cellStyle name="Percentuale 16 4 3" xfId="2982"/>
    <cellStyle name="Percentuale 16 5" xfId="1673"/>
    <cellStyle name="Percentuale 17" xfId="367"/>
    <cellStyle name="Percentuale 17 2" xfId="601"/>
    <cellStyle name="Percentuale 17 2 2" xfId="2984"/>
    <cellStyle name="Percentuale 17 3" xfId="1674"/>
    <cellStyle name="Percentuale 17 3 2" xfId="1675"/>
    <cellStyle name="Percentuale 17 3 2 2" xfId="4369"/>
    <cellStyle name="Percentuale 17 3 3" xfId="1676"/>
    <cellStyle name="Percentuale 17 3 3 2" xfId="2986"/>
    <cellStyle name="Percentuale 17 3 4" xfId="2985"/>
    <cellStyle name="Percentuale 17 4" xfId="1677"/>
    <cellStyle name="Percentuale 17 4 2" xfId="1678"/>
    <cellStyle name="Percentuale 17 4 2 2" xfId="2988"/>
    <cellStyle name="Percentuale 17 4 3" xfId="2987"/>
    <cellStyle name="Percentuale 17 5" xfId="1679"/>
    <cellStyle name="Percentuale 18" xfId="368"/>
    <cellStyle name="Percentuale 18 2" xfId="602"/>
    <cellStyle name="Percentuale 18 2 2" xfId="2989"/>
    <cellStyle name="Percentuale 18 3" xfId="1680"/>
    <cellStyle name="Percentuale 18 3 2" xfId="1681"/>
    <cellStyle name="Percentuale 18 3 2 2" xfId="4370"/>
    <cellStyle name="Percentuale 18 3 3" xfId="1682"/>
    <cellStyle name="Percentuale 18 3 3 2" xfId="2991"/>
    <cellStyle name="Percentuale 18 3 4" xfId="2990"/>
    <cellStyle name="Percentuale 18 4" xfId="1683"/>
    <cellStyle name="Percentuale 18 4 2" xfId="1684"/>
    <cellStyle name="Percentuale 18 4 2 2" xfId="2993"/>
    <cellStyle name="Percentuale 18 4 3" xfId="2992"/>
    <cellStyle name="Percentuale 18 5" xfId="1685"/>
    <cellStyle name="Percentuale 19" xfId="369"/>
    <cellStyle name="Percentuale 19 2" xfId="603"/>
    <cellStyle name="Percentuale 19 2 2" xfId="2994"/>
    <cellStyle name="Percentuale 19 3" xfId="1686"/>
    <cellStyle name="Percentuale 19 3 2" xfId="1687"/>
    <cellStyle name="Percentuale 19 3 2 2" xfId="4371"/>
    <cellStyle name="Percentuale 19 3 3" xfId="1688"/>
    <cellStyle name="Percentuale 19 3 3 2" xfId="2996"/>
    <cellStyle name="Percentuale 19 3 4" xfId="2995"/>
    <cellStyle name="Percentuale 19 4" xfId="1689"/>
    <cellStyle name="Percentuale 19 4 2" xfId="1690"/>
    <cellStyle name="Percentuale 19 4 2 2" xfId="2998"/>
    <cellStyle name="Percentuale 19 4 3" xfId="2997"/>
    <cellStyle name="Percentuale 19 5" xfId="1691"/>
    <cellStyle name="Percentuale 2" xfId="370"/>
    <cellStyle name="Percentuale 2 2" xfId="604"/>
    <cellStyle name="Percentuale 2 2 2" xfId="2999"/>
    <cellStyle name="Percentuale 2 3" xfId="1692"/>
    <cellStyle name="Percentuale 2 3 2" xfId="1693"/>
    <cellStyle name="Percentuale 2 3 2 2" xfId="4372"/>
    <cellStyle name="Percentuale 2 3 3" xfId="1694"/>
    <cellStyle name="Percentuale 2 3 3 2" xfId="3001"/>
    <cellStyle name="Percentuale 2 3 4" xfId="3000"/>
    <cellStyle name="Percentuale 2 4" xfId="1695"/>
    <cellStyle name="Percentuale 2 4 2" xfId="1696"/>
    <cellStyle name="Percentuale 2 4 2 2" xfId="3003"/>
    <cellStyle name="Percentuale 2 4 3" xfId="3002"/>
    <cellStyle name="Percentuale 2 5" xfId="1697"/>
    <cellStyle name="Percentuale 20" xfId="371"/>
    <cellStyle name="Percentuale 20 2" xfId="605"/>
    <cellStyle name="Percentuale 20 2 2" xfId="3004"/>
    <cellStyle name="Percentuale 20 3" xfId="1698"/>
    <cellStyle name="Percentuale 20 3 2" xfId="1699"/>
    <cellStyle name="Percentuale 20 3 2 2" xfId="4373"/>
    <cellStyle name="Percentuale 20 3 3" xfId="1700"/>
    <cellStyle name="Percentuale 20 3 3 2" xfId="3006"/>
    <cellStyle name="Percentuale 20 3 4" xfId="3005"/>
    <cellStyle name="Percentuale 20 4" xfId="1701"/>
    <cellStyle name="Percentuale 20 4 2" xfId="1702"/>
    <cellStyle name="Percentuale 20 4 2 2" xfId="3008"/>
    <cellStyle name="Percentuale 20 4 3" xfId="3007"/>
    <cellStyle name="Percentuale 20 5" xfId="1703"/>
    <cellStyle name="Percentuale 21" xfId="372"/>
    <cellStyle name="Percentuale 21 2" xfId="606"/>
    <cellStyle name="Percentuale 21 2 2" xfId="3009"/>
    <cellStyle name="Percentuale 21 3" xfId="1704"/>
    <cellStyle name="Percentuale 21 3 2" xfId="1705"/>
    <cellStyle name="Percentuale 21 3 2 2" xfId="4374"/>
    <cellStyle name="Percentuale 21 3 3" xfId="1706"/>
    <cellStyle name="Percentuale 21 3 3 2" xfId="3011"/>
    <cellStyle name="Percentuale 21 3 4" xfId="3010"/>
    <cellStyle name="Percentuale 21 4" xfId="1707"/>
    <cellStyle name="Percentuale 21 4 2" xfId="1708"/>
    <cellStyle name="Percentuale 21 4 2 2" xfId="3013"/>
    <cellStyle name="Percentuale 21 4 3" xfId="3012"/>
    <cellStyle name="Percentuale 21 5" xfId="1709"/>
    <cellStyle name="Percentuale 22" xfId="373"/>
    <cellStyle name="Percentuale 22 2" xfId="607"/>
    <cellStyle name="Percentuale 22 2 2" xfId="3014"/>
    <cellStyle name="Percentuale 22 3" xfId="1710"/>
    <cellStyle name="Percentuale 22 3 2" xfId="1711"/>
    <cellStyle name="Percentuale 22 3 2 2" xfId="4375"/>
    <cellStyle name="Percentuale 22 3 3" xfId="1712"/>
    <cellStyle name="Percentuale 22 3 3 2" xfId="3016"/>
    <cellStyle name="Percentuale 22 3 4" xfId="3015"/>
    <cellStyle name="Percentuale 22 4" xfId="1713"/>
    <cellStyle name="Percentuale 22 4 2" xfId="1714"/>
    <cellStyle name="Percentuale 22 4 2 2" xfId="3018"/>
    <cellStyle name="Percentuale 22 4 3" xfId="3017"/>
    <cellStyle name="Percentuale 22 5" xfId="1715"/>
    <cellStyle name="Percentuale 23" xfId="374"/>
    <cellStyle name="Percentuale 23 2" xfId="608"/>
    <cellStyle name="Percentuale 23 2 2" xfId="3019"/>
    <cellStyle name="Percentuale 23 3" xfId="1716"/>
    <cellStyle name="Percentuale 23 3 2" xfId="1717"/>
    <cellStyle name="Percentuale 23 3 2 2" xfId="4376"/>
    <cellStyle name="Percentuale 23 3 3" xfId="1718"/>
    <cellStyle name="Percentuale 23 3 3 2" xfId="3021"/>
    <cellStyle name="Percentuale 23 3 4" xfId="3020"/>
    <cellStyle name="Percentuale 23 4" xfId="1719"/>
    <cellStyle name="Percentuale 23 4 2" xfId="1720"/>
    <cellStyle name="Percentuale 23 4 2 2" xfId="3023"/>
    <cellStyle name="Percentuale 23 4 3" xfId="3022"/>
    <cellStyle name="Percentuale 23 5" xfId="1721"/>
    <cellStyle name="Percentuale 24" xfId="375"/>
    <cellStyle name="Percentuale 24 2" xfId="609"/>
    <cellStyle name="Percentuale 24 2 2" xfId="3024"/>
    <cellStyle name="Percentuale 24 3" xfId="1722"/>
    <cellStyle name="Percentuale 24 3 2" xfId="1723"/>
    <cellStyle name="Percentuale 24 3 2 2" xfId="4377"/>
    <cellStyle name="Percentuale 24 3 3" xfId="1724"/>
    <cellStyle name="Percentuale 24 3 3 2" xfId="3026"/>
    <cellStyle name="Percentuale 24 3 4" xfId="3025"/>
    <cellStyle name="Percentuale 24 4" xfId="1725"/>
    <cellStyle name="Percentuale 24 4 2" xfId="1726"/>
    <cellStyle name="Percentuale 24 4 2 2" xfId="3028"/>
    <cellStyle name="Percentuale 24 4 3" xfId="3027"/>
    <cellStyle name="Percentuale 24 5" xfId="1727"/>
    <cellStyle name="Percentuale 25" xfId="376"/>
    <cellStyle name="Percentuale 25 2" xfId="610"/>
    <cellStyle name="Percentuale 25 2 2" xfId="3029"/>
    <cellStyle name="Percentuale 25 3" xfId="1728"/>
    <cellStyle name="Percentuale 25 3 2" xfId="1729"/>
    <cellStyle name="Percentuale 25 3 2 2" xfId="4378"/>
    <cellStyle name="Percentuale 25 3 3" xfId="1730"/>
    <cellStyle name="Percentuale 25 3 3 2" xfId="3031"/>
    <cellStyle name="Percentuale 25 3 4" xfId="3030"/>
    <cellStyle name="Percentuale 25 4" xfId="1731"/>
    <cellStyle name="Percentuale 25 4 2" xfId="1732"/>
    <cellStyle name="Percentuale 25 4 2 2" xfId="3033"/>
    <cellStyle name="Percentuale 25 4 3" xfId="3032"/>
    <cellStyle name="Percentuale 25 5" xfId="1733"/>
    <cellStyle name="Percentuale 26" xfId="377"/>
    <cellStyle name="Percentuale 26 2" xfId="611"/>
    <cellStyle name="Percentuale 26 2 2" xfId="3034"/>
    <cellStyle name="Percentuale 26 3" xfId="1734"/>
    <cellStyle name="Percentuale 26 3 2" xfId="1735"/>
    <cellStyle name="Percentuale 26 3 2 2" xfId="4379"/>
    <cellStyle name="Percentuale 26 3 3" xfId="1736"/>
    <cellStyle name="Percentuale 26 3 3 2" xfId="3036"/>
    <cellStyle name="Percentuale 26 3 4" xfId="3035"/>
    <cellStyle name="Percentuale 26 4" xfId="1737"/>
    <cellStyle name="Percentuale 26 4 2" xfId="1738"/>
    <cellStyle name="Percentuale 26 4 2 2" xfId="3038"/>
    <cellStyle name="Percentuale 26 4 3" xfId="3037"/>
    <cellStyle name="Percentuale 26 5" xfId="1739"/>
    <cellStyle name="Percentuale 27" xfId="378"/>
    <cellStyle name="Percentuale 27 2" xfId="612"/>
    <cellStyle name="Percentuale 27 2 2" xfId="3039"/>
    <cellStyle name="Percentuale 27 3" xfId="1740"/>
    <cellStyle name="Percentuale 27 3 2" xfId="1741"/>
    <cellStyle name="Percentuale 27 3 2 2" xfId="4380"/>
    <cellStyle name="Percentuale 27 3 3" xfId="1742"/>
    <cellStyle name="Percentuale 27 3 3 2" xfId="3041"/>
    <cellStyle name="Percentuale 27 3 4" xfId="3040"/>
    <cellStyle name="Percentuale 27 4" xfId="1743"/>
    <cellStyle name="Percentuale 27 4 2" xfId="1744"/>
    <cellStyle name="Percentuale 27 4 2 2" xfId="3043"/>
    <cellStyle name="Percentuale 27 4 3" xfId="3042"/>
    <cellStyle name="Percentuale 27 5" xfId="1745"/>
    <cellStyle name="Percentuale 28" xfId="379"/>
    <cellStyle name="Percentuale 28 2" xfId="613"/>
    <cellStyle name="Percentuale 28 2 2" xfId="3044"/>
    <cellStyle name="Percentuale 28 3" xfId="1746"/>
    <cellStyle name="Percentuale 28 3 2" xfId="1747"/>
    <cellStyle name="Percentuale 28 3 2 2" xfId="4381"/>
    <cellStyle name="Percentuale 28 3 3" xfId="1748"/>
    <cellStyle name="Percentuale 28 3 3 2" xfId="3046"/>
    <cellStyle name="Percentuale 28 3 4" xfId="3045"/>
    <cellStyle name="Percentuale 28 4" xfId="1749"/>
    <cellStyle name="Percentuale 28 4 2" xfId="1750"/>
    <cellStyle name="Percentuale 28 4 2 2" xfId="3048"/>
    <cellStyle name="Percentuale 28 4 3" xfId="3047"/>
    <cellStyle name="Percentuale 28 5" xfId="1751"/>
    <cellStyle name="Percentuale 29" xfId="380"/>
    <cellStyle name="Percentuale 29 2" xfId="614"/>
    <cellStyle name="Percentuale 29 2 2" xfId="3049"/>
    <cellStyle name="Percentuale 29 3" xfId="1752"/>
    <cellStyle name="Percentuale 29 3 2" xfId="1753"/>
    <cellStyle name="Percentuale 29 3 2 2" xfId="4382"/>
    <cellStyle name="Percentuale 29 3 3" xfId="1754"/>
    <cellStyle name="Percentuale 29 3 3 2" xfId="3051"/>
    <cellStyle name="Percentuale 29 3 4" xfId="3050"/>
    <cellStyle name="Percentuale 29 4" xfId="1755"/>
    <cellStyle name="Percentuale 29 4 2" xfId="1756"/>
    <cellStyle name="Percentuale 29 4 2 2" xfId="3053"/>
    <cellStyle name="Percentuale 29 4 3" xfId="3052"/>
    <cellStyle name="Percentuale 29 5" xfId="1757"/>
    <cellStyle name="Percentuale 3" xfId="381"/>
    <cellStyle name="Percentuale 3 2" xfId="615"/>
    <cellStyle name="Percentuale 3 2 2" xfId="3054"/>
    <cellStyle name="Percentuale 3 3" xfId="1758"/>
    <cellStyle name="Percentuale 3 3 2" xfId="1759"/>
    <cellStyle name="Percentuale 3 3 2 2" xfId="4383"/>
    <cellStyle name="Percentuale 3 3 3" xfId="1760"/>
    <cellStyle name="Percentuale 3 3 3 2" xfId="3056"/>
    <cellStyle name="Percentuale 3 3 4" xfId="3055"/>
    <cellStyle name="Percentuale 3 4" xfId="1761"/>
    <cellStyle name="Percentuale 3 4 2" xfId="1762"/>
    <cellStyle name="Percentuale 3 4 2 2" xfId="3058"/>
    <cellStyle name="Percentuale 3 4 3" xfId="3057"/>
    <cellStyle name="Percentuale 3 5" xfId="1763"/>
    <cellStyle name="Percentuale 30" xfId="382"/>
    <cellStyle name="Percentuale 30 2" xfId="616"/>
    <cellStyle name="Percentuale 30 2 2" xfId="3059"/>
    <cellStyle name="Percentuale 30 3" xfId="1764"/>
    <cellStyle name="Percentuale 30 3 2" xfId="1765"/>
    <cellStyle name="Percentuale 30 3 2 2" xfId="4384"/>
    <cellStyle name="Percentuale 30 3 3" xfId="1766"/>
    <cellStyle name="Percentuale 30 3 3 2" xfId="3061"/>
    <cellStyle name="Percentuale 30 3 4" xfId="3060"/>
    <cellStyle name="Percentuale 30 4" xfId="1767"/>
    <cellStyle name="Percentuale 30 4 2" xfId="1768"/>
    <cellStyle name="Percentuale 30 4 2 2" xfId="3063"/>
    <cellStyle name="Percentuale 30 4 3" xfId="3062"/>
    <cellStyle name="Percentuale 30 5" xfId="1769"/>
    <cellStyle name="Percentuale 31" xfId="383"/>
    <cellStyle name="Percentuale 31 2" xfId="617"/>
    <cellStyle name="Percentuale 31 2 2" xfId="3064"/>
    <cellStyle name="Percentuale 31 3" xfId="1770"/>
    <cellStyle name="Percentuale 31 3 2" xfId="1771"/>
    <cellStyle name="Percentuale 31 3 2 2" xfId="4385"/>
    <cellStyle name="Percentuale 31 3 3" xfId="1772"/>
    <cellStyle name="Percentuale 31 3 3 2" xfId="3066"/>
    <cellStyle name="Percentuale 31 3 4" xfId="3065"/>
    <cellStyle name="Percentuale 31 4" xfId="1773"/>
    <cellStyle name="Percentuale 31 4 2" xfId="1774"/>
    <cellStyle name="Percentuale 31 4 2 2" xfId="3068"/>
    <cellStyle name="Percentuale 31 4 3" xfId="3067"/>
    <cellStyle name="Percentuale 31 5" xfId="1775"/>
    <cellStyle name="Percentuale 32" xfId="384"/>
    <cellStyle name="Percentuale 32 2" xfId="618"/>
    <cellStyle name="Percentuale 32 2 2" xfId="3069"/>
    <cellStyle name="Percentuale 32 3" xfId="1776"/>
    <cellStyle name="Percentuale 32 3 2" xfId="1777"/>
    <cellStyle name="Percentuale 32 3 2 2" xfId="4386"/>
    <cellStyle name="Percentuale 32 3 3" xfId="1778"/>
    <cellStyle name="Percentuale 32 3 3 2" xfId="3071"/>
    <cellStyle name="Percentuale 32 3 4" xfId="3070"/>
    <cellStyle name="Percentuale 32 4" xfId="1779"/>
    <cellStyle name="Percentuale 32 4 2" xfId="1780"/>
    <cellStyle name="Percentuale 32 4 2 2" xfId="3073"/>
    <cellStyle name="Percentuale 32 4 3" xfId="3072"/>
    <cellStyle name="Percentuale 32 5" xfId="1781"/>
    <cellStyle name="Percentuale 33" xfId="385"/>
    <cellStyle name="Percentuale 33 2" xfId="619"/>
    <cellStyle name="Percentuale 33 2 2" xfId="3074"/>
    <cellStyle name="Percentuale 33 3" xfId="1782"/>
    <cellStyle name="Percentuale 33 3 2" xfId="1783"/>
    <cellStyle name="Percentuale 33 3 2 2" xfId="4387"/>
    <cellStyle name="Percentuale 33 3 3" xfId="1784"/>
    <cellStyle name="Percentuale 33 3 3 2" xfId="3076"/>
    <cellStyle name="Percentuale 33 3 4" xfId="3075"/>
    <cellStyle name="Percentuale 33 4" xfId="1785"/>
    <cellStyle name="Percentuale 33 4 2" xfId="1786"/>
    <cellStyle name="Percentuale 33 4 2 2" xfId="3078"/>
    <cellStyle name="Percentuale 33 4 3" xfId="3077"/>
    <cellStyle name="Percentuale 33 5" xfId="1787"/>
    <cellStyle name="Percentuale 34" xfId="386"/>
    <cellStyle name="Percentuale 34 2" xfId="620"/>
    <cellStyle name="Percentuale 34 2 2" xfId="3079"/>
    <cellStyle name="Percentuale 34 3" xfId="1788"/>
    <cellStyle name="Percentuale 34 3 2" xfId="1789"/>
    <cellStyle name="Percentuale 34 3 2 2" xfId="4388"/>
    <cellStyle name="Percentuale 34 3 3" xfId="1790"/>
    <cellStyle name="Percentuale 34 3 3 2" xfId="3081"/>
    <cellStyle name="Percentuale 34 3 4" xfId="3080"/>
    <cellStyle name="Percentuale 34 4" xfId="1791"/>
    <cellStyle name="Percentuale 34 4 2" xfId="1792"/>
    <cellStyle name="Percentuale 34 4 2 2" xfId="3083"/>
    <cellStyle name="Percentuale 34 4 3" xfId="3082"/>
    <cellStyle name="Percentuale 34 5" xfId="1793"/>
    <cellStyle name="Percentuale 35" xfId="387"/>
    <cellStyle name="Percentuale 35 2" xfId="621"/>
    <cellStyle name="Percentuale 35 2 2" xfId="3084"/>
    <cellStyle name="Percentuale 35 3" xfId="1794"/>
    <cellStyle name="Percentuale 35 3 2" xfId="1795"/>
    <cellStyle name="Percentuale 35 3 2 2" xfId="4389"/>
    <cellStyle name="Percentuale 35 3 3" xfId="1796"/>
    <cellStyle name="Percentuale 35 3 3 2" xfId="3086"/>
    <cellStyle name="Percentuale 35 3 4" xfId="3085"/>
    <cellStyle name="Percentuale 35 4" xfId="1797"/>
    <cellStyle name="Percentuale 35 4 2" xfId="1798"/>
    <cellStyle name="Percentuale 35 4 2 2" xfId="3088"/>
    <cellStyle name="Percentuale 35 4 3" xfId="3087"/>
    <cellStyle name="Percentuale 35 5" xfId="1799"/>
    <cellStyle name="Percentuale 36" xfId="388"/>
    <cellStyle name="Percentuale 36 2" xfId="622"/>
    <cellStyle name="Percentuale 36 2 2" xfId="3089"/>
    <cellStyle name="Percentuale 36 3" xfId="1800"/>
    <cellStyle name="Percentuale 36 3 2" xfId="1801"/>
    <cellStyle name="Percentuale 36 3 2 2" xfId="4390"/>
    <cellStyle name="Percentuale 36 3 3" xfId="1802"/>
    <cellStyle name="Percentuale 36 3 3 2" xfId="3091"/>
    <cellStyle name="Percentuale 36 3 4" xfId="3090"/>
    <cellStyle name="Percentuale 36 4" xfId="1803"/>
    <cellStyle name="Percentuale 36 4 2" xfId="1804"/>
    <cellStyle name="Percentuale 36 4 2 2" xfId="3093"/>
    <cellStyle name="Percentuale 36 4 3" xfId="3092"/>
    <cellStyle name="Percentuale 36 5" xfId="1805"/>
    <cellStyle name="Percentuale 37" xfId="389"/>
    <cellStyle name="Percentuale 37 2" xfId="623"/>
    <cellStyle name="Percentuale 37 2 2" xfId="3094"/>
    <cellStyle name="Percentuale 37 3" xfId="1806"/>
    <cellStyle name="Percentuale 37 3 2" xfId="1807"/>
    <cellStyle name="Percentuale 37 3 2 2" xfId="4391"/>
    <cellStyle name="Percentuale 37 3 3" xfId="1808"/>
    <cellStyle name="Percentuale 37 3 3 2" xfId="3096"/>
    <cellStyle name="Percentuale 37 3 4" xfId="3095"/>
    <cellStyle name="Percentuale 37 4" xfId="1809"/>
    <cellStyle name="Percentuale 37 4 2" xfId="1810"/>
    <cellStyle name="Percentuale 37 4 2 2" xfId="3098"/>
    <cellStyle name="Percentuale 37 4 3" xfId="3097"/>
    <cellStyle name="Percentuale 37 5" xfId="1811"/>
    <cellStyle name="Percentuale 38" xfId="390"/>
    <cellStyle name="Percentuale 38 2" xfId="624"/>
    <cellStyle name="Percentuale 38 2 2" xfId="3099"/>
    <cellStyle name="Percentuale 38 3" xfId="1812"/>
    <cellStyle name="Percentuale 38 3 2" xfId="1813"/>
    <cellStyle name="Percentuale 38 3 2 2" xfId="4392"/>
    <cellStyle name="Percentuale 38 3 3" xfId="1814"/>
    <cellStyle name="Percentuale 38 3 3 2" xfId="3101"/>
    <cellStyle name="Percentuale 38 3 4" xfId="3100"/>
    <cellStyle name="Percentuale 38 4" xfId="1815"/>
    <cellStyle name="Percentuale 38 4 2" xfId="1816"/>
    <cellStyle name="Percentuale 38 4 2 2" xfId="3103"/>
    <cellStyle name="Percentuale 38 4 3" xfId="3102"/>
    <cellStyle name="Percentuale 38 5" xfId="1817"/>
    <cellStyle name="Percentuale 39" xfId="391"/>
    <cellStyle name="Percentuale 39 2" xfId="625"/>
    <cellStyle name="Percentuale 39 2 2" xfId="3104"/>
    <cellStyle name="Percentuale 39 3" xfId="1818"/>
    <cellStyle name="Percentuale 39 3 2" xfId="1819"/>
    <cellStyle name="Percentuale 39 3 2 2" xfId="4393"/>
    <cellStyle name="Percentuale 39 3 3" xfId="1820"/>
    <cellStyle name="Percentuale 39 3 3 2" xfId="3106"/>
    <cellStyle name="Percentuale 39 3 4" xfId="3105"/>
    <cellStyle name="Percentuale 39 4" xfId="1821"/>
    <cellStyle name="Percentuale 39 4 2" xfId="1822"/>
    <cellStyle name="Percentuale 39 4 2 2" xfId="3108"/>
    <cellStyle name="Percentuale 39 4 3" xfId="3107"/>
    <cellStyle name="Percentuale 39 5" xfId="1823"/>
    <cellStyle name="Percentuale 4" xfId="392"/>
    <cellStyle name="Percentuale 4 2" xfId="626"/>
    <cellStyle name="Percentuale 4 2 2" xfId="3109"/>
    <cellStyle name="Percentuale 4 3" xfId="1824"/>
    <cellStyle name="Percentuale 4 3 2" xfId="1825"/>
    <cellStyle name="Percentuale 4 3 2 2" xfId="4394"/>
    <cellStyle name="Percentuale 4 3 3" xfId="1826"/>
    <cellStyle name="Percentuale 4 3 3 2" xfId="3111"/>
    <cellStyle name="Percentuale 4 3 4" xfId="3110"/>
    <cellStyle name="Percentuale 4 4" xfId="1827"/>
    <cellStyle name="Percentuale 4 4 2" xfId="1828"/>
    <cellStyle name="Percentuale 4 4 2 2" xfId="3113"/>
    <cellStyle name="Percentuale 4 4 3" xfId="3112"/>
    <cellStyle name="Percentuale 4 5" xfId="1829"/>
    <cellStyle name="Percentuale 40" xfId="393"/>
    <cellStyle name="Percentuale 40 2" xfId="627"/>
    <cellStyle name="Percentuale 40 2 2" xfId="3114"/>
    <cellStyle name="Percentuale 40 3" xfId="1830"/>
    <cellStyle name="Percentuale 40 3 2" xfId="1831"/>
    <cellStyle name="Percentuale 40 3 2 2" xfId="4395"/>
    <cellStyle name="Percentuale 40 3 3" xfId="1832"/>
    <cellStyle name="Percentuale 40 3 3 2" xfId="3116"/>
    <cellStyle name="Percentuale 40 3 4" xfId="3115"/>
    <cellStyle name="Percentuale 40 4" xfId="1833"/>
    <cellStyle name="Percentuale 40 4 2" xfId="1834"/>
    <cellStyle name="Percentuale 40 4 2 2" xfId="3118"/>
    <cellStyle name="Percentuale 40 4 3" xfId="3117"/>
    <cellStyle name="Percentuale 40 5" xfId="1835"/>
    <cellStyle name="Percentuale 41" xfId="394"/>
    <cellStyle name="Percentuale 41 2" xfId="628"/>
    <cellStyle name="Percentuale 41 2 2" xfId="3119"/>
    <cellStyle name="Percentuale 41 3" xfId="1836"/>
    <cellStyle name="Percentuale 41 3 2" xfId="1837"/>
    <cellStyle name="Percentuale 41 3 2 2" xfId="4396"/>
    <cellStyle name="Percentuale 41 3 3" xfId="1838"/>
    <cellStyle name="Percentuale 41 3 3 2" xfId="3121"/>
    <cellStyle name="Percentuale 41 3 4" xfId="3120"/>
    <cellStyle name="Percentuale 41 4" xfId="1839"/>
    <cellStyle name="Percentuale 41 4 2" xfId="1840"/>
    <cellStyle name="Percentuale 41 4 2 2" xfId="3123"/>
    <cellStyle name="Percentuale 41 4 3" xfId="3122"/>
    <cellStyle name="Percentuale 41 5" xfId="1841"/>
    <cellStyle name="Percentuale 42" xfId="395"/>
    <cellStyle name="Percentuale 42 2" xfId="629"/>
    <cellStyle name="Percentuale 42 2 2" xfId="3124"/>
    <cellStyle name="Percentuale 42 3" xfId="1842"/>
    <cellStyle name="Percentuale 42 3 2" xfId="1843"/>
    <cellStyle name="Percentuale 42 3 2 2" xfId="4397"/>
    <cellStyle name="Percentuale 42 3 3" xfId="1844"/>
    <cellStyle name="Percentuale 42 3 3 2" xfId="3126"/>
    <cellStyle name="Percentuale 42 3 4" xfId="3125"/>
    <cellStyle name="Percentuale 42 4" xfId="1845"/>
    <cellStyle name="Percentuale 42 4 2" xfId="1846"/>
    <cellStyle name="Percentuale 42 4 2 2" xfId="3128"/>
    <cellStyle name="Percentuale 42 4 3" xfId="3127"/>
    <cellStyle name="Percentuale 42 5" xfId="1847"/>
    <cellStyle name="Percentuale 43" xfId="396"/>
    <cellStyle name="Percentuale 43 2" xfId="630"/>
    <cellStyle name="Percentuale 43 2 2" xfId="3129"/>
    <cellStyle name="Percentuale 43 3" xfId="1848"/>
    <cellStyle name="Percentuale 43 3 2" xfId="1849"/>
    <cellStyle name="Percentuale 43 3 2 2" xfId="4398"/>
    <cellStyle name="Percentuale 43 3 3" xfId="1850"/>
    <cellStyle name="Percentuale 43 3 3 2" xfId="3131"/>
    <cellStyle name="Percentuale 43 3 4" xfId="3130"/>
    <cellStyle name="Percentuale 43 4" xfId="1851"/>
    <cellStyle name="Percentuale 43 4 2" xfId="1852"/>
    <cellStyle name="Percentuale 43 4 2 2" xfId="3133"/>
    <cellStyle name="Percentuale 43 4 3" xfId="3132"/>
    <cellStyle name="Percentuale 43 5" xfId="1853"/>
    <cellStyle name="Percentuale 44" xfId="397"/>
    <cellStyle name="Percentuale 44 2" xfId="631"/>
    <cellStyle name="Percentuale 44 2 2" xfId="3134"/>
    <cellStyle name="Percentuale 44 3" xfId="1854"/>
    <cellStyle name="Percentuale 44 3 2" xfId="1855"/>
    <cellStyle name="Percentuale 44 3 2 2" xfId="4399"/>
    <cellStyle name="Percentuale 44 3 3" xfId="1856"/>
    <cellStyle name="Percentuale 44 3 3 2" xfId="3136"/>
    <cellStyle name="Percentuale 44 3 4" xfId="3135"/>
    <cellStyle name="Percentuale 44 4" xfId="1857"/>
    <cellStyle name="Percentuale 44 4 2" xfId="1858"/>
    <cellStyle name="Percentuale 44 4 2 2" xfId="3138"/>
    <cellStyle name="Percentuale 44 4 3" xfId="3137"/>
    <cellStyle name="Percentuale 44 5" xfId="1859"/>
    <cellStyle name="Percentuale 45" xfId="398"/>
    <cellStyle name="Percentuale 45 2" xfId="632"/>
    <cellStyle name="Percentuale 45 2 2" xfId="3139"/>
    <cellStyle name="Percentuale 45 3" xfId="1860"/>
    <cellStyle name="Percentuale 45 3 2" xfId="1861"/>
    <cellStyle name="Percentuale 45 3 2 2" xfId="4400"/>
    <cellStyle name="Percentuale 45 3 3" xfId="1862"/>
    <cellStyle name="Percentuale 45 3 3 2" xfId="3141"/>
    <cellStyle name="Percentuale 45 3 4" xfId="3140"/>
    <cellStyle name="Percentuale 45 4" xfId="1863"/>
    <cellStyle name="Percentuale 45 4 2" xfId="1864"/>
    <cellStyle name="Percentuale 45 4 2 2" xfId="3143"/>
    <cellStyle name="Percentuale 45 4 3" xfId="3142"/>
    <cellStyle name="Percentuale 45 5" xfId="1865"/>
    <cellStyle name="Percentuale 46" xfId="399"/>
    <cellStyle name="Percentuale 46 2" xfId="633"/>
    <cellStyle name="Percentuale 46 2 2" xfId="3144"/>
    <cellStyle name="Percentuale 46 3" xfId="1866"/>
    <cellStyle name="Percentuale 46 3 2" xfId="1867"/>
    <cellStyle name="Percentuale 46 3 2 2" xfId="4401"/>
    <cellStyle name="Percentuale 46 3 3" xfId="1868"/>
    <cellStyle name="Percentuale 46 3 3 2" xfId="3146"/>
    <cellStyle name="Percentuale 46 3 4" xfId="3145"/>
    <cellStyle name="Percentuale 46 4" xfId="1869"/>
    <cellStyle name="Percentuale 46 4 2" xfId="1870"/>
    <cellStyle name="Percentuale 46 4 2 2" xfId="3148"/>
    <cellStyle name="Percentuale 46 4 3" xfId="3147"/>
    <cellStyle name="Percentuale 46 5" xfId="1871"/>
    <cellStyle name="Percentuale 47" xfId="400"/>
    <cellStyle name="Percentuale 47 2" xfId="634"/>
    <cellStyle name="Percentuale 47 2 2" xfId="3149"/>
    <cellStyle name="Percentuale 47 3" xfId="1872"/>
    <cellStyle name="Percentuale 47 3 2" xfId="1873"/>
    <cellStyle name="Percentuale 47 3 2 2" xfId="4402"/>
    <cellStyle name="Percentuale 47 3 3" xfId="1874"/>
    <cellStyle name="Percentuale 47 3 3 2" xfId="3151"/>
    <cellStyle name="Percentuale 47 3 4" xfId="3150"/>
    <cellStyle name="Percentuale 47 4" xfId="1875"/>
    <cellStyle name="Percentuale 47 4 2" xfId="1876"/>
    <cellStyle name="Percentuale 47 4 2 2" xfId="3153"/>
    <cellStyle name="Percentuale 47 4 3" xfId="3152"/>
    <cellStyle name="Percentuale 47 5" xfId="1877"/>
    <cellStyle name="Percentuale 48" xfId="401"/>
    <cellStyle name="Percentuale 48 2" xfId="635"/>
    <cellStyle name="Percentuale 48 2 2" xfId="3154"/>
    <cellStyle name="Percentuale 48 3" xfId="1878"/>
    <cellStyle name="Percentuale 48 3 2" xfId="1879"/>
    <cellStyle name="Percentuale 48 3 2 2" xfId="4403"/>
    <cellStyle name="Percentuale 48 3 3" xfId="1880"/>
    <cellStyle name="Percentuale 48 3 3 2" xfId="3156"/>
    <cellStyle name="Percentuale 48 3 4" xfId="3155"/>
    <cellStyle name="Percentuale 48 4" xfId="1881"/>
    <cellStyle name="Percentuale 48 4 2" xfId="1882"/>
    <cellStyle name="Percentuale 48 4 2 2" xfId="3158"/>
    <cellStyle name="Percentuale 48 4 3" xfId="3157"/>
    <cellStyle name="Percentuale 48 5" xfId="1883"/>
    <cellStyle name="Percentuale 49" xfId="402"/>
    <cellStyle name="Percentuale 49 2" xfId="636"/>
    <cellStyle name="Percentuale 49 2 2" xfId="3159"/>
    <cellStyle name="Percentuale 49 3" xfId="1884"/>
    <cellStyle name="Percentuale 49 3 2" xfId="1885"/>
    <cellStyle name="Percentuale 49 3 2 2" xfId="4404"/>
    <cellStyle name="Percentuale 49 3 3" xfId="1886"/>
    <cellStyle name="Percentuale 49 3 3 2" xfId="3161"/>
    <cellStyle name="Percentuale 49 3 4" xfId="3160"/>
    <cellStyle name="Percentuale 49 4" xfId="1887"/>
    <cellStyle name="Percentuale 49 4 2" xfId="1888"/>
    <cellStyle name="Percentuale 49 4 2 2" xfId="3163"/>
    <cellStyle name="Percentuale 49 4 3" xfId="3162"/>
    <cellStyle name="Percentuale 49 5" xfId="1889"/>
    <cellStyle name="Percentuale 5" xfId="403"/>
    <cellStyle name="Percentuale 5 2" xfId="637"/>
    <cellStyle name="Percentuale 5 2 2" xfId="3164"/>
    <cellStyle name="Percentuale 5 3" xfId="1890"/>
    <cellStyle name="Percentuale 5 3 2" xfId="1891"/>
    <cellStyle name="Percentuale 5 3 2 2" xfId="4405"/>
    <cellStyle name="Percentuale 5 3 3" xfId="1892"/>
    <cellStyle name="Percentuale 5 3 3 2" xfId="3166"/>
    <cellStyle name="Percentuale 5 3 4" xfId="3165"/>
    <cellStyle name="Percentuale 5 4" xfId="1893"/>
    <cellStyle name="Percentuale 5 4 2" xfId="1894"/>
    <cellStyle name="Percentuale 5 4 2 2" xfId="3168"/>
    <cellStyle name="Percentuale 5 4 3" xfId="3167"/>
    <cellStyle name="Percentuale 5 5" xfId="1895"/>
    <cellStyle name="Percentuale 50" xfId="404"/>
    <cellStyle name="Percentuale 50 2" xfId="638"/>
    <cellStyle name="Percentuale 50 2 2" xfId="3169"/>
    <cellStyle name="Percentuale 50 3" xfId="1896"/>
    <cellStyle name="Percentuale 50 3 2" xfId="1897"/>
    <cellStyle name="Percentuale 50 3 2 2" xfId="4406"/>
    <cellStyle name="Percentuale 50 3 3" xfId="1898"/>
    <cellStyle name="Percentuale 50 3 3 2" xfId="3171"/>
    <cellStyle name="Percentuale 50 3 4" xfId="3170"/>
    <cellStyle name="Percentuale 50 4" xfId="1899"/>
    <cellStyle name="Percentuale 50 4 2" xfId="1900"/>
    <cellStyle name="Percentuale 50 4 2 2" xfId="3173"/>
    <cellStyle name="Percentuale 50 4 3" xfId="3172"/>
    <cellStyle name="Percentuale 50 5" xfId="1901"/>
    <cellStyle name="Percentuale 51" xfId="405"/>
    <cellStyle name="Percentuale 51 2" xfId="639"/>
    <cellStyle name="Percentuale 51 2 2" xfId="3174"/>
    <cellStyle name="Percentuale 51 3" xfId="1902"/>
    <cellStyle name="Percentuale 51 3 2" xfId="1903"/>
    <cellStyle name="Percentuale 51 3 2 2" xfId="4407"/>
    <cellStyle name="Percentuale 51 3 3" xfId="1904"/>
    <cellStyle name="Percentuale 51 3 3 2" xfId="3176"/>
    <cellStyle name="Percentuale 51 3 4" xfId="3175"/>
    <cellStyle name="Percentuale 51 4" xfId="1905"/>
    <cellStyle name="Percentuale 51 4 2" xfId="1906"/>
    <cellStyle name="Percentuale 51 4 2 2" xfId="3178"/>
    <cellStyle name="Percentuale 51 4 3" xfId="3177"/>
    <cellStyle name="Percentuale 51 5" xfId="1907"/>
    <cellStyle name="Percentuale 52" xfId="406"/>
    <cellStyle name="Percentuale 52 2" xfId="640"/>
    <cellStyle name="Percentuale 52 2 2" xfId="3179"/>
    <cellStyle name="Percentuale 52 3" xfId="1908"/>
    <cellStyle name="Percentuale 52 3 2" xfId="1909"/>
    <cellStyle name="Percentuale 52 3 2 2" xfId="4408"/>
    <cellStyle name="Percentuale 52 3 3" xfId="1910"/>
    <cellStyle name="Percentuale 52 3 3 2" xfId="3181"/>
    <cellStyle name="Percentuale 52 3 4" xfId="3180"/>
    <cellStyle name="Percentuale 52 4" xfId="1911"/>
    <cellStyle name="Percentuale 52 4 2" xfId="1912"/>
    <cellStyle name="Percentuale 52 4 2 2" xfId="3183"/>
    <cellStyle name="Percentuale 52 4 3" xfId="3182"/>
    <cellStyle name="Percentuale 52 5" xfId="1913"/>
    <cellStyle name="Percentuale 53" xfId="407"/>
    <cellStyle name="Percentuale 53 2" xfId="641"/>
    <cellStyle name="Percentuale 53 2 2" xfId="3184"/>
    <cellStyle name="Percentuale 53 3" xfId="1914"/>
    <cellStyle name="Percentuale 53 3 2" xfId="1915"/>
    <cellStyle name="Percentuale 53 3 2 2" xfId="4409"/>
    <cellStyle name="Percentuale 53 3 3" xfId="1916"/>
    <cellStyle name="Percentuale 53 3 3 2" xfId="3186"/>
    <cellStyle name="Percentuale 53 3 4" xfId="3185"/>
    <cellStyle name="Percentuale 53 4" xfId="1917"/>
    <cellStyle name="Percentuale 53 4 2" xfId="1918"/>
    <cellStyle name="Percentuale 53 4 2 2" xfId="3188"/>
    <cellStyle name="Percentuale 53 4 3" xfId="3187"/>
    <cellStyle name="Percentuale 53 5" xfId="1919"/>
    <cellStyle name="Percentuale 54" xfId="408"/>
    <cellStyle name="Percentuale 54 2" xfId="642"/>
    <cellStyle name="Percentuale 54 2 2" xfId="3189"/>
    <cellStyle name="Percentuale 54 3" xfId="1920"/>
    <cellStyle name="Percentuale 54 3 2" xfId="1921"/>
    <cellStyle name="Percentuale 54 3 2 2" xfId="4410"/>
    <cellStyle name="Percentuale 54 3 3" xfId="1922"/>
    <cellStyle name="Percentuale 54 3 3 2" xfId="3191"/>
    <cellStyle name="Percentuale 54 3 4" xfId="3190"/>
    <cellStyle name="Percentuale 54 4" xfId="1923"/>
    <cellStyle name="Percentuale 54 4 2" xfId="1924"/>
    <cellStyle name="Percentuale 54 4 2 2" xfId="3193"/>
    <cellStyle name="Percentuale 54 4 3" xfId="3192"/>
    <cellStyle name="Percentuale 54 5" xfId="1925"/>
    <cellStyle name="Percentuale 55" xfId="409"/>
    <cellStyle name="Percentuale 55 2" xfId="643"/>
    <cellStyle name="Percentuale 55 2 2" xfId="3194"/>
    <cellStyle name="Percentuale 55 3" xfId="1926"/>
    <cellStyle name="Percentuale 55 3 2" xfId="1927"/>
    <cellStyle name="Percentuale 55 3 2 2" xfId="4411"/>
    <cellStyle name="Percentuale 55 3 3" xfId="1928"/>
    <cellStyle name="Percentuale 55 3 3 2" xfId="3196"/>
    <cellStyle name="Percentuale 55 3 4" xfId="3195"/>
    <cellStyle name="Percentuale 55 4" xfId="1929"/>
    <cellStyle name="Percentuale 55 4 2" xfId="1930"/>
    <cellStyle name="Percentuale 55 4 2 2" xfId="3198"/>
    <cellStyle name="Percentuale 55 4 3" xfId="3197"/>
    <cellStyle name="Percentuale 55 5" xfId="1931"/>
    <cellStyle name="Percentuale 56" xfId="410"/>
    <cellStyle name="Percentuale 56 2" xfId="644"/>
    <cellStyle name="Percentuale 56 2 2" xfId="3199"/>
    <cellStyle name="Percentuale 56 3" xfId="1932"/>
    <cellStyle name="Percentuale 56 3 2" xfId="1933"/>
    <cellStyle name="Percentuale 56 3 2 2" xfId="4412"/>
    <cellStyle name="Percentuale 56 3 3" xfId="1934"/>
    <cellStyle name="Percentuale 56 3 3 2" xfId="3201"/>
    <cellStyle name="Percentuale 56 3 4" xfId="3200"/>
    <cellStyle name="Percentuale 56 4" xfId="1935"/>
    <cellStyle name="Percentuale 56 4 2" xfId="1936"/>
    <cellStyle name="Percentuale 56 4 2 2" xfId="3203"/>
    <cellStyle name="Percentuale 56 4 3" xfId="3202"/>
    <cellStyle name="Percentuale 56 5" xfId="1937"/>
    <cellStyle name="Percentuale 57" xfId="411"/>
    <cellStyle name="Percentuale 57 2" xfId="645"/>
    <cellStyle name="Percentuale 57 2 2" xfId="3204"/>
    <cellStyle name="Percentuale 57 3" xfId="1938"/>
    <cellStyle name="Percentuale 57 3 2" xfId="1939"/>
    <cellStyle name="Percentuale 57 3 2 2" xfId="4413"/>
    <cellStyle name="Percentuale 57 3 3" xfId="1940"/>
    <cellStyle name="Percentuale 57 3 3 2" xfId="3206"/>
    <cellStyle name="Percentuale 57 3 4" xfId="3205"/>
    <cellStyle name="Percentuale 57 4" xfId="1941"/>
    <cellStyle name="Percentuale 57 4 2" xfId="1942"/>
    <cellStyle name="Percentuale 57 4 2 2" xfId="3208"/>
    <cellStyle name="Percentuale 57 4 3" xfId="3207"/>
    <cellStyle name="Percentuale 57 5" xfId="1943"/>
    <cellStyle name="Percentuale 58" xfId="412"/>
    <cellStyle name="Percentuale 58 2" xfId="646"/>
    <cellStyle name="Percentuale 58 2 2" xfId="3209"/>
    <cellStyle name="Percentuale 58 3" xfId="1944"/>
    <cellStyle name="Percentuale 58 3 2" xfId="1945"/>
    <cellStyle name="Percentuale 58 3 2 2" xfId="4414"/>
    <cellStyle name="Percentuale 58 3 3" xfId="1946"/>
    <cellStyle name="Percentuale 58 3 3 2" xfId="3211"/>
    <cellStyle name="Percentuale 58 3 4" xfId="3210"/>
    <cellStyle name="Percentuale 58 4" xfId="1947"/>
    <cellStyle name="Percentuale 58 4 2" xfId="1948"/>
    <cellStyle name="Percentuale 58 4 2 2" xfId="3213"/>
    <cellStyle name="Percentuale 58 4 3" xfId="3212"/>
    <cellStyle name="Percentuale 58 5" xfId="1949"/>
    <cellStyle name="Percentuale 59" xfId="413"/>
    <cellStyle name="Percentuale 59 2" xfId="647"/>
    <cellStyle name="Percentuale 59 2 2" xfId="3214"/>
    <cellStyle name="Percentuale 59 3" xfId="1950"/>
    <cellStyle name="Percentuale 59 3 2" xfId="1951"/>
    <cellStyle name="Percentuale 59 3 2 2" xfId="4415"/>
    <cellStyle name="Percentuale 59 3 3" xfId="1952"/>
    <cellStyle name="Percentuale 59 3 3 2" xfId="3216"/>
    <cellStyle name="Percentuale 59 3 4" xfId="3215"/>
    <cellStyle name="Percentuale 59 4" xfId="1953"/>
    <cellStyle name="Percentuale 59 4 2" xfId="1954"/>
    <cellStyle name="Percentuale 59 4 2 2" xfId="3218"/>
    <cellStyle name="Percentuale 59 4 3" xfId="3217"/>
    <cellStyle name="Percentuale 59 5" xfId="1955"/>
    <cellStyle name="Percentuale 6" xfId="414"/>
    <cellStyle name="Percentuale 6 2" xfId="648"/>
    <cellStyle name="Percentuale 6 2 2" xfId="3219"/>
    <cellStyle name="Percentuale 6 3" xfId="1956"/>
    <cellStyle name="Percentuale 6 3 2" xfId="1957"/>
    <cellStyle name="Percentuale 6 3 2 2" xfId="4416"/>
    <cellStyle name="Percentuale 6 3 3" xfId="1958"/>
    <cellStyle name="Percentuale 6 3 3 2" xfId="3221"/>
    <cellStyle name="Percentuale 6 3 4" xfId="3220"/>
    <cellStyle name="Percentuale 6 4" xfId="1959"/>
    <cellStyle name="Percentuale 6 4 2" xfId="1960"/>
    <cellStyle name="Percentuale 6 4 2 2" xfId="3223"/>
    <cellStyle name="Percentuale 6 4 3" xfId="3222"/>
    <cellStyle name="Percentuale 6 5" xfId="1961"/>
    <cellStyle name="Percentuale 60" xfId="415"/>
    <cellStyle name="Percentuale 60 2" xfId="649"/>
    <cellStyle name="Percentuale 60 2 2" xfId="3224"/>
    <cellStyle name="Percentuale 60 3" xfId="1962"/>
    <cellStyle name="Percentuale 60 3 2" xfId="1963"/>
    <cellStyle name="Percentuale 60 3 2 2" xfId="4417"/>
    <cellStyle name="Percentuale 60 3 3" xfId="1964"/>
    <cellStyle name="Percentuale 60 3 3 2" xfId="3226"/>
    <cellStyle name="Percentuale 60 3 4" xfId="3225"/>
    <cellStyle name="Percentuale 60 4" xfId="1965"/>
    <cellStyle name="Percentuale 60 4 2" xfId="1966"/>
    <cellStyle name="Percentuale 60 4 2 2" xfId="3228"/>
    <cellStyle name="Percentuale 60 4 3" xfId="3227"/>
    <cellStyle name="Percentuale 60 5" xfId="1967"/>
    <cellStyle name="Percentuale 61" xfId="416"/>
    <cellStyle name="Percentuale 61 2" xfId="650"/>
    <cellStyle name="Percentuale 61 2 2" xfId="3229"/>
    <cellStyle name="Percentuale 61 3" xfId="1968"/>
    <cellStyle name="Percentuale 61 3 2" xfId="1969"/>
    <cellStyle name="Percentuale 61 3 2 2" xfId="4418"/>
    <cellStyle name="Percentuale 61 3 3" xfId="1970"/>
    <cellStyle name="Percentuale 61 3 3 2" xfId="3231"/>
    <cellStyle name="Percentuale 61 3 4" xfId="3230"/>
    <cellStyle name="Percentuale 61 4" xfId="1971"/>
    <cellStyle name="Percentuale 61 4 2" xfId="1972"/>
    <cellStyle name="Percentuale 61 4 2 2" xfId="3233"/>
    <cellStyle name="Percentuale 61 4 3" xfId="3232"/>
    <cellStyle name="Percentuale 61 5" xfId="1973"/>
    <cellStyle name="Percentuale 62" xfId="417"/>
    <cellStyle name="Percentuale 62 2" xfId="3234"/>
    <cellStyle name="Percentuale 63" xfId="418"/>
    <cellStyle name="Percentuale 63 2" xfId="3235"/>
    <cellStyle name="Percentuale 64" xfId="419"/>
    <cellStyle name="Percentuale 64 2" xfId="3236"/>
    <cellStyle name="Percentuale 65" xfId="420"/>
    <cellStyle name="Percentuale 65 2" xfId="3237"/>
    <cellStyle name="Percentuale 66" xfId="421"/>
    <cellStyle name="Percentuale 66 2" xfId="3238"/>
    <cellStyle name="Percentuale 67" xfId="422"/>
    <cellStyle name="Percentuale 67 2" xfId="3239"/>
    <cellStyle name="Percentuale 68" xfId="423"/>
    <cellStyle name="Percentuale 68 2" xfId="651"/>
    <cellStyle name="Percentuale 68 2 2" xfId="3240"/>
    <cellStyle name="Percentuale 68 3" xfId="1974"/>
    <cellStyle name="Percentuale 68 3 2" xfId="1975"/>
    <cellStyle name="Percentuale 68 3 2 2" xfId="4419"/>
    <cellStyle name="Percentuale 68 3 3" xfId="1976"/>
    <cellStyle name="Percentuale 68 3 3 2" xfId="3242"/>
    <cellStyle name="Percentuale 68 3 4" xfId="3241"/>
    <cellStyle name="Percentuale 68 4" xfId="1977"/>
    <cellStyle name="Percentuale 68 4 2" xfId="1978"/>
    <cellStyle name="Percentuale 68 4 2 2" xfId="3244"/>
    <cellStyle name="Percentuale 68 4 3" xfId="3243"/>
    <cellStyle name="Percentuale 68 5" xfId="1979"/>
    <cellStyle name="Percentuale 69" xfId="424"/>
    <cellStyle name="Percentuale 69 2" xfId="652"/>
    <cellStyle name="Percentuale 69 2 2" xfId="3245"/>
    <cellStyle name="Percentuale 69 3" xfId="1980"/>
    <cellStyle name="Percentuale 69 3 2" xfId="1981"/>
    <cellStyle name="Percentuale 69 3 2 2" xfId="4420"/>
    <cellStyle name="Percentuale 69 3 3" xfId="1982"/>
    <cellStyle name="Percentuale 69 3 3 2" xfId="3247"/>
    <cellStyle name="Percentuale 69 3 4" xfId="3246"/>
    <cellStyle name="Percentuale 69 4" xfId="1983"/>
    <cellStyle name="Percentuale 69 4 2" xfId="1984"/>
    <cellStyle name="Percentuale 69 4 2 2" xfId="3249"/>
    <cellStyle name="Percentuale 69 4 3" xfId="3248"/>
    <cellStyle name="Percentuale 69 5" xfId="1985"/>
    <cellStyle name="Percentuale 7" xfId="425"/>
    <cellStyle name="Percentuale 7 2" xfId="653"/>
    <cellStyle name="Percentuale 7 2 2" xfId="3250"/>
    <cellStyle name="Percentuale 7 3" xfId="1986"/>
    <cellStyle name="Percentuale 7 3 2" xfId="1987"/>
    <cellStyle name="Percentuale 7 3 2 2" xfId="4421"/>
    <cellStyle name="Percentuale 7 3 3" xfId="1988"/>
    <cellStyle name="Percentuale 7 3 3 2" xfId="3252"/>
    <cellStyle name="Percentuale 7 3 4" xfId="3251"/>
    <cellStyle name="Percentuale 7 4" xfId="1989"/>
    <cellStyle name="Percentuale 7 4 2" xfId="1990"/>
    <cellStyle name="Percentuale 7 4 2 2" xfId="3254"/>
    <cellStyle name="Percentuale 7 4 3" xfId="3253"/>
    <cellStyle name="Percentuale 7 5" xfId="1991"/>
    <cellStyle name="Percentuale 8" xfId="426"/>
    <cellStyle name="Percentuale 8 2" xfId="654"/>
    <cellStyle name="Percentuale 8 2 2" xfId="3255"/>
    <cellStyle name="Percentuale 8 3" xfId="1992"/>
    <cellStyle name="Percentuale 8 3 2" xfId="1993"/>
    <cellStyle name="Percentuale 8 3 2 2" xfId="4422"/>
    <cellStyle name="Percentuale 8 3 3" xfId="1994"/>
    <cellStyle name="Percentuale 8 3 3 2" xfId="3257"/>
    <cellStyle name="Percentuale 8 3 4" xfId="3256"/>
    <cellStyle name="Percentuale 8 4" xfId="1995"/>
    <cellStyle name="Percentuale 8 4 2" xfId="1996"/>
    <cellStyle name="Percentuale 8 4 2 2" xfId="3259"/>
    <cellStyle name="Percentuale 8 4 3" xfId="3258"/>
    <cellStyle name="Percentuale 8 5" xfId="1997"/>
    <cellStyle name="Percentuale 9" xfId="427"/>
    <cellStyle name="Percentuale 9 2" xfId="655"/>
    <cellStyle name="Percentuale 9 2 2" xfId="3260"/>
    <cellStyle name="Percentuale 9 3" xfId="1998"/>
    <cellStyle name="Percentuale 9 3 2" xfId="1999"/>
    <cellStyle name="Percentuale 9 3 2 2" xfId="4423"/>
    <cellStyle name="Percentuale 9 3 3" xfId="2000"/>
    <cellStyle name="Percentuale 9 3 3 2" xfId="3262"/>
    <cellStyle name="Percentuale 9 3 4" xfId="3261"/>
    <cellStyle name="Percentuale 9 4" xfId="2001"/>
    <cellStyle name="Percentuale 9 4 2" xfId="2002"/>
    <cellStyle name="Percentuale 9 4 2 2" xfId="3264"/>
    <cellStyle name="Percentuale 9 4 3" xfId="3263"/>
    <cellStyle name="Percentuale 9 5" xfId="2003"/>
    <cellStyle name="Procent 2" xfId="437"/>
    <cellStyle name="Procent 2 2" xfId="3265"/>
    <cellStyle name="Procent 2 2 2" xfId="4424"/>
    <cellStyle name="Procent 2 2 3" xfId="4425"/>
    <cellStyle name="Procent 3" xfId="2004"/>
    <cellStyle name="Procent 3 2" xfId="2005"/>
    <cellStyle name="Procent 3 2 2" xfId="4426"/>
    <cellStyle name="Procent 3 3" xfId="4427"/>
    <cellStyle name="Procent 4" xfId="2006"/>
    <cellStyle name="Procent 4 2" xfId="3266"/>
    <cellStyle name="Standard_Sce_D_Extraction" xfId="2007"/>
    <cellStyle name="Style 155" xfId="4428"/>
    <cellStyle name="Style 156" xfId="4429"/>
    <cellStyle name="Style 157" xfId="4430"/>
    <cellStyle name="Style 158" xfId="4431"/>
    <cellStyle name="Style 159" xfId="4432"/>
    <cellStyle name="Style 161" xfId="4433"/>
    <cellStyle name="Style 162" xfId="4434"/>
    <cellStyle name="Style 163" xfId="4435"/>
    <cellStyle name="Style 223" xfId="4436"/>
    <cellStyle name="Style 224" xfId="4437"/>
    <cellStyle name="Style 225" xfId="4438"/>
    <cellStyle name="Style 226" xfId="4439"/>
    <cellStyle name="Style 227" xfId="4440"/>
    <cellStyle name="Style 229" xfId="4441"/>
    <cellStyle name="Style 230" xfId="4442"/>
    <cellStyle name="Style 231" xfId="4443"/>
    <cellStyle name="Style 257" xfId="4444"/>
    <cellStyle name="Style 258" xfId="4445"/>
    <cellStyle name="Style 259" xfId="4446"/>
    <cellStyle name="Style 260" xfId="4447"/>
    <cellStyle name="Style 261" xfId="4448"/>
    <cellStyle name="Style 263" xfId="4449"/>
    <cellStyle name="Style 264" xfId="4450"/>
    <cellStyle name="Style 265" xfId="4451"/>
    <cellStyle name="Style 461" xfId="4452"/>
    <cellStyle name="Style 467" xfId="4453"/>
    <cellStyle name="Style 468" xfId="4454"/>
    <cellStyle name="Style 469" xfId="4455"/>
    <cellStyle name="Style 478" xfId="4456"/>
    <cellStyle name="Style 479" xfId="4457"/>
    <cellStyle name="Style 480" xfId="4458"/>
    <cellStyle name="Style 481" xfId="4459"/>
    <cellStyle name="Style 482" xfId="4460"/>
    <cellStyle name="Style 484" xfId="4461"/>
    <cellStyle name="Style 485" xfId="4462"/>
    <cellStyle name="Style 486" xfId="4463"/>
    <cellStyle name="Style 495" xfId="4464"/>
    <cellStyle name="Style 496" xfId="4465"/>
    <cellStyle name="Style 497" xfId="4466"/>
    <cellStyle name="Style 498" xfId="4467"/>
    <cellStyle name="Style 499" xfId="4468"/>
    <cellStyle name="Style 501" xfId="4469"/>
    <cellStyle name="Style 502" xfId="4470"/>
    <cellStyle name="Style 503" xfId="4471"/>
    <cellStyle name="Style 580" xfId="4472"/>
    <cellStyle name="Style 581" xfId="4473"/>
    <cellStyle name="Style 582" xfId="4474"/>
    <cellStyle name="Style 583" xfId="4475"/>
    <cellStyle name="Style 584" xfId="4476"/>
    <cellStyle name="Style 586" xfId="4477"/>
    <cellStyle name="Style 587" xfId="4478"/>
    <cellStyle name="Style 588" xfId="4479"/>
    <cellStyle name="Testo avviso" xfId="428"/>
    <cellStyle name="Testo descrittivo" xfId="429"/>
    <cellStyle name="Titolo" xfId="430"/>
    <cellStyle name="Titolo 1" xfId="431"/>
    <cellStyle name="Titolo 1 2" xfId="4480"/>
    <cellStyle name="Titolo 2" xfId="432"/>
    <cellStyle name="Titolo 2 2" xfId="4481"/>
    <cellStyle name="Titolo 3" xfId="433"/>
    <cellStyle name="Titolo 3 2" xfId="4482"/>
    <cellStyle name="Titolo 4" xfId="434"/>
    <cellStyle name="Total 2" xfId="443"/>
    <cellStyle name="Total 2 2" xfId="4483"/>
    <cellStyle name="Totale" xfId="435"/>
    <cellStyle name="Totale 2" xfId="4484"/>
    <cellStyle name="Totale 2 2" xfId="4485"/>
    <cellStyle name="Totale 3" xfId="4486"/>
    <cellStyle name="Totale 3 2" xfId="4487"/>
    <cellStyle name="Totale 4" xfId="4488"/>
    <cellStyle name="Uncertain" xfId="2008"/>
    <cellStyle name="Valore non valido" xfId="436"/>
    <cellStyle name="Valore valido" xfId="12"/>
    <cellStyle name="Years" xfId="2009"/>
    <cellStyle name="Обычный_CRF2002 (1)" xfId="2010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489857</xdr:colOff>
      <xdr:row>2</xdr:row>
      <xdr:rowOff>21772</xdr:rowOff>
    </xdr:from>
    <xdr:to>
      <xdr:col>8</xdr:col>
      <xdr:colOff>487317</xdr:colOff>
      <xdr:row>10</xdr:row>
      <xdr:rowOff>141515</xdr:rowOff>
    </xdr:to>
    <xdr:sp macro="" textlink="">
      <xdr:nvSpPr>
        <xdr:cNvPr id="2" name="TextBox 1"/>
        <xdr:cNvSpPr txBox="1"/>
      </xdr:nvSpPr>
      <xdr:spPr>
        <a:xfrm>
          <a:off x="1110343" y="391886"/>
          <a:ext cx="9794603" cy="160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1" baseline="0"/>
            <a:t>Notes: </a:t>
          </a:r>
          <a:r>
            <a:rPr lang="da-DK" sz="1100" b="0" baseline="0"/>
            <a:t>This space can be used by modellers to track down notes/assumptions and general toughts on the modelling part</a:t>
          </a:r>
          <a:endParaRPr lang="en-GB" sz="1100" b="0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da-DK" sz="1100" b="1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RAMSES%20Dat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fs/Desktop/Nuove%20tecnologie/SubRes_ELC_Plants202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fs/Desktop/Nuove%20tecnologie/SubRes_ELC_Plants2025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Denmark/TIMES-DK-DEA_ws2016/VT_DK_ELC_v1p13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ELC_TechC"/>
      <sheetName val="ELC_ProcC"/>
      <sheetName val="Fuel"/>
      <sheetName val="O&amp;M waste and WIN "/>
    </sheetNames>
    <sheetDataSet>
      <sheetData sheetId="0"/>
      <sheetData sheetId="1"/>
      <sheetData sheetId="2"/>
      <sheetData sheetId="3"/>
      <sheetData sheetId="4"/>
      <sheetData sheetId="5">
        <row r="13">
          <cell r="K13">
            <v>0.42080205772444135</v>
          </cell>
          <cell r="L13">
            <v>9.3097800401856112</v>
          </cell>
        </row>
        <row r="14">
          <cell r="K14">
            <v>0.1678086545881684</v>
          </cell>
          <cell r="L14">
            <v>4.928707080098266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ELC_TechD"/>
      <sheetName val="ELC_ProcD"/>
      <sheetName val="Fuel"/>
      <sheetName val="O&amp;M waste and WIN "/>
    </sheetNames>
    <sheetDataSet>
      <sheetData sheetId="0"/>
      <sheetData sheetId="1"/>
      <sheetData sheetId="2"/>
      <sheetData sheetId="3"/>
      <sheetData sheetId="4">
        <row r="5">
          <cell r="E5">
            <v>0.29799999999999999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Comm"/>
      <sheetName val="Proc"/>
      <sheetName val="ProcA"/>
      <sheetName val="ProcB"/>
      <sheetName val="Tech"/>
      <sheetName val="TechA"/>
      <sheetName val="TechB"/>
      <sheetName val="Fuel Tech"/>
      <sheetName val="Emis"/>
      <sheetName val="Fuel"/>
      <sheetName val="O&amp;M waste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4">
          <cell r="C4">
            <v>1.49</v>
          </cell>
          <cell r="D4">
            <v>49.459722222222226</v>
          </cell>
        </row>
        <row r="5">
          <cell r="D5">
            <v>13.658333333333333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rgb="FF92D050"/>
  </sheetPr>
  <dimension ref="B12:R219"/>
  <sheetViews>
    <sheetView zoomScale="70" zoomScaleNormal="70" workbookViewId="0">
      <pane ySplit="17" topLeftCell="A18" activePane="bottomLeft" state="frozen"/>
      <selection pane="bottomLeft" activeCell="A23" sqref="A23"/>
    </sheetView>
  </sheetViews>
  <sheetFormatPr defaultColWidth="9.1328125" defaultRowHeight="14.25"/>
  <cols>
    <col min="1" max="1" width="9.1328125" style="2"/>
    <col min="2" max="2" width="20.6640625" style="1" customWidth="1"/>
    <col min="3" max="3" width="57" style="1" customWidth="1"/>
    <col min="4" max="4" width="20.33203125" style="1" customWidth="1"/>
    <col min="5" max="5" width="9.6640625" style="1" customWidth="1"/>
    <col min="6" max="7" width="10.6640625" style="1" customWidth="1"/>
    <col min="8" max="8" width="14" style="1" customWidth="1"/>
    <col min="9" max="17" width="10.6640625" style="1" customWidth="1"/>
    <col min="18" max="19" width="9.1328125" style="2" customWidth="1"/>
    <col min="20" max="16384" width="9.1328125" style="2"/>
  </cols>
  <sheetData>
    <row r="12" spans="2:18">
      <c r="Q12" s="2"/>
    </row>
    <row r="13" spans="2:18">
      <c r="B13" s="20"/>
      <c r="C13" s="20"/>
      <c r="P13" s="2"/>
    </row>
    <row r="14" spans="2:18">
      <c r="G14" s="4" t="s">
        <v>0</v>
      </c>
    </row>
    <row r="15" spans="2:18" ht="28.5">
      <c r="B15" s="5" t="s">
        <v>1</v>
      </c>
      <c r="C15" s="5" t="s">
        <v>2</v>
      </c>
      <c r="D15" s="5" t="s">
        <v>3</v>
      </c>
      <c r="E15" s="6" t="s">
        <v>4</v>
      </c>
      <c r="F15" s="6" t="s">
        <v>87</v>
      </c>
      <c r="G15" s="5" t="s">
        <v>5</v>
      </c>
      <c r="H15" s="5" t="s">
        <v>6</v>
      </c>
      <c r="I15" s="5" t="s">
        <v>7</v>
      </c>
      <c r="J15" s="5" t="s">
        <v>26</v>
      </c>
      <c r="K15" s="5" t="s">
        <v>8</v>
      </c>
      <c r="L15" s="5" t="s">
        <v>9</v>
      </c>
      <c r="M15" s="5" t="s">
        <v>10</v>
      </c>
      <c r="N15" s="5" t="s">
        <v>11</v>
      </c>
      <c r="O15" s="5" t="s">
        <v>12</v>
      </c>
      <c r="P15" s="5" t="s">
        <v>13</v>
      </c>
      <c r="Q15" s="5" t="s">
        <v>21</v>
      </c>
      <c r="R15" s="5" t="s">
        <v>14</v>
      </c>
    </row>
    <row r="16" spans="2:18" s="3" customFormat="1" ht="60.6" customHeight="1">
      <c r="B16" s="7" t="s">
        <v>15</v>
      </c>
      <c r="C16" s="7"/>
      <c r="D16" s="7" t="s">
        <v>82</v>
      </c>
      <c r="E16" s="8" t="s">
        <v>83</v>
      </c>
      <c r="F16" s="8" t="s">
        <v>83</v>
      </c>
      <c r="G16" s="7"/>
      <c r="H16" s="7" t="s">
        <v>81</v>
      </c>
      <c r="I16" s="7" t="s">
        <v>72</v>
      </c>
      <c r="J16" s="7" t="s">
        <v>84</v>
      </c>
      <c r="K16" s="7" t="s">
        <v>78</v>
      </c>
      <c r="L16" s="7" t="s">
        <v>79</v>
      </c>
      <c r="M16" s="7" t="s">
        <v>80</v>
      </c>
      <c r="N16" s="7" t="s">
        <v>73</v>
      </c>
      <c r="O16" s="7" t="s">
        <v>75</v>
      </c>
      <c r="P16" s="7" t="s">
        <v>74</v>
      </c>
      <c r="Q16" s="7" t="s">
        <v>77</v>
      </c>
      <c r="R16" s="7" t="s">
        <v>76</v>
      </c>
    </row>
    <row r="17" spans="2:18" ht="17" customHeight="1" thickBot="1">
      <c r="B17" s="9" t="s">
        <v>16</v>
      </c>
      <c r="C17" s="10"/>
      <c r="D17" s="10"/>
      <c r="E17" s="11"/>
      <c r="F17" s="11" t="s">
        <v>88</v>
      </c>
      <c r="G17" s="10"/>
      <c r="H17" s="10"/>
      <c r="I17" s="10"/>
      <c r="J17" s="10"/>
      <c r="K17" s="10" t="s">
        <v>96</v>
      </c>
      <c r="L17" s="10" t="s">
        <v>96</v>
      </c>
      <c r="M17" s="10" t="s">
        <v>97</v>
      </c>
      <c r="N17" s="10" t="s">
        <v>18</v>
      </c>
      <c r="O17" s="10" t="s">
        <v>18</v>
      </c>
      <c r="P17" s="10"/>
      <c r="Q17" s="10" t="s">
        <v>19</v>
      </c>
      <c r="R17" s="10" t="s">
        <v>86</v>
      </c>
    </row>
    <row r="18" spans="2:18">
      <c r="B18" s="54" t="s">
        <v>91</v>
      </c>
      <c r="C18" s="54" t="s">
        <v>92</v>
      </c>
      <c r="D18" s="45" t="s">
        <v>93</v>
      </c>
      <c r="E18" s="18" t="s">
        <v>20</v>
      </c>
      <c r="F18" s="56" t="s">
        <v>99</v>
      </c>
      <c r="G18" s="19">
        <v>2013</v>
      </c>
      <c r="H18" s="19">
        <v>2013</v>
      </c>
      <c r="I18" s="48">
        <v>0.37</v>
      </c>
      <c r="J18" s="15"/>
      <c r="K18" s="48">
        <f>44.7474/7.46</f>
        <v>5.998310991957104</v>
      </c>
      <c r="L18" s="48">
        <f>0.70477155/7.46</f>
        <v>9.4473398123324406E-2</v>
      </c>
      <c r="M18" s="48">
        <f>5.17909722222222/7.46</f>
        <v>0.6942489574024423</v>
      </c>
      <c r="N18" s="49">
        <v>3.1536000000000002E-2</v>
      </c>
      <c r="O18" s="55">
        <v>0.9</v>
      </c>
      <c r="P18" s="50">
        <v>1</v>
      </c>
      <c r="Q18" s="51">
        <v>60</v>
      </c>
      <c r="R18" s="53">
        <v>6</v>
      </c>
    </row>
    <row r="19" spans="2:18">
      <c r="B19" s="54"/>
      <c r="C19" s="54"/>
      <c r="D19" s="45"/>
      <c r="E19" s="18"/>
      <c r="F19" s="56" t="s">
        <v>99</v>
      </c>
      <c r="G19" s="19">
        <v>2020</v>
      </c>
      <c r="H19" s="19"/>
      <c r="I19" s="48">
        <v>0.37</v>
      </c>
      <c r="J19" s="15"/>
      <c r="K19" s="48">
        <f>43.25582/7.46</f>
        <v>5.7983672922252012</v>
      </c>
      <c r="L19" s="48">
        <f>0.681279165/7.46</f>
        <v>9.1324284852546914E-2</v>
      </c>
      <c r="M19" s="48">
        <f>5.17909722222222/7.46</f>
        <v>0.6942489574024423</v>
      </c>
      <c r="N19" s="49">
        <v>3.1536000000000002E-2</v>
      </c>
      <c r="O19" s="55">
        <v>0.9</v>
      </c>
      <c r="P19" s="50">
        <v>1</v>
      </c>
      <c r="Q19" s="51">
        <v>60</v>
      </c>
      <c r="R19" s="53">
        <v>6</v>
      </c>
    </row>
    <row r="20" spans="2:18">
      <c r="B20" s="54"/>
      <c r="C20" s="54"/>
      <c r="D20" s="45"/>
      <c r="E20" s="18"/>
      <c r="F20" s="56" t="s">
        <v>99</v>
      </c>
      <c r="G20" s="19">
        <v>2030</v>
      </c>
      <c r="H20" s="19"/>
      <c r="I20" s="48">
        <v>0.38</v>
      </c>
      <c r="J20" s="15"/>
      <c r="K20" s="48">
        <f>40.645555/7.46</f>
        <v>5.4484658176943705</v>
      </c>
      <c r="L20" s="48">
        <f>0.58097041/7.46</f>
        <v>7.7878071045576411E-2</v>
      </c>
      <c r="M20" s="48">
        <f>5.17909722222222/7.46</f>
        <v>0.6942489574024423</v>
      </c>
      <c r="N20" s="49">
        <v>3.1536000000000002E-2</v>
      </c>
      <c r="O20" s="55">
        <v>0.9</v>
      </c>
      <c r="P20" s="50">
        <v>1</v>
      </c>
      <c r="Q20" s="51">
        <v>60</v>
      </c>
      <c r="R20" s="53">
        <v>6</v>
      </c>
    </row>
    <row r="21" spans="2:18">
      <c r="B21" s="54"/>
      <c r="C21" s="54"/>
      <c r="D21" s="45"/>
      <c r="E21" s="18"/>
      <c r="F21" s="56" t="s">
        <v>99</v>
      </c>
      <c r="G21" s="19">
        <v>2040</v>
      </c>
      <c r="H21" s="19"/>
      <c r="I21" s="48">
        <v>0.38</v>
      </c>
      <c r="J21" s="15"/>
      <c r="K21" s="48">
        <f>37.662395/7.46</f>
        <v>5.0485784182305622</v>
      </c>
      <c r="L21" s="48">
        <f>0.48178034/7.46</f>
        <v>6.458181501340482E-2</v>
      </c>
      <c r="M21" s="48">
        <f>5.17909722222222/7.46</f>
        <v>0.6942489574024423</v>
      </c>
      <c r="N21" s="49">
        <v>3.1536000000000002E-2</v>
      </c>
      <c r="O21" s="55">
        <v>0.9</v>
      </c>
      <c r="P21" s="50">
        <v>1</v>
      </c>
      <c r="Q21" s="51">
        <v>60</v>
      </c>
      <c r="R21" s="53">
        <v>6</v>
      </c>
    </row>
    <row r="22" spans="2:18">
      <c r="B22" s="54"/>
      <c r="C22" s="54"/>
      <c r="D22" s="45"/>
      <c r="E22" s="18"/>
      <c r="F22" s="56" t="s">
        <v>99</v>
      </c>
      <c r="G22" s="19">
        <v>2050</v>
      </c>
      <c r="H22" s="19"/>
      <c r="I22" s="48">
        <v>0.38</v>
      </c>
      <c r="J22" s="15"/>
      <c r="K22" s="48">
        <f>37.2895/7.46</f>
        <v>4.9985924932975871</v>
      </c>
      <c r="L22" s="48">
        <f>0.447474/7.46</f>
        <v>5.9983109919571044E-2</v>
      </c>
      <c r="M22" s="48">
        <f>5.17909722222222/7.46</f>
        <v>0.6942489574024423</v>
      </c>
      <c r="N22" s="49">
        <v>3.1536000000000002E-2</v>
      </c>
      <c r="O22" s="55">
        <v>0.9</v>
      </c>
      <c r="P22" s="50">
        <v>1</v>
      </c>
      <c r="Q22" s="51">
        <v>60</v>
      </c>
      <c r="R22" s="53">
        <v>6</v>
      </c>
    </row>
    <row r="23" spans="2:18">
      <c r="B23" s="43" t="s">
        <v>89</v>
      </c>
      <c r="C23" s="43" t="s">
        <v>90</v>
      </c>
      <c r="D23" s="43" t="s">
        <v>25</v>
      </c>
      <c r="E23" s="13" t="s">
        <v>20</v>
      </c>
      <c r="F23" s="56" t="s">
        <v>100</v>
      </c>
      <c r="G23" s="43">
        <v>2015</v>
      </c>
      <c r="H23" s="43">
        <v>2015</v>
      </c>
      <c r="I23" s="14">
        <v>0.39500000000000002</v>
      </c>
      <c r="J23" s="46">
        <v>1.0638297872340425</v>
      </c>
      <c r="K23" s="52">
        <f>4.8425/7.46</f>
        <v>0.64912868632707776</v>
      </c>
      <c r="L23" s="52">
        <v>0</v>
      </c>
      <c r="M23" s="52">
        <f>6.62222222222222/7.46</f>
        <v>0.88769734882335394</v>
      </c>
      <c r="N23" s="46">
        <v>3.1536000000000002E-2</v>
      </c>
      <c r="O23" s="47">
        <v>0.9</v>
      </c>
      <c r="P23" s="46">
        <v>1</v>
      </c>
      <c r="Q23" s="62">
        <v>25</v>
      </c>
      <c r="R23" s="44">
        <v>2</v>
      </c>
    </row>
    <row r="24" spans="2:18">
      <c r="B24" s="43"/>
      <c r="C24" s="43"/>
      <c r="D24" s="43"/>
      <c r="E24" s="13" t="s">
        <v>70</v>
      </c>
      <c r="F24" s="56" t="s">
        <v>100</v>
      </c>
      <c r="G24" s="43">
        <v>2020</v>
      </c>
      <c r="H24" s="43"/>
      <c r="I24" s="14">
        <v>0.46</v>
      </c>
      <c r="J24" s="46">
        <v>0.93457943925233644</v>
      </c>
      <c r="K24" s="52">
        <f>4.47/7.46</f>
        <v>0.59919571045576403</v>
      </c>
      <c r="L24" s="52">
        <v>0</v>
      </c>
      <c r="M24" s="52">
        <f>7.03611111111111/7.46</f>
        <v>0.94317843312481364</v>
      </c>
      <c r="N24" s="46"/>
      <c r="O24" s="46"/>
      <c r="P24" s="46"/>
      <c r="Q24" s="63"/>
      <c r="R24" s="44"/>
    </row>
    <row r="25" spans="2:18">
      <c r="B25" s="43"/>
      <c r="C25" s="43"/>
      <c r="D25" s="43"/>
      <c r="E25" s="13"/>
      <c r="F25" s="56" t="s">
        <v>100</v>
      </c>
      <c r="G25" s="43">
        <v>2030</v>
      </c>
      <c r="H25" s="43"/>
      <c r="I25" s="14">
        <v>0.46</v>
      </c>
      <c r="J25" s="46">
        <v>0.93457943925233644</v>
      </c>
      <c r="K25" s="52">
        <f>4.47/7.46</f>
        <v>0.59919571045576403</v>
      </c>
      <c r="L25" s="52">
        <v>0</v>
      </c>
      <c r="M25" s="52">
        <f>7.03611111111111/7.46</f>
        <v>0.94317843312481364</v>
      </c>
      <c r="N25" s="46"/>
      <c r="O25" s="46"/>
      <c r="P25" s="46"/>
      <c r="Q25" s="63"/>
    </row>
    <row r="26" spans="2:18">
      <c r="B26" s="43"/>
      <c r="C26" s="43"/>
      <c r="D26" s="43"/>
      <c r="E26" s="13"/>
      <c r="F26" s="56" t="s">
        <v>100</v>
      </c>
      <c r="G26" s="43">
        <v>2050</v>
      </c>
      <c r="H26" s="43"/>
      <c r="I26" s="14">
        <v>0.46</v>
      </c>
      <c r="J26" s="46">
        <v>0.93457943925233644</v>
      </c>
      <c r="K26" s="52">
        <f>4.47/7.46</f>
        <v>0.59919571045576403</v>
      </c>
      <c r="L26" s="52">
        <v>0</v>
      </c>
      <c r="M26" s="52">
        <f>7.03611111111111/7.46</f>
        <v>0.94317843312481364</v>
      </c>
      <c r="N26" s="46"/>
      <c r="O26" s="46"/>
      <c r="P26" s="46"/>
      <c r="Q26" s="63"/>
    </row>
    <row r="27" spans="2:18">
      <c r="O27" s="2"/>
      <c r="P27" s="2"/>
      <c r="Q27" s="2"/>
    </row>
    <row r="28" spans="2:18">
      <c r="O28" s="2"/>
      <c r="P28" s="2"/>
      <c r="Q28" s="2"/>
    </row>
    <row r="29" spans="2:18">
      <c r="O29" s="2"/>
      <c r="P29" s="2"/>
      <c r="Q29" s="2"/>
    </row>
    <row r="30" spans="2:18">
      <c r="O30" s="2"/>
      <c r="P30" s="2"/>
      <c r="Q30" s="2"/>
    </row>
    <row r="31" spans="2:18">
      <c r="O31" s="2"/>
      <c r="P31" s="2"/>
      <c r="Q31" s="2"/>
    </row>
    <row r="32" spans="2:18">
      <c r="G32" s="24"/>
      <c r="O32" s="2"/>
      <c r="P32" s="2"/>
      <c r="Q32" s="2"/>
    </row>
    <row r="33" spans="2:17">
      <c r="G33" s="24"/>
      <c r="O33" s="2"/>
      <c r="P33" s="2"/>
      <c r="Q33" s="2"/>
    </row>
    <row r="34" spans="2:17">
      <c r="G34" s="24"/>
      <c r="J34" s="2"/>
      <c r="K34" s="2"/>
      <c r="L34" s="2"/>
      <c r="M34" s="2"/>
      <c r="N34" s="2"/>
      <c r="O34" s="2"/>
      <c r="P34" s="2"/>
      <c r="Q34" s="2"/>
    </row>
    <row r="35" spans="2:17">
      <c r="B35" s="2"/>
      <c r="C35" s="58"/>
      <c r="N35" s="2"/>
      <c r="Q35" s="2"/>
    </row>
    <row r="36" spans="2:17">
      <c r="B36" s="58"/>
      <c r="C36" s="58"/>
      <c r="D36" s="59"/>
      <c r="E36" s="60"/>
      <c r="N36" s="2"/>
    </row>
    <row r="37" spans="2:17">
      <c r="B37" s="58"/>
      <c r="C37" s="58"/>
      <c r="D37" s="59"/>
      <c r="E37" s="60"/>
      <c r="N37" s="2"/>
    </row>
    <row r="38" spans="2:17">
      <c r="B38" s="2"/>
      <c r="C38" s="58"/>
      <c r="N38" s="2"/>
    </row>
    <row r="39" spans="2:17">
      <c r="N39" s="2"/>
    </row>
    <row r="40" spans="2:17">
      <c r="N40" s="2"/>
    </row>
    <row r="41" spans="2:17">
      <c r="O41" s="2"/>
      <c r="P41" s="2"/>
    </row>
    <row r="42" spans="2:17">
      <c r="O42" s="2"/>
      <c r="P42" s="2"/>
    </row>
    <row r="43" spans="2:17">
      <c r="O43" s="2"/>
      <c r="P43" s="2"/>
    </row>
    <row r="44" spans="2:17">
      <c r="O44" s="2"/>
      <c r="P44" s="2"/>
    </row>
    <row r="45" spans="2:17">
      <c r="O45" s="2"/>
      <c r="P45" s="2"/>
    </row>
    <row r="46" spans="2:17">
      <c r="O46" s="2"/>
      <c r="P46" s="2"/>
    </row>
    <row r="47" spans="2:17">
      <c r="O47" s="2"/>
      <c r="P47" s="2"/>
    </row>
    <row r="48" spans="2:17">
      <c r="K48" s="29"/>
      <c r="O48" s="2"/>
      <c r="P48" s="2"/>
    </row>
    <row r="49" spans="10:17">
      <c r="J49" s="29"/>
      <c r="K49" s="29"/>
      <c r="O49" s="2"/>
      <c r="P49" s="2"/>
    </row>
    <row r="50" spans="10:17">
      <c r="J50" s="29"/>
      <c r="K50" s="29"/>
      <c r="O50" s="2"/>
      <c r="P50" s="2"/>
    </row>
    <row r="51" spans="10:17">
      <c r="J51" s="29"/>
      <c r="K51" s="29"/>
      <c r="O51" s="2"/>
      <c r="Q51" s="2"/>
    </row>
    <row r="52" spans="10:17">
      <c r="J52" s="29"/>
      <c r="K52" s="29"/>
      <c r="P52" s="2"/>
    </row>
    <row r="53" spans="10:17">
      <c r="P53" s="2"/>
    </row>
    <row r="54" spans="10:17">
      <c r="P54" s="2"/>
    </row>
    <row r="55" spans="10:17">
      <c r="J55" s="21"/>
      <c r="P55" s="2"/>
    </row>
    <row r="56" spans="10:17">
      <c r="J56" s="20"/>
      <c r="P56" s="2"/>
    </row>
    <row r="57" spans="10:17">
      <c r="J57" s="20"/>
      <c r="P57" s="2"/>
    </row>
    <row r="58" spans="10:17">
      <c r="J58" s="20"/>
      <c r="P58" s="2"/>
    </row>
    <row r="59" spans="10:17">
      <c r="J59" s="20"/>
      <c r="P59" s="2"/>
    </row>
    <row r="60" spans="10:17">
      <c r="J60" s="20"/>
      <c r="P60" s="2"/>
    </row>
    <row r="61" spans="10:17">
      <c r="J61" s="20"/>
      <c r="P61" s="2"/>
    </row>
    <row r="62" spans="10:17">
      <c r="P62" s="2"/>
    </row>
    <row r="63" spans="10:17">
      <c r="P63" s="2"/>
    </row>
    <row r="64" spans="10:17">
      <c r="P64" s="2"/>
    </row>
    <row r="65" spans="16:16">
      <c r="P65" s="2"/>
    </row>
    <row r="66" spans="16:16">
      <c r="P66" s="2"/>
    </row>
    <row r="67" spans="16:16">
      <c r="P67" s="2"/>
    </row>
    <row r="68" spans="16:16">
      <c r="P68" s="2"/>
    </row>
    <row r="69" spans="16:16">
      <c r="P69" s="2"/>
    </row>
    <row r="70" spans="16:16">
      <c r="P70" s="2"/>
    </row>
    <row r="71" spans="16:16">
      <c r="P71" s="2"/>
    </row>
    <row r="72" spans="16:16">
      <c r="P72" s="2"/>
    </row>
    <row r="73" spans="16:16">
      <c r="P73" s="2"/>
    </row>
    <row r="74" spans="16:16">
      <c r="P74" s="2"/>
    </row>
    <row r="75" spans="16:16">
      <c r="P75" s="2"/>
    </row>
    <row r="76" spans="16:16">
      <c r="P76" s="2"/>
    </row>
    <row r="77" spans="16:16">
      <c r="P77" s="2"/>
    </row>
    <row r="78" spans="16:16">
      <c r="P78" s="2"/>
    </row>
    <row r="79" spans="16:16">
      <c r="P79" s="2"/>
    </row>
    <row r="80" spans="16:16">
      <c r="P80" s="2"/>
    </row>
    <row r="81" spans="2:16">
      <c r="P81" s="2"/>
    </row>
    <row r="82" spans="2:16">
      <c r="P82" s="2"/>
    </row>
    <row r="83" spans="2:16">
      <c r="P83" s="2"/>
    </row>
    <row r="84" spans="2:16">
      <c r="P84" s="2"/>
    </row>
    <row r="85" spans="2:16">
      <c r="B85" s="2"/>
      <c r="C85" s="2"/>
      <c r="D85" s="2"/>
      <c r="E85" s="2"/>
      <c r="F85" s="2"/>
      <c r="G85" s="2"/>
      <c r="H85" s="2"/>
      <c r="P85" s="2"/>
    </row>
    <row r="86" spans="2:16">
      <c r="B86" s="2"/>
      <c r="C86" s="2"/>
      <c r="D86" s="2"/>
      <c r="E86" s="2"/>
      <c r="F86" s="2"/>
      <c r="G86" s="2"/>
      <c r="H86" s="2"/>
      <c r="P86" s="2"/>
    </row>
    <row r="87" spans="2:16">
      <c r="B87" s="2"/>
      <c r="C87" s="2"/>
      <c r="D87" s="2"/>
      <c r="E87" s="2"/>
      <c r="F87" s="2"/>
      <c r="G87" s="2"/>
      <c r="H87" s="2"/>
      <c r="P87" s="2"/>
    </row>
    <row r="88" spans="2:16">
      <c r="B88" s="2"/>
      <c r="C88" s="2"/>
      <c r="D88" s="2"/>
      <c r="E88" s="2"/>
      <c r="F88" s="2"/>
      <c r="G88" s="2"/>
      <c r="H88" s="2"/>
      <c r="P88" s="2"/>
    </row>
    <row r="89" spans="2:16">
      <c r="B89" s="2"/>
      <c r="C89" s="2"/>
      <c r="D89" s="2"/>
      <c r="E89" s="2"/>
      <c r="F89" s="2"/>
      <c r="G89" s="2"/>
      <c r="H89" s="2"/>
      <c r="P89" s="2"/>
    </row>
    <row r="90" spans="2:16">
      <c r="B90" s="2"/>
      <c r="C90" s="2"/>
      <c r="D90" s="2"/>
      <c r="E90" s="2"/>
      <c r="F90" s="2"/>
      <c r="G90" s="2"/>
      <c r="H90" s="2"/>
      <c r="P90" s="2"/>
    </row>
    <row r="91" spans="2:16">
      <c r="B91" s="2"/>
      <c r="C91" s="2"/>
      <c r="D91" s="2"/>
      <c r="E91" s="2"/>
      <c r="F91" s="2"/>
      <c r="G91" s="2"/>
      <c r="H91" s="2"/>
      <c r="P91" s="2"/>
    </row>
    <row r="92" spans="2:16">
      <c r="B92" s="2"/>
      <c r="C92" s="2"/>
      <c r="D92" s="2"/>
      <c r="E92" s="2"/>
      <c r="F92" s="2"/>
      <c r="G92" s="2"/>
      <c r="H92" s="2"/>
      <c r="P92" s="2"/>
    </row>
    <row r="93" spans="2:16">
      <c r="B93" s="2"/>
      <c r="C93" s="2"/>
      <c r="D93" s="2"/>
      <c r="E93" s="2"/>
      <c r="F93" s="2"/>
      <c r="G93" s="2"/>
      <c r="H93" s="2"/>
      <c r="P93" s="2"/>
    </row>
    <row r="94" spans="2:16">
      <c r="B94" s="2"/>
      <c r="C94" s="2"/>
      <c r="D94" s="2"/>
      <c r="E94" s="2"/>
      <c r="F94" s="2"/>
      <c r="G94" s="2"/>
      <c r="H94" s="2"/>
      <c r="P94" s="2"/>
    </row>
    <row r="95" spans="2:16">
      <c r="B95" s="2"/>
      <c r="C95" s="2"/>
      <c r="D95" s="2"/>
      <c r="E95" s="2"/>
      <c r="F95" s="2"/>
      <c r="G95" s="2"/>
      <c r="H95" s="2"/>
      <c r="P95" s="2"/>
    </row>
    <row r="96" spans="2:16">
      <c r="B96" s="2"/>
      <c r="C96" s="2"/>
      <c r="D96" s="2"/>
      <c r="E96" s="2"/>
      <c r="F96" s="2"/>
      <c r="G96" s="2"/>
      <c r="H96" s="2"/>
      <c r="P96" s="2"/>
    </row>
    <row r="97" spans="2:17">
      <c r="B97" s="2"/>
      <c r="C97" s="2"/>
      <c r="D97" s="2"/>
      <c r="E97" s="2"/>
      <c r="F97" s="2"/>
      <c r="G97" s="2"/>
      <c r="H97" s="2"/>
      <c r="P97" s="2"/>
    </row>
    <row r="98" spans="2:17">
      <c r="B98" s="2"/>
      <c r="C98" s="2"/>
      <c r="D98" s="2"/>
      <c r="E98" s="2"/>
      <c r="F98" s="2"/>
      <c r="G98" s="2"/>
      <c r="H98" s="2"/>
      <c r="P98" s="2"/>
    </row>
    <row r="99" spans="2:17">
      <c r="B99" s="2"/>
      <c r="C99" s="2"/>
      <c r="D99" s="2"/>
      <c r="E99" s="2"/>
      <c r="F99" s="2"/>
      <c r="G99" s="2"/>
      <c r="H99" s="2"/>
      <c r="P99" s="2"/>
    </row>
    <row r="100" spans="2:17">
      <c r="B100" s="2"/>
      <c r="C100" s="2"/>
      <c r="D100" s="2"/>
      <c r="E100" s="2"/>
      <c r="F100" s="2"/>
      <c r="G100" s="2"/>
      <c r="H100" s="2"/>
      <c r="P100" s="2"/>
    </row>
    <row r="101" spans="2:17">
      <c r="B101" s="20"/>
      <c r="C101" s="20"/>
      <c r="D101" s="20"/>
      <c r="E101" s="20"/>
      <c r="F101" s="20"/>
      <c r="G101" s="20"/>
      <c r="H101" s="20"/>
      <c r="P101" s="2"/>
    </row>
    <row r="102" spans="2:17">
      <c r="P102" s="2"/>
    </row>
    <row r="103" spans="2:17">
      <c r="B103" s="2"/>
    </row>
    <row r="104" spans="2:17">
      <c r="B104" s="2"/>
    </row>
    <row r="106" spans="2:17">
      <c r="B106" s="2"/>
      <c r="C106" s="2"/>
      <c r="D106" s="2"/>
      <c r="E106" s="2"/>
      <c r="F106" s="2"/>
      <c r="G106" s="2"/>
      <c r="H106" s="2"/>
    </row>
    <row r="107" spans="2:17">
      <c r="B107" s="2"/>
      <c r="C107" s="2"/>
      <c r="D107" s="2"/>
      <c r="E107" s="2"/>
      <c r="F107" s="2"/>
      <c r="G107" s="2"/>
      <c r="H107" s="2"/>
    </row>
    <row r="108" spans="2:17">
      <c r="B108" s="2"/>
      <c r="C108" s="2"/>
      <c r="D108" s="2"/>
      <c r="E108" s="2"/>
      <c r="F108" s="2"/>
      <c r="G108" s="2"/>
      <c r="H108" s="2"/>
      <c r="Q108" s="2"/>
    </row>
    <row r="109" spans="2:17">
      <c r="B109" s="2"/>
      <c r="C109" s="2"/>
      <c r="D109" s="2"/>
      <c r="E109" s="2"/>
      <c r="F109" s="2"/>
      <c r="G109" s="2"/>
      <c r="H109" s="2"/>
      <c r="Q109" s="2"/>
    </row>
    <row r="110" spans="2:17">
      <c r="B110" s="2"/>
      <c r="C110" s="2"/>
      <c r="D110" s="2"/>
      <c r="E110" s="2"/>
      <c r="F110" s="2"/>
      <c r="G110" s="2"/>
      <c r="H110" s="2"/>
      <c r="Q110" s="2"/>
    </row>
    <row r="111" spans="2:17">
      <c r="B111" s="2"/>
      <c r="C111" s="2"/>
      <c r="D111" s="2"/>
      <c r="E111" s="2"/>
      <c r="F111" s="2"/>
      <c r="G111" s="2"/>
      <c r="H111" s="2"/>
      <c r="Q111" s="2"/>
    </row>
    <row r="112" spans="2:17">
      <c r="B112" s="2"/>
      <c r="C112" s="2"/>
      <c r="D112" s="2"/>
      <c r="E112" s="2"/>
      <c r="F112" s="2"/>
      <c r="G112" s="2"/>
      <c r="H112" s="2"/>
      <c r="Q112" s="2"/>
    </row>
    <row r="113" spans="2:17">
      <c r="B113" s="2"/>
      <c r="C113" s="2"/>
      <c r="D113" s="2"/>
      <c r="E113" s="2"/>
      <c r="F113" s="2"/>
      <c r="G113" s="2"/>
      <c r="H113" s="2"/>
      <c r="Q113" s="2"/>
    </row>
    <row r="114" spans="2:17">
      <c r="B114" s="2"/>
      <c r="C114" s="2"/>
      <c r="D114" s="2"/>
      <c r="E114" s="2"/>
      <c r="F114" s="2"/>
      <c r="G114" s="2"/>
      <c r="H114" s="2"/>
      <c r="Q114" s="2"/>
    </row>
    <row r="115" spans="2:17">
      <c r="B115" s="2"/>
      <c r="C115" s="2"/>
      <c r="D115" s="2"/>
      <c r="E115" s="2"/>
      <c r="F115" s="2"/>
      <c r="G115" s="2"/>
      <c r="H115" s="2"/>
      <c r="Q115" s="2"/>
    </row>
    <row r="116" spans="2:17">
      <c r="B116" s="2"/>
      <c r="C116" s="2"/>
      <c r="D116" s="2"/>
      <c r="E116" s="2"/>
      <c r="F116" s="2"/>
      <c r="G116" s="2"/>
      <c r="H116" s="2"/>
      <c r="Q116" s="2"/>
    </row>
    <row r="117" spans="2:17">
      <c r="B117" s="2"/>
      <c r="C117" s="2"/>
      <c r="D117" s="2"/>
      <c r="E117" s="2"/>
      <c r="F117" s="2"/>
      <c r="G117" s="2"/>
      <c r="H117" s="2"/>
      <c r="Q117" s="2"/>
    </row>
    <row r="118" spans="2:17">
      <c r="B118" s="2"/>
      <c r="C118" s="2"/>
      <c r="D118" s="2"/>
      <c r="E118" s="2"/>
      <c r="F118" s="2"/>
      <c r="G118" s="2"/>
      <c r="H118" s="2"/>
      <c r="Q118" s="2"/>
    </row>
    <row r="119" spans="2:17">
      <c r="B119" s="2"/>
      <c r="C119" s="2"/>
      <c r="D119" s="2"/>
      <c r="E119" s="2"/>
      <c r="F119" s="2"/>
      <c r="G119" s="2"/>
      <c r="H119" s="2"/>
      <c r="Q119" s="2"/>
    </row>
    <row r="120" spans="2:17">
      <c r="B120" s="2"/>
      <c r="C120" s="2"/>
      <c r="D120" s="2"/>
      <c r="E120" s="2"/>
      <c r="F120" s="2"/>
      <c r="G120" s="2"/>
      <c r="H120" s="2"/>
      <c r="Q120" s="2"/>
    </row>
    <row r="121" spans="2:17">
      <c r="B121" s="2"/>
      <c r="C121" s="2"/>
      <c r="D121" s="2"/>
      <c r="E121" s="2"/>
      <c r="F121" s="2"/>
      <c r="G121" s="2"/>
      <c r="H121" s="2"/>
      <c r="Q121" s="2"/>
    </row>
    <row r="122" spans="2:17">
      <c r="B122" s="2"/>
      <c r="C122" s="2"/>
      <c r="D122" s="2"/>
      <c r="E122" s="2"/>
      <c r="F122" s="2"/>
      <c r="G122" s="2"/>
      <c r="H122" s="2"/>
      <c r="Q122" s="2"/>
    </row>
    <row r="123" spans="2:17">
      <c r="B123" s="2"/>
      <c r="C123" s="2"/>
      <c r="D123" s="2"/>
      <c r="E123" s="2"/>
      <c r="F123" s="2"/>
      <c r="G123" s="2"/>
      <c r="H123" s="2"/>
      <c r="Q123" s="2"/>
    </row>
    <row r="124" spans="2:17">
      <c r="B124" s="2"/>
      <c r="C124" s="2"/>
      <c r="D124" s="2"/>
      <c r="E124" s="2"/>
      <c r="F124" s="2"/>
      <c r="G124" s="2"/>
      <c r="H124" s="2"/>
      <c r="Q124" s="2"/>
    </row>
    <row r="125" spans="2:17">
      <c r="B125" s="2"/>
      <c r="C125" s="2"/>
      <c r="D125" s="2"/>
      <c r="E125" s="2"/>
      <c r="F125" s="2"/>
      <c r="G125" s="2"/>
      <c r="H125" s="2"/>
      <c r="Q125" s="2"/>
    </row>
    <row r="126" spans="2:17">
      <c r="B126" s="2"/>
      <c r="C126" s="2"/>
      <c r="D126" s="2"/>
      <c r="E126" s="2"/>
      <c r="F126" s="2"/>
      <c r="G126" s="2"/>
      <c r="H126" s="2"/>
      <c r="Q126" s="2"/>
    </row>
    <row r="127" spans="2:17">
      <c r="B127" s="2"/>
      <c r="C127" s="2"/>
      <c r="D127" s="2"/>
      <c r="E127" s="2"/>
      <c r="F127" s="2"/>
      <c r="G127" s="2"/>
      <c r="H127" s="2"/>
      <c r="Q127" s="2"/>
    </row>
    <row r="128" spans="2:17">
      <c r="B128" s="2"/>
      <c r="C128" s="2"/>
      <c r="D128" s="2"/>
      <c r="E128" s="2"/>
      <c r="F128" s="2"/>
      <c r="G128" s="2"/>
      <c r="H128" s="2"/>
      <c r="Q128" s="2"/>
    </row>
    <row r="129" spans="2:17">
      <c r="B129" s="2"/>
      <c r="C129" s="2"/>
      <c r="D129" s="2"/>
      <c r="E129" s="2"/>
      <c r="F129" s="2"/>
      <c r="G129" s="2"/>
      <c r="H129" s="2"/>
      <c r="Q129" s="2"/>
    </row>
    <row r="130" spans="2:17">
      <c r="B130" s="2"/>
      <c r="C130" s="2"/>
      <c r="D130" s="2"/>
      <c r="E130" s="2"/>
      <c r="F130" s="2"/>
      <c r="G130" s="2"/>
      <c r="H130" s="2"/>
      <c r="Q130" s="2"/>
    </row>
    <row r="131" spans="2:17">
      <c r="B131" s="2"/>
      <c r="C131" s="2"/>
      <c r="D131" s="2"/>
      <c r="E131" s="2"/>
      <c r="F131" s="2"/>
      <c r="G131" s="2"/>
      <c r="H131" s="2"/>
      <c r="Q131" s="2"/>
    </row>
    <row r="132" spans="2:17">
      <c r="B132" s="2"/>
      <c r="C132" s="2"/>
      <c r="D132" s="2"/>
      <c r="E132" s="2"/>
      <c r="F132" s="2"/>
      <c r="G132" s="2"/>
      <c r="H132" s="2"/>
      <c r="Q132" s="2"/>
    </row>
    <row r="133" spans="2:17">
      <c r="B133" s="2"/>
      <c r="C133" s="2"/>
      <c r="D133" s="2"/>
      <c r="E133" s="2"/>
      <c r="F133" s="2"/>
      <c r="G133" s="2"/>
      <c r="H133" s="2"/>
      <c r="Q133" s="2"/>
    </row>
    <row r="134" spans="2:17">
      <c r="B134" s="2"/>
      <c r="C134" s="2"/>
      <c r="D134" s="2"/>
      <c r="E134" s="2"/>
      <c r="F134" s="2"/>
      <c r="G134" s="2"/>
      <c r="H134" s="2"/>
      <c r="Q134" s="2"/>
    </row>
    <row r="135" spans="2:17">
      <c r="B135" s="2"/>
      <c r="C135" s="2"/>
      <c r="D135" s="2"/>
      <c r="E135" s="2"/>
      <c r="F135" s="2"/>
      <c r="G135" s="2"/>
      <c r="H135" s="2"/>
      <c r="Q135" s="2"/>
    </row>
    <row r="136" spans="2:17">
      <c r="B136" s="2"/>
      <c r="C136" s="2"/>
      <c r="D136" s="2"/>
      <c r="E136" s="2"/>
      <c r="F136" s="2"/>
      <c r="G136" s="2"/>
      <c r="H136" s="2"/>
      <c r="Q136" s="2"/>
    </row>
    <row r="137" spans="2:17">
      <c r="B137" s="2"/>
      <c r="C137" s="2"/>
      <c r="D137" s="2"/>
      <c r="E137" s="2"/>
      <c r="F137" s="2"/>
      <c r="G137" s="2"/>
      <c r="H137" s="2"/>
      <c r="Q137" s="2"/>
    </row>
    <row r="138" spans="2:17">
      <c r="B138" s="2"/>
      <c r="C138" s="2"/>
      <c r="D138" s="2"/>
      <c r="E138" s="2"/>
      <c r="F138" s="2"/>
      <c r="G138" s="2"/>
      <c r="H138" s="2"/>
      <c r="Q138" s="2"/>
    </row>
    <row r="139" spans="2:17">
      <c r="B139" s="2"/>
      <c r="C139" s="2"/>
      <c r="D139" s="2"/>
      <c r="E139" s="2"/>
      <c r="F139" s="2"/>
      <c r="G139" s="2"/>
      <c r="H139" s="2"/>
      <c r="Q139" s="2"/>
    </row>
    <row r="140" spans="2:17">
      <c r="B140" s="2"/>
      <c r="C140" s="2"/>
      <c r="D140" s="2"/>
      <c r="E140" s="2"/>
      <c r="F140" s="2"/>
      <c r="G140" s="2"/>
      <c r="H140" s="2"/>
      <c r="Q140" s="2"/>
    </row>
    <row r="141" spans="2:17">
      <c r="B141" s="2"/>
      <c r="C141" s="2"/>
      <c r="D141" s="2"/>
      <c r="E141" s="2"/>
      <c r="F141" s="2"/>
      <c r="G141" s="2"/>
      <c r="H141" s="2"/>
      <c r="Q141" s="2"/>
    </row>
    <row r="142" spans="2:17">
      <c r="B142" s="2"/>
      <c r="C142" s="2"/>
      <c r="D142" s="2"/>
      <c r="E142" s="2"/>
      <c r="F142" s="2"/>
      <c r="G142" s="2"/>
      <c r="H142" s="2"/>
      <c r="Q142" s="2"/>
    </row>
    <row r="143" spans="2:17">
      <c r="B143" s="2"/>
      <c r="C143" s="2"/>
      <c r="D143" s="2"/>
      <c r="E143" s="2"/>
      <c r="F143" s="2"/>
      <c r="G143" s="2"/>
      <c r="H143" s="2"/>
      <c r="Q143" s="2"/>
    </row>
    <row r="144" spans="2:17">
      <c r="B144" s="2"/>
      <c r="C144" s="2"/>
      <c r="D144" s="2"/>
      <c r="E144" s="2"/>
      <c r="F144" s="2"/>
      <c r="G144" s="2"/>
      <c r="H144" s="2"/>
      <c r="Q144" s="2"/>
    </row>
    <row r="145" spans="2:17">
      <c r="B145" s="2"/>
      <c r="C145" s="2"/>
      <c r="D145" s="2"/>
      <c r="E145" s="2"/>
      <c r="F145" s="2"/>
      <c r="G145" s="2"/>
      <c r="H145" s="2"/>
      <c r="Q145" s="2"/>
    </row>
    <row r="146" spans="2:17">
      <c r="B146" s="2"/>
      <c r="C146" s="2"/>
      <c r="D146" s="2"/>
      <c r="E146" s="2"/>
      <c r="F146" s="2"/>
      <c r="G146" s="2"/>
      <c r="H146" s="2"/>
      <c r="Q146" s="2"/>
    </row>
    <row r="147" spans="2:17">
      <c r="B147" s="2"/>
      <c r="C147" s="2"/>
      <c r="D147" s="2"/>
      <c r="E147" s="2"/>
      <c r="F147" s="2"/>
      <c r="G147" s="2"/>
      <c r="H147" s="2"/>
      <c r="Q147" s="2"/>
    </row>
    <row r="148" spans="2:17">
      <c r="B148" s="2"/>
      <c r="C148" s="2"/>
      <c r="D148" s="2"/>
      <c r="E148" s="2"/>
      <c r="F148" s="2"/>
      <c r="G148" s="2"/>
      <c r="H148" s="2"/>
      <c r="Q148" s="2"/>
    </row>
    <row r="149" spans="2:17">
      <c r="B149" s="2"/>
      <c r="C149" s="2"/>
      <c r="D149" s="2"/>
      <c r="E149" s="2"/>
      <c r="F149" s="2"/>
      <c r="G149" s="2"/>
      <c r="H149" s="2"/>
      <c r="Q149" s="2"/>
    </row>
    <row r="150" spans="2:17">
      <c r="B150" s="2"/>
      <c r="C150" s="2"/>
      <c r="D150" s="2"/>
      <c r="E150" s="2"/>
      <c r="F150" s="2"/>
      <c r="G150" s="2"/>
      <c r="H150" s="2"/>
      <c r="Q150" s="2"/>
    </row>
    <row r="151" spans="2:17">
      <c r="B151" s="2"/>
      <c r="H151" s="12"/>
      <c r="Q151" s="2"/>
    </row>
    <row r="152" spans="2:17">
      <c r="B152" s="2"/>
      <c r="H152" s="12"/>
      <c r="Q152" s="2"/>
    </row>
    <row r="153" spans="2:17">
      <c r="B153" s="2"/>
      <c r="H153" s="12"/>
      <c r="Q153" s="2"/>
    </row>
    <row r="154" spans="2:17">
      <c r="B154" s="2"/>
      <c r="H154" s="12"/>
      <c r="Q154" s="2"/>
    </row>
    <row r="155" spans="2:17">
      <c r="B155" s="2"/>
      <c r="H155" s="12"/>
      <c r="Q155" s="2"/>
    </row>
    <row r="156" spans="2:17">
      <c r="B156" s="2"/>
      <c r="H156" s="12"/>
      <c r="Q156" s="2"/>
    </row>
    <row r="157" spans="2:17">
      <c r="B157" s="2"/>
      <c r="H157" s="12"/>
      <c r="Q157" s="2"/>
    </row>
    <row r="158" spans="2:17">
      <c r="B158" s="2"/>
      <c r="F158" s="12"/>
      <c r="G158" s="12"/>
      <c r="H158" s="12"/>
      <c r="Q158" s="2"/>
    </row>
    <row r="159" spans="2:17">
      <c r="B159" s="2"/>
      <c r="F159" s="12"/>
      <c r="G159" s="12"/>
      <c r="H159" s="12"/>
      <c r="Q159" s="2"/>
    </row>
    <row r="160" spans="2:17">
      <c r="B160" s="2"/>
      <c r="Q160" s="2"/>
    </row>
    <row r="161" spans="2:17">
      <c r="B161" s="2"/>
      <c r="Q161" s="2"/>
    </row>
    <row r="162" spans="2:17">
      <c r="B162" s="2"/>
      <c r="Q162" s="2"/>
    </row>
    <row r="163" spans="2:17">
      <c r="B163" s="2"/>
      <c r="Q163" s="2"/>
    </row>
    <row r="164" spans="2:17">
      <c r="B164" s="2"/>
      <c r="Q164" s="2"/>
    </row>
    <row r="165" spans="2:17">
      <c r="B165" s="2"/>
      <c r="Q165" s="2"/>
    </row>
    <row r="166" spans="2:17">
      <c r="B166" s="2"/>
      <c r="Q166" s="2"/>
    </row>
    <row r="167" spans="2:17">
      <c r="B167" s="2"/>
      <c r="Q167" s="2"/>
    </row>
    <row r="168" spans="2:17">
      <c r="B168" s="2"/>
      <c r="Q168" s="2"/>
    </row>
    <row r="169" spans="2:17">
      <c r="B169" s="2"/>
      <c r="Q169" s="2"/>
    </row>
    <row r="170" spans="2:17">
      <c r="B170" s="2"/>
      <c r="Q170" s="2"/>
    </row>
    <row r="171" spans="2:17">
      <c r="B171" s="2"/>
      <c r="Q171" s="2"/>
    </row>
    <row r="172" spans="2:17">
      <c r="B172" s="2"/>
      <c r="Q172" s="2"/>
    </row>
    <row r="173" spans="2:17">
      <c r="B173" s="2"/>
      <c r="Q173" s="2"/>
    </row>
    <row r="174" spans="2:17">
      <c r="B174" s="2"/>
      <c r="Q174" s="2"/>
    </row>
    <row r="175" spans="2:17">
      <c r="B175" s="2"/>
      <c r="Q175" s="2"/>
    </row>
    <row r="176" spans="2:17">
      <c r="B176" s="2"/>
      <c r="Q176" s="2"/>
    </row>
    <row r="177" spans="2:17">
      <c r="B177" s="2"/>
      <c r="Q177" s="2"/>
    </row>
    <row r="178" spans="2:17">
      <c r="B178" s="2"/>
      <c r="Q178" s="2"/>
    </row>
    <row r="179" spans="2:17">
      <c r="B179" s="2"/>
      <c r="Q179" s="2"/>
    </row>
    <row r="180" spans="2:17">
      <c r="B180" s="2"/>
      <c r="Q180" s="2"/>
    </row>
    <row r="181" spans="2:17">
      <c r="B181" s="2"/>
      <c r="Q181" s="2"/>
    </row>
    <row r="182" spans="2:17">
      <c r="B182" s="2"/>
      <c r="Q182" s="2"/>
    </row>
    <row r="183" spans="2:17">
      <c r="B183" s="2"/>
      <c r="Q183" s="2"/>
    </row>
    <row r="184" spans="2:17">
      <c r="B184" s="2"/>
      <c r="Q184" s="2"/>
    </row>
    <row r="185" spans="2:17">
      <c r="B185" s="2"/>
      <c r="Q185" s="2"/>
    </row>
    <row r="186" spans="2:17">
      <c r="B186" s="2"/>
      <c r="Q186" s="2"/>
    </row>
    <row r="187" spans="2:17">
      <c r="B187" s="2"/>
      <c r="Q187" s="2"/>
    </row>
    <row r="188" spans="2:17">
      <c r="B188" s="2"/>
      <c r="Q188" s="2"/>
    </row>
    <row r="189" spans="2:17">
      <c r="B189" s="2"/>
      <c r="Q189" s="2"/>
    </row>
    <row r="190" spans="2:17">
      <c r="B190" s="2"/>
      <c r="Q190" s="2"/>
    </row>
    <row r="191" spans="2:17">
      <c r="B191" s="2"/>
      <c r="Q191" s="2"/>
    </row>
    <row r="192" spans="2:17">
      <c r="B192" s="2"/>
      <c r="Q192" s="2"/>
    </row>
    <row r="193" spans="2:17">
      <c r="B193" s="2"/>
      <c r="Q193" s="2"/>
    </row>
    <row r="194" spans="2:17">
      <c r="B194" s="2"/>
      <c r="Q194" s="2"/>
    </row>
    <row r="195" spans="2:17">
      <c r="B195" s="2"/>
      <c r="Q195" s="2"/>
    </row>
    <row r="196" spans="2:17">
      <c r="B196" s="2"/>
      <c r="Q196" s="2"/>
    </row>
    <row r="197" spans="2:17">
      <c r="B197" s="2"/>
      <c r="Q197" s="2"/>
    </row>
    <row r="198" spans="2:17">
      <c r="B198" s="2"/>
      <c r="Q198" s="2"/>
    </row>
    <row r="199" spans="2:17">
      <c r="B199" s="2"/>
      <c r="Q199" s="2"/>
    </row>
    <row r="200" spans="2:17">
      <c r="B200" s="2"/>
      <c r="Q200" s="2"/>
    </row>
    <row r="201" spans="2:17">
      <c r="B201" s="2"/>
      <c r="Q201" s="2"/>
    </row>
    <row r="202" spans="2:17">
      <c r="B202" s="2"/>
      <c r="Q202" s="2"/>
    </row>
    <row r="203" spans="2:17">
      <c r="B203" s="2"/>
      <c r="Q203" s="2"/>
    </row>
    <row r="204" spans="2:17">
      <c r="B204" s="2"/>
      <c r="Q204" s="2"/>
    </row>
    <row r="205" spans="2:17">
      <c r="B205" s="2"/>
      <c r="Q205" s="2"/>
    </row>
    <row r="206" spans="2:17">
      <c r="B206" s="2"/>
      <c r="Q206" s="2"/>
    </row>
    <row r="207" spans="2:17">
      <c r="B207" s="2"/>
      <c r="Q207" s="2"/>
    </row>
    <row r="208" spans="2:17">
      <c r="B208" s="2"/>
      <c r="Q208" s="2"/>
    </row>
    <row r="209" spans="2:17">
      <c r="B209" s="2"/>
      <c r="Q209" s="2"/>
    </row>
    <row r="210" spans="2:17">
      <c r="B210" s="2"/>
      <c r="Q210" s="2"/>
    </row>
    <row r="211" spans="2:17">
      <c r="B211" s="2"/>
      <c r="Q211" s="2"/>
    </row>
    <row r="212" spans="2:17">
      <c r="B212" s="2"/>
      <c r="Q212" s="2"/>
    </row>
    <row r="213" spans="2:17">
      <c r="B213" s="2"/>
      <c r="Q213" s="2"/>
    </row>
    <row r="214" spans="2:17">
      <c r="B214" s="2"/>
      <c r="Q214" s="2"/>
    </row>
    <row r="215" spans="2:17">
      <c r="B215" s="2"/>
      <c r="Q215" s="2"/>
    </row>
    <row r="216" spans="2:17">
      <c r="B216" s="2"/>
      <c r="Q216" s="2"/>
    </row>
    <row r="217" spans="2:17">
      <c r="B217" s="2"/>
      <c r="Q217" s="2"/>
    </row>
    <row r="218" spans="2:17">
      <c r="B218" s="2"/>
      <c r="Q218" s="2"/>
    </row>
    <row r="219" spans="2:17">
      <c r="B219" s="2"/>
      <c r="Q219" s="2"/>
    </row>
  </sheetData>
  <pageMargins left="0.7" right="0.7" top="0.75" bottom="0.75" header="0.3" footer="0.3"/>
  <pageSetup paperSize="9"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3:I78"/>
  <sheetViews>
    <sheetView tabSelected="1" zoomScale="60" zoomScaleNormal="60" workbookViewId="0">
      <selection activeCell="G19" sqref="G19"/>
    </sheetView>
  </sheetViews>
  <sheetFormatPr defaultRowHeight="14.25"/>
  <cols>
    <col min="2" max="2" width="14.53125" customWidth="1"/>
    <col min="3" max="3" width="18.53125" bestFit="1" customWidth="1"/>
    <col min="4" max="4" width="85.33203125" bestFit="1" customWidth="1"/>
    <col min="5" max="5" width="7.6640625" bestFit="1" customWidth="1"/>
    <col min="6" max="6" width="8.46484375" bestFit="1" customWidth="1"/>
    <col min="7" max="7" width="33.33203125" customWidth="1"/>
    <col min="8" max="8" width="17.6640625" customWidth="1"/>
    <col min="9" max="9" width="8.33203125" bestFit="1" customWidth="1"/>
  </cols>
  <sheetData>
    <row r="3" spans="2:9">
      <c r="B3" s="25" t="s">
        <v>27</v>
      </c>
      <c r="C3" s="26"/>
      <c r="D3" s="26"/>
      <c r="E3" s="26"/>
      <c r="F3" s="26"/>
      <c r="G3" s="26"/>
      <c r="H3" s="26"/>
      <c r="I3" s="26"/>
    </row>
    <row r="4" spans="2:9">
      <c r="B4" s="27" t="s">
        <v>28</v>
      </c>
      <c r="C4" s="27" t="s">
        <v>1</v>
      </c>
      <c r="D4" s="27" t="s">
        <v>29</v>
      </c>
      <c r="E4" s="27" t="s">
        <v>30</v>
      </c>
      <c r="F4" s="27" t="s">
        <v>31</v>
      </c>
      <c r="G4" s="27" t="s">
        <v>32</v>
      </c>
      <c r="H4" s="27" t="s">
        <v>33</v>
      </c>
      <c r="I4" s="27" t="s">
        <v>34</v>
      </c>
    </row>
    <row r="5" spans="2:9" ht="28.5">
      <c r="B5" s="28" t="s">
        <v>35</v>
      </c>
      <c r="C5" s="28" t="s">
        <v>36</v>
      </c>
      <c r="D5" s="28" t="s">
        <v>37</v>
      </c>
      <c r="E5" s="28" t="s">
        <v>38</v>
      </c>
      <c r="F5" s="28" t="s">
        <v>39</v>
      </c>
      <c r="G5" s="28" t="s">
        <v>40</v>
      </c>
      <c r="H5" s="28" t="s">
        <v>41</v>
      </c>
      <c r="I5" s="28" t="s">
        <v>42</v>
      </c>
    </row>
    <row r="6" spans="2:9">
      <c r="B6" s="29" t="s">
        <v>44</v>
      </c>
      <c r="C6" s="54" t="s">
        <v>91</v>
      </c>
      <c r="D6" s="54" t="s">
        <v>92</v>
      </c>
      <c r="E6" s="31" t="s">
        <v>63</v>
      </c>
      <c r="F6" s="31" t="s">
        <v>17</v>
      </c>
      <c r="G6" s="41"/>
      <c r="H6" s="29"/>
      <c r="I6" s="29" t="s">
        <v>45</v>
      </c>
    </row>
    <row r="7" spans="2:9">
      <c r="B7" s="30" t="s">
        <v>43</v>
      </c>
      <c r="C7" s="64" t="s">
        <v>89</v>
      </c>
      <c r="D7" s="30" t="s">
        <v>71</v>
      </c>
      <c r="E7" s="31" t="s">
        <v>63</v>
      </c>
      <c r="F7" s="31" t="s">
        <v>17</v>
      </c>
      <c r="G7" s="41"/>
      <c r="H7" s="29"/>
      <c r="I7" s="29" t="s">
        <v>45</v>
      </c>
    </row>
    <row r="8" spans="2:9">
      <c r="C8" s="30"/>
      <c r="D8" s="30"/>
      <c r="E8" s="31"/>
      <c r="F8" s="31"/>
      <c r="G8" s="41"/>
      <c r="H8" s="29"/>
      <c r="I8" s="29"/>
    </row>
    <row r="9" spans="2:9">
      <c r="B9" s="32"/>
      <c r="C9" s="30"/>
      <c r="D9" s="30"/>
      <c r="E9" s="31"/>
      <c r="F9" s="31"/>
      <c r="G9" s="41"/>
      <c r="H9" s="29"/>
      <c r="I9" s="29"/>
    </row>
    <row r="10" spans="2:9">
      <c r="B10" s="32"/>
      <c r="C10" s="30"/>
      <c r="D10" s="30"/>
      <c r="E10" s="31"/>
      <c r="F10" s="31"/>
      <c r="G10" s="41"/>
      <c r="H10" s="29"/>
      <c r="I10" s="29"/>
    </row>
    <row r="11" spans="2:9">
      <c r="B11" s="32"/>
      <c r="C11" s="30"/>
      <c r="D11" s="30"/>
      <c r="E11" s="31"/>
      <c r="F11" s="31"/>
      <c r="G11" s="41"/>
      <c r="H11" s="29"/>
      <c r="I11" s="29"/>
    </row>
    <row r="12" spans="2:9">
      <c r="B12" s="32"/>
      <c r="C12" s="32"/>
      <c r="D12" s="30"/>
      <c r="E12" s="31"/>
      <c r="F12" s="31"/>
      <c r="G12" s="41"/>
      <c r="H12" s="29"/>
      <c r="I12" s="29"/>
    </row>
    <row r="13" spans="2:9">
      <c r="B13" s="32"/>
      <c r="C13" s="30"/>
      <c r="D13" s="30"/>
      <c r="E13" s="31"/>
      <c r="F13" s="31"/>
      <c r="G13" s="41"/>
      <c r="H13" s="29"/>
      <c r="I13" s="29"/>
    </row>
    <row r="14" spans="2:9">
      <c r="B14" s="32"/>
      <c r="C14" s="30"/>
      <c r="D14" s="30"/>
      <c r="E14" s="31"/>
      <c r="F14" s="31"/>
      <c r="G14" s="41"/>
      <c r="H14" s="29"/>
      <c r="I14" s="29"/>
    </row>
    <row r="15" spans="2:9">
      <c r="B15" s="32"/>
      <c r="C15" s="30"/>
      <c r="D15" s="30"/>
      <c r="E15" s="31"/>
      <c r="F15" s="31"/>
      <c r="G15" s="41"/>
      <c r="H15" s="29"/>
      <c r="I15" s="29"/>
    </row>
    <row r="16" spans="2:9">
      <c r="B16" s="32"/>
      <c r="C16" s="30"/>
      <c r="D16" s="30"/>
      <c r="E16" s="31"/>
      <c r="F16" s="31"/>
      <c r="G16" s="41"/>
      <c r="H16" s="29"/>
      <c r="I16" s="29"/>
    </row>
    <row r="17" spans="2:9">
      <c r="B17" s="32"/>
      <c r="C17" s="30"/>
      <c r="D17" s="30"/>
      <c r="E17" s="31"/>
      <c r="F17" s="31"/>
      <c r="G17" s="41"/>
      <c r="H17" s="29"/>
      <c r="I17" s="29"/>
    </row>
    <row r="18" spans="2:9">
      <c r="B18" s="32"/>
      <c r="C18" s="30"/>
      <c r="D18" s="30"/>
      <c r="E18" s="31"/>
      <c r="F18" s="31"/>
      <c r="G18" s="41"/>
      <c r="H18" s="29"/>
      <c r="I18" s="29"/>
    </row>
    <row r="19" spans="2:9">
      <c r="B19" s="32"/>
    </row>
    <row r="20" spans="2:9">
      <c r="C20" s="30"/>
      <c r="D20" s="30"/>
      <c r="E20" s="31"/>
      <c r="F20" s="31"/>
      <c r="G20" s="41"/>
      <c r="H20" s="29"/>
      <c r="I20" s="29"/>
    </row>
    <row r="21" spans="2:9">
      <c r="B21" s="32"/>
      <c r="C21" s="30"/>
      <c r="D21" s="30"/>
      <c r="E21" s="31"/>
      <c r="F21" s="31"/>
      <c r="G21" s="41"/>
      <c r="H21" s="29"/>
      <c r="I21" s="29"/>
    </row>
    <row r="22" spans="2:9">
      <c r="B22" s="32"/>
      <c r="C22" s="30"/>
      <c r="D22" s="30"/>
      <c r="E22" s="31"/>
      <c r="F22" s="31"/>
      <c r="G22" s="41"/>
      <c r="H22" s="29"/>
      <c r="I22" s="29"/>
    </row>
    <row r="23" spans="2:9">
      <c r="B23" s="32"/>
      <c r="C23" s="30"/>
      <c r="D23" s="30"/>
      <c r="E23" s="31"/>
      <c r="F23" s="31"/>
      <c r="G23" s="41"/>
      <c r="H23" s="29"/>
      <c r="I23" s="29"/>
    </row>
    <row r="24" spans="2:9">
      <c r="B24" s="32"/>
      <c r="C24" s="30"/>
      <c r="D24" s="30"/>
      <c r="E24" s="31"/>
      <c r="F24" s="31"/>
      <c r="G24" s="41"/>
      <c r="H24" s="29"/>
      <c r="I24" s="29"/>
    </row>
    <row r="25" spans="2:9">
      <c r="B25" s="32"/>
      <c r="C25" s="30"/>
      <c r="D25" s="30"/>
      <c r="E25" s="31"/>
      <c r="F25" s="31"/>
      <c r="G25" s="41"/>
      <c r="H25" s="29"/>
      <c r="I25" s="29"/>
    </row>
    <row r="26" spans="2:9">
      <c r="B26" s="32"/>
      <c r="C26" s="30"/>
      <c r="D26" s="30"/>
      <c r="E26" s="31"/>
      <c r="F26" s="31"/>
      <c r="G26" s="41"/>
      <c r="H26" s="29"/>
      <c r="I26" s="29"/>
    </row>
    <row r="27" spans="2:9">
      <c r="B27" s="32"/>
      <c r="C27" s="30"/>
      <c r="D27" s="30"/>
      <c r="E27" s="31"/>
      <c r="F27" s="31"/>
      <c r="G27" s="41"/>
      <c r="H27" s="29"/>
      <c r="I27" s="29"/>
    </row>
    <row r="28" spans="2:9">
      <c r="B28" s="32"/>
      <c r="C28" s="30"/>
      <c r="D28" s="30"/>
      <c r="E28" s="31"/>
      <c r="F28" s="31"/>
      <c r="G28" s="41"/>
      <c r="H28" s="29"/>
      <c r="I28" s="29"/>
    </row>
    <row r="29" spans="2:9">
      <c r="B29" s="32"/>
      <c r="C29" s="30"/>
      <c r="D29" s="30"/>
      <c r="E29" s="31"/>
      <c r="F29" s="31"/>
      <c r="G29" s="41"/>
      <c r="H29" s="29"/>
      <c r="I29" s="29"/>
    </row>
    <row r="30" spans="2:9">
      <c r="B30" s="32"/>
      <c r="C30" s="30"/>
      <c r="D30" s="30"/>
      <c r="E30" s="31"/>
      <c r="F30" s="31"/>
      <c r="G30" s="41"/>
      <c r="H30" s="29"/>
      <c r="I30" s="29"/>
    </row>
    <row r="31" spans="2:9">
      <c r="B31" s="32"/>
      <c r="C31" s="30"/>
      <c r="D31" s="30"/>
      <c r="E31" s="31"/>
      <c r="F31" s="31"/>
      <c r="G31" s="41"/>
      <c r="H31" s="29"/>
      <c r="I31" s="29"/>
    </row>
    <row r="32" spans="2:9">
      <c r="B32" s="32"/>
      <c r="C32" s="30"/>
      <c r="D32" s="30"/>
      <c r="E32" s="31"/>
      <c r="F32" s="31"/>
      <c r="G32" s="41"/>
      <c r="H32" s="29"/>
      <c r="I32" s="29"/>
    </row>
    <row r="33" spans="2:9">
      <c r="B33" s="32"/>
      <c r="C33" s="30"/>
      <c r="D33" s="30"/>
      <c r="E33" s="31"/>
      <c r="F33" s="31"/>
      <c r="G33" s="41"/>
      <c r="H33" s="29"/>
      <c r="I33" s="29"/>
    </row>
    <row r="34" spans="2:9">
      <c r="B34" s="32"/>
      <c r="C34" s="30"/>
      <c r="D34" s="30"/>
      <c r="E34" s="31"/>
      <c r="F34" s="31"/>
      <c r="G34" s="41"/>
      <c r="H34" s="29"/>
      <c r="I34" s="29"/>
    </row>
    <row r="35" spans="2:9">
      <c r="B35" s="32"/>
      <c r="C35" s="19"/>
      <c r="D35" s="19"/>
      <c r="E35" s="31"/>
      <c r="F35" s="31"/>
      <c r="G35" s="41"/>
      <c r="H35" s="29"/>
      <c r="I35" s="29"/>
    </row>
    <row r="36" spans="2:9">
      <c r="B36" s="32"/>
      <c r="C36" s="19"/>
      <c r="D36" s="19"/>
      <c r="E36" s="31"/>
      <c r="F36" s="31"/>
      <c r="G36" s="41"/>
      <c r="H36" s="29"/>
      <c r="I36" s="29"/>
    </row>
    <row r="37" spans="2:9">
      <c r="B37" s="32"/>
    </row>
    <row r="38" spans="2:9">
      <c r="B38" s="32"/>
      <c r="C38" s="33"/>
      <c r="D38" s="33"/>
      <c r="E38" s="31"/>
      <c r="F38" s="31"/>
      <c r="G38" s="41"/>
      <c r="H38" s="29"/>
      <c r="I38" s="29"/>
    </row>
    <row r="39" spans="2:9">
      <c r="B39" s="32"/>
      <c r="C39" s="33"/>
      <c r="D39" s="33"/>
      <c r="E39" s="31"/>
      <c r="F39" s="31"/>
      <c r="G39" s="41"/>
      <c r="H39" s="29"/>
      <c r="I39" s="29"/>
    </row>
    <row r="40" spans="2:9">
      <c r="B40" s="32"/>
      <c r="C40" s="33"/>
      <c r="D40" s="33"/>
      <c r="E40" s="31"/>
      <c r="F40" s="31"/>
      <c r="G40" s="41"/>
      <c r="H40" s="29"/>
      <c r="I40" s="29"/>
    </row>
    <row r="41" spans="2:9">
      <c r="B41" s="32"/>
      <c r="C41" s="33"/>
      <c r="D41" s="33"/>
      <c r="E41" s="31"/>
      <c r="F41" s="31"/>
      <c r="G41" s="41"/>
      <c r="H41" s="29"/>
      <c r="I41" s="29"/>
    </row>
    <row r="42" spans="2:9">
      <c r="B42" s="32"/>
      <c r="C42" s="33"/>
      <c r="D42" s="33"/>
      <c r="E42" s="31"/>
      <c r="F42" s="31"/>
      <c r="G42" s="41"/>
      <c r="H42" s="29"/>
      <c r="I42" s="29"/>
    </row>
    <row r="43" spans="2:9">
      <c r="B43" s="32"/>
      <c r="C43" s="33"/>
      <c r="D43" s="33"/>
      <c r="E43" s="31"/>
      <c r="F43" s="31"/>
      <c r="G43" s="41"/>
      <c r="H43" s="29"/>
      <c r="I43" s="29"/>
    </row>
    <row r="44" spans="2:9">
      <c r="B44" s="32"/>
      <c r="C44" s="33"/>
      <c r="D44" s="30"/>
      <c r="E44" s="31"/>
      <c r="F44" s="31"/>
      <c r="G44" s="42"/>
      <c r="H44" s="29"/>
      <c r="I44" s="29"/>
    </row>
    <row r="45" spans="2:9">
      <c r="B45" s="29"/>
      <c r="C45" s="30"/>
      <c r="D45" s="30"/>
      <c r="E45" s="31"/>
      <c r="F45" s="31"/>
      <c r="G45" s="42"/>
      <c r="H45" s="29"/>
      <c r="I45" s="29"/>
    </row>
    <row r="46" spans="2:9">
      <c r="B46" s="32"/>
      <c r="C46" s="30"/>
      <c r="D46" s="30"/>
      <c r="E46" s="31"/>
      <c r="F46" s="31"/>
      <c r="G46" s="42"/>
      <c r="H46" s="29"/>
      <c r="I46" s="29"/>
    </row>
    <row r="47" spans="2:9">
      <c r="B47" s="32"/>
      <c r="C47" s="30"/>
      <c r="D47" s="30"/>
      <c r="E47" s="31"/>
      <c r="F47" s="31"/>
      <c r="G47" s="42"/>
      <c r="H47" s="29"/>
      <c r="I47" s="29"/>
    </row>
    <row r="48" spans="2:9">
      <c r="B48" s="32"/>
      <c r="C48" s="30"/>
      <c r="D48" s="30"/>
      <c r="E48" s="31"/>
      <c r="F48" s="31"/>
      <c r="G48" s="42"/>
      <c r="H48" s="29"/>
      <c r="I48" s="29"/>
    </row>
    <row r="49" spans="2:9">
      <c r="B49" s="32"/>
      <c r="C49" s="30"/>
      <c r="D49" s="30"/>
      <c r="E49" s="31"/>
      <c r="F49" s="31"/>
      <c r="G49" s="42"/>
      <c r="H49" s="29"/>
      <c r="I49" s="29"/>
    </row>
    <row r="50" spans="2:9">
      <c r="B50" s="32"/>
      <c r="C50" s="30"/>
      <c r="D50" s="30"/>
      <c r="E50" s="31"/>
      <c r="F50" s="31"/>
      <c r="G50" s="42"/>
      <c r="H50" s="29"/>
      <c r="I50" s="29"/>
    </row>
    <row r="51" spans="2:9">
      <c r="B51" s="32"/>
      <c r="C51" s="30"/>
      <c r="D51" s="30"/>
      <c r="E51" s="31"/>
      <c r="F51" s="31"/>
      <c r="G51" s="42"/>
      <c r="H51" s="29"/>
      <c r="I51" s="29"/>
    </row>
    <row r="52" spans="2:9">
      <c r="B52" s="32"/>
      <c r="C52" s="30"/>
      <c r="D52" s="30"/>
      <c r="E52" s="31"/>
      <c r="F52" s="31"/>
      <c r="G52" s="42"/>
      <c r="H52" s="29"/>
      <c r="I52" s="29"/>
    </row>
    <row r="53" spans="2:9">
      <c r="B53" s="32"/>
      <c r="C53" s="30"/>
      <c r="D53" s="30"/>
      <c r="E53" s="31"/>
      <c r="F53" s="31"/>
      <c r="G53" s="42"/>
      <c r="H53" s="29"/>
      <c r="I53" s="29"/>
    </row>
    <row r="54" spans="2:9">
      <c r="B54" s="32"/>
      <c r="C54" s="45"/>
      <c r="D54" s="19"/>
      <c r="E54" s="31"/>
      <c r="F54" s="31"/>
      <c r="G54" s="42"/>
      <c r="H54" s="29"/>
      <c r="I54" s="29"/>
    </row>
    <row r="55" spans="2:9">
      <c r="B55" s="32"/>
      <c r="C55" s="19"/>
      <c r="D55" s="19"/>
      <c r="E55" s="31"/>
      <c r="F55" s="31"/>
      <c r="G55" s="42"/>
      <c r="H55" s="29"/>
      <c r="I55" s="29"/>
    </row>
    <row r="56" spans="2:9">
      <c r="B56" s="32"/>
      <c r="C56" s="57"/>
      <c r="D56" s="57"/>
      <c r="E56" s="31"/>
      <c r="F56" s="31"/>
      <c r="G56" s="42"/>
      <c r="H56" s="29"/>
      <c r="I56" s="29"/>
    </row>
    <row r="57" spans="2:9">
      <c r="B57" s="32"/>
      <c r="C57" s="29"/>
      <c r="D57" s="29"/>
      <c r="E57" s="31"/>
      <c r="F57" s="35"/>
      <c r="G57" s="36"/>
      <c r="H57" s="34"/>
      <c r="I57" s="34"/>
    </row>
    <row r="58" spans="2:9">
      <c r="B58" s="29"/>
      <c r="C58" s="1"/>
      <c r="D58" s="29"/>
      <c r="E58" s="31"/>
      <c r="F58" s="35"/>
      <c r="G58" s="36"/>
      <c r="H58" s="34"/>
      <c r="I58" s="34"/>
    </row>
    <row r="59" spans="2:9">
      <c r="B59" s="29"/>
      <c r="C59" s="29"/>
      <c r="D59" s="29"/>
      <c r="E59" s="31"/>
      <c r="F59" s="31"/>
      <c r="G59" s="36"/>
      <c r="H59" s="34"/>
      <c r="I59" s="34"/>
    </row>
    <row r="60" spans="2:9">
      <c r="B60" s="34"/>
      <c r="C60" s="32"/>
      <c r="D60" s="61"/>
      <c r="E60" s="35"/>
      <c r="F60" s="31"/>
      <c r="G60" s="36"/>
      <c r="H60" s="34"/>
      <c r="I60" s="34"/>
    </row>
    <row r="61" spans="2:9">
      <c r="B61" s="2"/>
      <c r="C61" s="30"/>
      <c r="D61" s="30"/>
      <c r="E61" s="31"/>
      <c r="F61" s="31"/>
      <c r="G61" s="30"/>
      <c r="H61" s="30"/>
      <c r="I61" s="34"/>
    </row>
    <row r="62" spans="2:9">
      <c r="B62" s="34"/>
      <c r="C62" s="30"/>
      <c r="D62" s="30"/>
      <c r="E62" s="31"/>
      <c r="F62" s="31"/>
      <c r="G62" s="30"/>
      <c r="H62" s="30"/>
      <c r="I62" s="34"/>
    </row>
    <row r="63" spans="2:9">
      <c r="B63" s="34"/>
      <c r="C63" s="30"/>
      <c r="D63" s="30"/>
      <c r="E63" s="31"/>
      <c r="F63" s="31"/>
      <c r="G63" s="30"/>
      <c r="H63" s="30"/>
      <c r="I63" s="20"/>
    </row>
    <row r="64" spans="2:9">
      <c r="B64" s="20"/>
      <c r="C64" s="16"/>
      <c r="D64" s="30"/>
      <c r="E64" s="22"/>
      <c r="F64" s="22"/>
      <c r="G64" s="23"/>
      <c r="H64" s="20"/>
      <c r="I64" s="20"/>
    </row>
    <row r="65" spans="2:9">
      <c r="B65" s="20"/>
      <c r="C65" s="16"/>
      <c r="D65" s="16"/>
      <c r="E65" s="22"/>
      <c r="F65" s="22"/>
      <c r="H65" s="20"/>
      <c r="I65" s="20"/>
    </row>
    <row r="66" spans="2:9">
      <c r="B66" s="20"/>
      <c r="C66" s="16"/>
      <c r="D66" s="16"/>
      <c r="E66" s="22"/>
      <c r="F66" s="22"/>
      <c r="H66" s="20"/>
      <c r="I66" s="20"/>
    </row>
    <row r="67" spans="2:9">
      <c r="B67" s="20"/>
      <c r="C67" s="16"/>
      <c r="D67" s="16"/>
      <c r="E67" s="22"/>
      <c r="F67" s="22"/>
      <c r="H67" s="20"/>
      <c r="I67" s="20"/>
    </row>
    <row r="68" spans="2:9">
      <c r="B68" s="20"/>
      <c r="C68" s="1"/>
      <c r="D68" s="1"/>
      <c r="E68" s="17"/>
      <c r="F68" s="22"/>
      <c r="H68" s="20"/>
      <c r="I68" s="20"/>
    </row>
    <row r="69" spans="2:9">
      <c r="B69" s="20"/>
      <c r="C69" s="12"/>
      <c r="D69" s="12"/>
      <c r="E69" s="17"/>
      <c r="F69" s="17"/>
      <c r="H69" s="1"/>
      <c r="I69" s="1"/>
    </row>
    <row r="70" spans="2:9">
      <c r="B70" s="2"/>
      <c r="D70" s="12"/>
      <c r="E70" s="17"/>
      <c r="F70" s="17"/>
      <c r="H70" s="1"/>
      <c r="I70" s="1"/>
    </row>
    <row r="71" spans="2:9">
      <c r="B71" s="2"/>
      <c r="C71" s="30"/>
      <c r="D71" s="30"/>
      <c r="E71" s="31"/>
      <c r="F71" s="31"/>
      <c r="H71" s="29"/>
      <c r="I71" s="29"/>
    </row>
    <row r="72" spans="2:9">
      <c r="B72" s="16"/>
      <c r="C72" s="30"/>
      <c r="D72" s="30"/>
      <c r="E72" s="31"/>
      <c r="F72" s="31"/>
      <c r="H72" s="29"/>
      <c r="I72" s="29"/>
    </row>
    <row r="73" spans="2:9">
      <c r="B73" s="16"/>
      <c r="C73" s="30"/>
      <c r="D73" s="30"/>
      <c r="E73" s="31"/>
      <c r="F73" s="31"/>
      <c r="H73" s="29"/>
      <c r="I73" s="29"/>
    </row>
    <row r="74" spans="2:9">
      <c r="B74" s="20"/>
      <c r="C74" s="30"/>
      <c r="D74" s="30"/>
      <c r="E74" s="31"/>
      <c r="F74" s="31"/>
      <c r="G74" s="41"/>
      <c r="H74" s="29"/>
      <c r="I74" s="29"/>
    </row>
    <row r="75" spans="2:9">
      <c r="C75" s="30"/>
      <c r="D75" s="30"/>
      <c r="E75" s="31"/>
      <c r="F75" s="31"/>
      <c r="G75" s="41"/>
      <c r="H75" s="29"/>
      <c r="I75" s="29"/>
    </row>
    <row r="76" spans="2:9">
      <c r="C76" s="30"/>
      <c r="D76" s="30"/>
      <c r="E76" s="31"/>
      <c r="F76" s="31"/>
      <c r="G76" s="41"/>
      <c r="H76" s="29"/>
      <c r="I76" s="29"/>
    </row>
    <row r="77" spans="2:9">
      <c r="C77" s="30"/>
      <c r="D77" s="30"/>
      <c r="E77" s="31"/>
      <c r="F77" s="31"/>
      <c r="G77" s="41"/>
      <c r="H77" s="29"/>
      <c r="I77" s="29"/>
    </row>
    <row r="78" spans="2:9">
      <c r="C78" s="30"/>
      <c r="D78" s="30"/>
      <c r="E78" s="31"/>
      <c r="F78" s="31"/>
      <c r="G78" s="41"/>
      <c r="H78" s="29"/>
      <c r="I78" s="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2:I17"/>
  <sheetViews>
    <sheetView workbookViewId="0">
      <selection activeCell="D13" sqref="D13"/>
    </sheetView>
  </sheetViews>
  <sheetFormatPr defaultRowHeight="14.25"/>
  <cols>
    <col min="2" max="3" width="17.86328125" customWidth="1"/>
    <col min="4" max="4" width="29.33203125" bestFit="1" customWidth="1"/>
    <col min="5" max="9" width="17.86328125" customWidth="1"/>
  </cols>
  <sheetData>
    <row r="2" spans="2:9">
      <c r="B2" s="25" t="s">
        <v>46</v>
      </c>
      <c r="C2" s="37"/>
      <c r="D2" s="37"/>
      <c r="E2" s="37"/>
      <c r="F2" s="37"/>
      <c r="G2" s="37"/>
      <c r="H2" s="37"/>
      <c r="I2" s="37"/>
    </row>
    <row r="3" spans="2:9">
      <c r="B3" s="38" t="s">
        <v>47</v>
      </c>
      <c r="C3" s="38" t="s">
        <v>48</v>
      </c>
      <c r="D3" s="38" t="s">
        <v>49</v>
      </c>
      <c r="E3" s="39" t="s">
        <v>50</v>
      </c>
      <c r="F3" s="39" t="s">
        <v>51</v>
      </c>
      <c r="G3" s="39" t="s">
        <v>52</v>
      </c>
      <c r="H3" s="39" t="s">
        <v>53</v>
      </c>
      <c r="I3" s="39" t="s">
        <v>54</v>
      </c>
    </row>
    <row r="4" spans="2:9" ht="28.9" thickBot="1">
      <c r="B4" s="40" t="s">
        <v>55</v>
      </c>
      <c r="C4" s="40" t="s">
        <v>56</v>
      </c>
      <c r="D4" s="40" t="s">
        <v>57</v>
      </c>
      <c r="E4" s="40" t="s">
        <v>50</v>
      </c>
      <c r="F4" s="40" t="s">
        <v>58</v>
      </c>
      <c r="G4" s="40" t="s">
        <v>59</v>
      </c>
      <c r="H4" s="40" t="s">
        <v>60</v>
      </c>
      <c r="I4" s="40" t="s">
        <v>61</v>
      </c>
    </row>
    <row r="5" spans="2:9">
      <c r="B5" s="29" t="s">
        <v>62</v>
      </c>
      <c r="C5" s="29" t="s">
        <v>93</v>
      </c>
      <c r="D5" s="29" t="s">
        <v>94</v>
      </c>
      <c r="E5" s="29" t="s">
        <v>63</v>
      </c>
      <c r="F5" s="29"/>
      <c r="G5" s="29"/>
      <c r="H5" s="29"/>
      <c r="I5" s="29"/>
    </row>
    <row r="6" spans="2:9">
      <c r="B6" s="29"/>
      <c r="C6" s="29" t="s">
        <v>95</v>
      </c>
      <c r="D6" s="29" t="s">
        <v>94</v>
      </c>
      <c r="E6" s="29" t="s">
        <v>63</v>
      </c>
      <c r="F6" s="29"/>
      <c r="G6" s="29"/>
      <c r="H6" s="29"/>
      <c r="I6" s="29"/>
    </row>
    <row r="7" spans="2:9">
      <c r="B7" s="29"/>
      <c r="C7" s="29" t="s">
        <v>25</v>
      </c>
      <c r="D7" s="29" t="s">
        <v>98</v>
      </c>
      <c r="E7" s="29" t="s">
        <v>63</v>
      </c>
      <c r="F7" s="29"/>
      <c r="G7" s="29"/>
      <c r="H7" s="29"/>
      <c r="I7" s="29"/>
    </row>
    <row r="8" spans="2:9">
      <c r="B8" s="29" t="s">
        <v>68</v>
      </c>
      <c r="C8" s="29" t="s">
        <v>22</v>
      </c>
      <c r="D8" s="29" t="s">
        <v>66</v>
      </c>
      <c r="E8" s="29" t="s">
        <v>69</v>
      </c>
      <c r="F8" s="29"/>
      <c r="G8" s="29"/>
      <c r="H8" s="29"/>
      <c r="I8" s="29"/>
    </row>
    <row r="9" spans="2:9">
      <c r="C9" s="29" t="s">
        <v>23</v>
      </c>
      <c r="D9" s="29" t="s">
        <v>64</v>
      </c>
      <c r="E9" s="29" t="s">
        <v>69</v>
      </c>
      <c r="F9" s="29"/>
      <c r="G9" s="29"/>
      <c r="H9" s="29"/>
      <c r="I9" s="29"/>
    </row>
    <row r="10" spans="2:9">
      <c r="C10" s="29" t="s">
        <v>24</v>
      </c>
      <c r="D10" s="29" t="s">
        <v>65</v>
      </c>
      <c r="E10" s="29" t="s">
        <v>69</v>
      </c>
      <c r="F10" s="29"/>
      <c r="G10" s="29"/>
      <c r="H10" s="29"/>
      <c r="I10" s="29"/>
    </row>
    <row r="11" spans="2:9">
      <c r="C11" t="s">
        <v>85</v>
      </c>
      <c r="D11" t="s">
        <v>67</v>
      </c>
      <c r="E11" t="s">
        <v>69</v>
      </c>
      <c r="F11" s="29"/>
      <c r="G11" s="29"/>
      <c r="H11" s="29"/>
      <c r="I11" s="29"/>
    </row>
    <row r="12" spans="2:9">
      <c r="F12" s="29"/>
      <c r="G12" s="29"/>
      <c r="H12" s="29"/>
      <c r="I12" s="29"/>
    </row>
    <row r="13" spans="2:9">
      <c r="F13" s="29"/>
      <c r="G13" s="29"/>
      <c r="H13" s="29"/>
      <c r="I13" s="29"/>
    </row>
    <row r="14" spans="2:9">
      <c r="F14" s="29"/>
      <c r="G14" s="29"/>
      <c r="H14" s="29"/>
      <c r="I14" s="29"/>
    </row>
    <row r="15" spans="2:9">
      <c r="F15" s="29"/>
      <c r="G15" s="29"/>
      <c r="H15" s="29"/>
      <c r="I15" s="29"/>
    </row>
    <row r="16" spans="2:9">
      <c r="B16" s="29"/>
      <c r="F16" s="29"/>
      <c r="G16" s="29"/>
      <c r="H16" s="29"/>
      <c r="I16" s="29"/>
    </row>
    <row r="17" spans="2:9">
      <c r="B17" s="29"/>
      <c r="F17" s="29"/>
      <c r="G17" s="29"/>
      <c r="H17" s="29"/>
      <c r="I17" s="2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8FD4181988DA42A7F39A8E55AED015" ma:contentTypeVersion="0" ma:contentTypeDescription="Create a new document." ma:contentTypeScope="" ma:versionID="800875004252cf03a3c313b269c629d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E160B5-8E43-442E-B807-18C5D0DE971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53BAAB9-8129-4F09-B4B9-21AC985D2C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C9DF6E-68FE-45A8-BDA3-84DE9F195B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ELC_Tech</vt:lpstr>
      <vt:lpstr>Proc</vt:lpstr>
      <vt:lpstr>Comm</vt:lpstr>
      <vt:lpstr>Euro</vt:lpstr>
    </vt:vector>
  </TitlesOfParts>
  <Company>Energistyrelsen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Kristoffer Steen Andersen</dc:creator>
  <cp:lastModifiedBy>Olexandr Balyk</cp:lastModifiedBy>
  <cp:lastPrinted>2016-04-06T08:02:55Z</cp:lastPrinted>
  <dcterms:created xsi:type="dcterms:W3CDTF">2013-04-04T12:59:05Z</dcterms:created>
  <dcterms:modified xsi:type="dcterms:W3CDTF">2016-12-21T03:23:55Z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0x010100028FD4181988DA42A7F39A8E55AED015</vt:lpwstr>
  </property>
  <property fmtid="{D5CDD505-2E9C-101B-9397-08002B2CF9AE}" pid="3" name="SaveCode">
    <vt:r8>306240260601043</vt:r8>
  </property>
</Properties>
</file>