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stpet\Git models\TIMES-SHIRE\"/>
    </mc:Choice>
  </mc:AlternateContent>
  <bookViews>
    <workbookView xWindow="9555" yWindow="-15" windowWidth="9600" windowHeight="11640" tabRatio="901" activeTab="2"/>
  </bookViews>
  <sheets>
    <sheet name="SEC_Comm" sheetId="112" r:id="rId1"/>
    <sheet name="SEC_Processes" sheetId="127" r:id="rId2"/>
    <sheet name="ProcessCharac" sheetId="132" r:id="rId3"/>
    <sheet name="Emissions" sheetId="133" r:id="rId4"/>
  </sheets>
  <externalReferences>
    <externalReference r:id="rId5"/>
  </externalReferences>
  <definedNames>
    <definedName name="FID_1">[1]AGR_Fuels!$A$2</definedName>
  </definedNames>
  <calcPr calcId="162913"/>
</workbook>
</file>

<file path=xl/calcChain.xml><?xml version="1.0" encoding="utf-8"?>
<calcChain xmlns="http://schemas.openxmlformats.org/spreadsheetml/2006/main">
  <c r="J18" i="132" l="1"/>
  <c r="J17" i="132"/>
  <c r="E55" i="132" l="1"/>
  <c r="E49" i="132" l="1"/>
  <c r="E50" i="132" s="1"/>
  <c r="J30" i="132"/>
  <c r="J29" i="132"/>
  <c r="J28" i="132"/>
  <c r="J15" i="132"/>
  <c r="J16" i="132"/>
  <c r="J14" i="132"/>
  <c r="J13" i="132"/>
  <c r="J12" i="132"/>
  <c r="J11" i="132"/>
  <c r="D14" i="132" l="1"/>
  <c r="D11" i="132"/>
  <c r="E19" i="132" l="1"/>
  <c r="D19" i="132"/>
  <c r="E31" i="132"/>
  <c r="C19" i="132"/>
  <c r="B19" i="132"/>
  <c r="C32" i="132"/>
  <c r="B32" i="132"/>
  <c r="L30" i="132"/>
  <c r="L29" i="132"/>
  <c r="L28" i="132"/>
  <c r="L27" i="132"/>
  <c r="L26" i="132"/>
  <c r="L25" i="132"/>
  <c r="L24" i="132"/>
  <c r="L23" i="132"/>
  <c r="L22" i="132"/>
  <c r="L21" i="132"/>
  <c r="L20" i="132"/>
  <c r="E30" i="132"/>
  <c r="D30" i="132"/>
  <c r="E29" i="132"/>
  <c r="E28" i="132"/>
  <c r="E27" i="132"/>
  <c r="D27" i="132"/>
  <c r="D26" i="132"/>
  <c r="C26" i="132"/>
  <c r="C27" i="132"/>
  <c r="B27" i="132"/>
  <c r="E26" i="132"/>
  <c r="D25" i="132"/>
  <c r="D24" i="132"/>
  <c r="E25" i="132"/>
  <c r="E24" i="132"/>
  <c r="E23" i="132"/>
  <c r="E22" i="132"/>
  <c r="E20" i="132"/>
  <c r="E21" i="132"/>
  <c r="D31" i="132"/>
  <c r="D29" i="132"/>
  <c r="D28" i="132"/>
  <c r="D22" i="132"/>
  <c r="D23" i="132"/>
  <c r="D21" i="132"/>
  <c r="D20" i="132"/>
  <c r="B21" i="132"/>
  <c r="C21" i="132"/>
  <c r="B22" i="132"/>
  <c r="C22" i="132"/>
  <c r="B23" i="132"/>
  <c r="C23" i="132"/>
  <c r="B24" i="132"/>
  <c r="C24" i="132"/>
  <c r="B25" i="132"/>
  <c r="C25" i="132"/>
  <c r="B26" i="132"/>
  <c r="B28" i="132"/>
  <c r="C28" i="132"/>
  <c r="B29" i="132"/>
  <c r="C29" i="132"/>
  <c r="B30" i="132"/>
  <c r="C30" i="132"/>
  <c r="B31" i="132"/>
  <c r="C31" i="132"/>
  <c r="C20" i="132"/>
  <c r="B20" i="132"/>
  <c r="D18" i="132"/>
  <c r="D17" i="132"/>
  <c r="D16" i="132"/>
  <c r="D13" i="132"/>
  <c r="E16" i="132"/>
  <c r="D15" i="132"/>
  <c r="E38" i="132"/>
  <c r="E39" i="132"/>
  <c r="E37" i="132"/>
  <c r="E36" i="132"/>
  <c r="E35" i="132"/>
  <c r="E34" i="132"/>
  <c r="E33" i="132"/>
  <c r="B34" i="132"/>
  <c r="C34" i="132"/>
  <c r="B35" i="132"/>
  <c r="C35" i="132"/>
  <c r="B36" i="132"/>
  <c r="C36" i="132"/>
  <c r="B37" i="132"/>
  <c r="C37" i="132"/>
  <c r="B38" i="132"/>
  <c r="C38" i="132"/>
  <c r="B39" i="132"/>
  <c r="C39" i="132"/>
  <c r="C33" i="132"/>
  <c r="B33" i="132"/>
  <c r="D12" i="132"/>
  <c r="E12" i="132"/>
  <c r="E13" i="132"/>
  <c r="E14" i="132"/>
  <c r="E15" i="132"/>
  <c r="E17" i="132"/>
  <c r="E18" i="132"/>
  <c r="E11" i="132"/>
  <c r="D48" i="132"/>
  <c r="D49" i="132"/>
  <c r="D50" i="132"/>
  <c r="D51" i="132"/>
  <c r="D52" i="132"/>
  <c r="D53" i="132"/>
  <c r="D54" i="132"/>
  <c r="D55" i="132"/>
  <c r="D56" i="132"/>
  <c r="C48" i="132"/>
  <c r="C49" i="132"/>
  <c r="C50" i="132"/>
  <c r="C51" i="132"/>
  <c r="C52" i="132"/>
  <c r="C53" i="132"/>
  <c r="C54" i="132"/>
  <c r="C55" i="132"/>
  <c r="C56" i="132"/>
  <c r="B56" i="132"/>
  <c r="B49" i="132"/>
  <c r="B50" i="132"/>
  <c r="B51" i="132"/>
  <c r="B52" i="132"/>
  <c r="B53" i="132"/>
  <c r="B54" i="132"/>
  <c r="B55" i="132"/>
  <c r="B48" i="132"/>
  <c r="B12" i="132"/>
  <c r="C12" i="132"/>
  <c r="B13" i="132"/>
  <c r="C13" i="132"/>
  <c r="B14" i="132"/>
  <c r="C14" i="132"/>
  <c r="B15" i="132"/>
  <c r="C15" i="132"/>
  <c r="B16" i="132"/>
  <c r="C16" i="132"/>
  <c r="B17" i="132"/>
  <c r="C17" i="132"/>
  <c r="B18" i="132"/>
  <c r="C18" i="132"/>
  <c r="C11" i="132"/>
  <c r="B11" i="132"/>
</calcChain>
</file>

<file path=xl/comments1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B8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H8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8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J8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>
  <authors>
    <author>Maurizio Gargiulo</author>
    <author>Amit Kanudia</author>
  </authors>
  <commentList>
    <comment ref="H7" authorId="0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7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J7" authorId="0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B8" authorId="0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3.xml><?xml version="1.0" encoding="utf-8"?>
<comments xmlns="http://schemas.openxmlformats.org/spreadsheetml/2006/main">
  <authors>
    <author>Maurizio Gargiulo</author>
  </authors>
  <commentList>
    <comment ref="C8" authorId="0" shapeId="0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sharedStrings.xml><?xml version="1.0" encoding="utf-8"?>
<sst xmlns="http://schemas.openxmlformats.org/spreadsheetml/2006/main" count="352" uniqueCount="214">
  <si>
    <t>CommName</t>
  </si>
  <si>
    <t>TechName</t>
  </si>
  <si>
    <t>TechDesc</t>
  </si>
  <si>
    <t>CommDesc</t>
  </si>
  <si>
    <t>Unit</t>
  </si>
  <si>
    <t>Comm-IN</t>
  </si>
  <si>
    <t>Comm-OUT</t>
  </si>
  <si>
    <t>Csets</t>
  </si>
  <si>
    <t>LimType</t>
  </si>
  <si>
    <t>CTSLvl</t>
  </si>
  <si>
    <t>PeakTS</t>
  </si>
  <si>
    <t>Sets</t>
  </si>
  <si>
    <t>Ctype</t>
  </si>
  <si>
    <t>~FI_T</t>
  </si>
  <si>
    <t>~FI_Comm</t>
  </si>
  <si>
    <t>EFF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</si>
  <si>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</si>
  <si>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</si>
  <si>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</si>
  <si>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</si>
  <si>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</si>
  <si>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</si>
  <si>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</si>
  <si>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</si>
  <si>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</si>
  <si>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</si>
  <si>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</si>
  <si>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Commodity Name</t>
  </si>
  <si>
    <t>Commodity Description</t>
  </si>
  <si>
    <t>Peak Monitoring</t>
  </si>
  <si>
    <t>Electricity Indicator</t>
  </si>
  <si>
    <t>Region</t>
  </si>
  <si>
    <t>Region Name</t>
  </si>
  <si>
    <t>* Define the commodities used in this workbook</t>
  </si>
  <si>
    <t>* Define the Processes used in this workbook</t>
  </si>
  <si>
    <t>Flexible layout of the column headers</t>
  </si>
  <si>
    <t>Input Commodity</t>
  </si>
  <si>
    <t>Output Commodity</t>
  </si>
  <si>
    <t>Efficiency</t>
  </si>
  <si>
    <t>Lifetime of Process</t>
  </si>
  <si>
    <t>Existing Installed Capacity</t>
  </si>
  <si>
    <t>Capacity to Activity Factor</t>
  </si>
  <si>
    <t>Annual Availability Factor</t>
  </si>
  <si>
    <t>Commodities</t>
  </si>
  <si>
    <t>Processes</t>
  </si>
  <si>
    <t>~FI_T: COM_FR</t>
  </si>
  <si>
    <t>*Demand Commodity Name</t>
  </si>
  <si>
    <t>Demand Value</t>
  </si>
  <si>
    <t>*TechDesc</t>
  </si>
  <si>
    <t>*Commodity Set Membership</t>
  </si>
  <si>
    <t>*Process Set Membership</t>
  </si>
  <si>
    <t>*Technology Name</t>
  </si>
  <si>
    <t>Sense of the Balance EQN.</t>
  </si>
  <si>
    <t>Timeslice Level</t>
  </si>
  <si>
    <t>* Characterize processes</t>
  </si>
  <si>
    <t>Primary Commodity Group</t>
  </si>
  <si>
    <t>TimeSlice level of Process Activity</t>
  </si>
  <si>
    <t>Fixed layout table</t>
  </si>
  <si>
    <t>Typical structure used for fossil mining, import/export, renewable resources availability, power plants, industry, generic process and end-use devices</t>
  </si>
  <si>
    <t>Mm2</t>
  </si>
  <si>
    <t>IPP</t>
  </si>
  <si>
    <t>Demand for pulp and paper</t>
  </si>
  <si>
    <t>kt</t>
  </si>
  <si>
    <t>NRG</t>
  </si>
  <si>
    <t>RESNGA</t>
  </si>
  <si>
    <t>NGA RES</t>
  </si>
  <si>
    <t>PJ</t>
  </si>
  <si>
    <t>RESWPE</t>
  </si>
  <si>
    <t>Wood Pellets RES</t>
  </si>
  <si>
    <t>RESELCH</t>
  </si>
  <si>
    <t>Heating Electricity RES</t>
  </si>
  <si>
    <t>DAYNITE</t>
  </si>
  <si>
    <t>ELC</t>
  </si>
  <si>
    <t>RESDH</t>
  </si>
  <si>
    <t>District Heat RES</t>
  </si>
  <si>
    <t>COMELCH</t>
  </si>
  <si>
    <t>Heating Electricity COM</t>
  </si>
  <si>
    <t>COMHX</t>
  </si>
  <si>
    <t>Commercial heat from heat exch. for commercial buildings</t>
  </si>
  <si>
    <t>COMDH</t>
  </si>
  <si>
    <t>District Heat COM</t>
  </si>
  <si>
    <t>COMHB</t>
  </si>
  <si>
    <t>Commercial heat from boilers</t>
  </si>
  <si>
    <t>COMC</t>
  </si>
  <si>
    <t>Commercial cold</t>
  </si>
  <si>
    <t>INDELC</t>
  </si>
  <si>
    <t>Electricity IND</t>
  </si>
  <si>
    <t>ENV</t>
  </si>
  <si>
    <t>RESCO2</t>
  </si>
  <si>
    <t>CO2 Residential</t>
  </si>
  <si>
    <t>COMCO2</t>
  </si>
  <si>
    <t>CO2 Commercial</t>
  </si>
  <si>
    <t>INDCO2</t>
  </si>
  <si>
    <t>CO2 IND</t>
  </si>
  <si>
    <t>DEM</t>
  </si>
  <si>
    <t>DMD</t>
  </si>
  <si>
    <t>RHD</t>
  </si>
  <si>
    <t>RCD</t>
  </si>
  <si>
    <t>PRE</t>
  </si>
  <si>
    <t>MW</t>
  </si>
  <si>
    <t>CHTLCHXE2</t>
  </si>
  <si>
    <t>Commercial heating technology - heat pump - existing 2</t>
  </si>
  <si>
    <t>CHTHCEBE1</t>
  </si>
  <si>
    <t>Commercial heating technology - district heat- existing 1</t>
  </si>
  <si>
    <t>IPPT</t>
  </si>
  <si>
    <t>Industry Pulp and Paper Technology</t>
  </si>
  <si>
    <t>Pja</t>
  </si>
  <si>
    <t>FT-RESWPE</t>
  </si>
  <si>
    <t>Fuel Technology Wood Pellets RES</t>
  </si>
  <si>
    <t>FT-RESELCH</t>
  </si>
  <si>
    <t>Fuel Technology for Heating Electricity RES</t>
  </si>
  <si>
    <t>FT-RESHE</t>
  </si>
  <si>
    <t>Fuel Technology District Heat RES</t>
  </si>
  <si>
    <t>FT-COMELCH</t>
  </si>
  <si>
    <t>Fuel Technology for Heating Electricity COM</t>
  </si>
  <si>
    <t>FT-COMHE</t>
  </si>
  <si>
    <t>Fuel Technology District Heat COM</t>
  </si>
  <si>
    <t>FT-INDELC</t>
  </si>
  <si>
    <t>Fuel Technology for Electricity IND</t>
  </si>
  <si>
    <t>YEAR</t>
  </si>
  <si>
    <t>WPE</t>
  </si>
  <si>
    <t>ELCC</t>
  </si>
  <si>
    <t>*CommDesc</t>
  </si>
  <si>
    <t>*Unit</t>
  </si>
  <si>
    <t>Typical structure used to specify base-year demand levels</t>
  </si>
  <si>
    <t>CURR</t>
  </si>
  <si>
    <t>PRC_CAPACT</t>
  </si>
  <si>
    <t>NCAP_AF~FX</t>
  </si>
  <si>
    <t>NCAP_AFA</t>
  </si>
  <si>
    <t>NCAP_TLIFE</t>
  </si>
  <si>
    <t>PRC_RESID</t>
  </si>
  <si>
    <t>NCAP_PASTI</t>
  </si>
  <si>
    <t>Past Investment</t>
  </si>
  <si>
    <t>Availabity/Utilization Factor</t>
  </si>
  <si>
    <t>COM_PROJ</t>
  </si>
  <si>
    <t>*Units</t>
  </si>
  <si>
    <t>HET</t>
  </si>
  <si>
    <t>Residential heating Demand - Detached</t>
  </si>
  <si>
    <t>Residential cooling Demand - Detached</t>
  </si>
  <si>
    <t>Residential heating Demand - Multistorey</t>
  </si>
  <si>
    <t>Residential cooling Demand - Multistorey</t>
  </si>
  <si>
    <t>RHM</t>
  </si>
  <si>
    <t>RCM</t>
  </si>
  <si>
    <t>RED</t>
  </si>
  <si>
    <t>Residential electricity Demand - Detached</t>
  </si>
  <si>
    <t>Residential electricity Demand - Multistorey</t>
  </si>
  <si>
    <t>RESELCA</t>
  </si>
  <si>
    <t>Applances Electricity RES</t>
  </si>
  <si>
    <t>RESHDBX</t>
  </si>
  <si>
    <t>RESHMBX</t>
  </si>
  <si>
    <t>Residential heat from heat exch. for Detached buildings</t>
  </si>
  <si>
    <t>Residential heat from heat exch. for Multistorey buildings</t>
  </si>
  <si>
    <t>RESHBDB</t>
  </si>
  <si>
    <t>RESHBMB</t>
  </si>
  <si>
    <t>Residential heat from boilers Detached buildings</t>
  </si>
  <si>
    <t>Residential heat from boilers Multistorey buildings</t>
  </si>
  <si>
    <t>RESCDB</t>
  </si>
  <si>
    <t>Residential cold Detached buildings</t>
  </si>
  <si>
    <t>Residential cold Multistorey buildings</t>
  </si>
  <si>
    <t>Detached building heating Demand Technology</t>
  </si>
  <si>
    <t>Detached building cooling Demand Technology</t>
  </si>
  <si>
    <t>Detached building electricity Demand Technology</t>
  </si>
  <si>
    <t>Multistorey building heating Demand Technology</t>
  </si>
  <si>
    <t>Multistorey building cooling Demand Technology</t>
  </si>
  <si>
    <t>Multistorey building electricity Demand Technology</t>
  </si>
  <si>
    <t>RHDDB</t>
  </si>
  <si>
    <t>RCDDB</t>
  </si>
  <si>
    <t>REDDB</t>
  </si>
  <si>
    <t>RHDMB</t>
  </si>
  <si>
    <t>RCDMB</t>
  </si>
  <si>
    <t>REDMB</t>
  </si>
  <si>
    <t>CHDRB</t>
  </si>
  <si>
    <t>CCDRB</t>
  </si>
  <si>
    <t>Fuel Technology for Appliacnes Electricity RES</t>
  </si>
  <si>
    <t>FT-RESELCA</t>
  </si>
  <si>
    <t>RHTDBWPEBE1</t>
  </si>
  <si>
    <t>RHTMBWPEBE1</t>
  </si>
  <si>
    <t>Residential heating technology multistorey buildings  - wood - existing 1</t>
  </si>
  <si>
    <t>Residential heating technology detached buildings - wood - existing 1</t>
  </si>
  <si>
    <t>RHTDBLCHXE2</t>
  </si>
  <si>
    <t>RHTMBLCHXE2</t>
  </si>
  <si>
    <t>Residential heating technology detached buildings- heat pump - existing 2</t>
  </si>
  <si>
    <t>Residential heating technology multistorey buildings- heat pump - existing 2</t>
  </si>
  <si>
    <t>Residential heating technology detached buildings-district heat-existing 1</t>
  </si>
  <si>
    <t>Residential heating technology multistorey buildings-district heat-existing 1</t>
  </si>
  <si>
    <t>RHTDBDHE1</t>
  </si>
  <si>
    <t>RHTMBDHE1</t>
  </si>
  <si>
    <t>RESCMB</t>
  </si>
  <si>
    <t>REM</t>
  </si>
  <si>
    <t>RCTDBAC</t>
  </si>
  <si>
    <t>RCTMBAC</t>
  </si>
  <si>
    <t>Residential cooling technology detached buildings- AC</t>
  </si>
  <si>
    <t>Residential cooling technology multistorey buildings- AC</t>
  </si>
  <si>
    <t>CCTRBAC</t>
  </si>
  <si>
    <t>Comm-OUT-A</t>
  </si>
  <si>
    <t>Auxiliary Output</t>
  </si>
  <si>
    <t>Output coefficient per unit of output</t>
  </si>
  <si>
    <t>~COMEMI</t>
  </si>
  <si>
    <t>kg/GJ</t>
  </si>
  <si>
    <t>FT-RESNGA</t>
  </si>
  <si>
    <t>Fuel Technology Natural Gas RES</t>
  </si>
  <si>
    <t>NGA</t>
  </si>
  <si>
    <t>VDA_FLOP</t>
  </si>
  <si>
    <t>INDPP</t>
  </si>
  <si>
    <t>Industry pulp and paper</t>
  </si>
  <si>
    <t>IPPDT</t>
  </si>
  <si>
    <t>Industry pulp and paper demand technology</t>
  </si>
  <si>
    <t>Commercial heating Demand</t>
  </si>
  <si>
    <t>Commercial cooling Demand</t>
  </si>
  <si>
    <t>CH</t>
  </si>
  <si>
    <t>CC</t>
  </si>
  <si>
    <t>Commercial heating demand technology</t>
  </si>
  <si>
    <t>Commercial cooling demand technology</t>
  </si>
  <si>
    <t>Commercial cooling technology - 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</si>
</sst>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;\-0.0;0"/>
  </numFmts>
  <fonts count="18" x14ac:knownFonts="1">
    <font>
      <sz val="10"/>
      <name val="Arial"/>
    </font>
    <font>
      <sz val="10"/>
      <name val="Courier"/>
      <family val="3"/>
    </font>
    <font>
      <b/>
      <sz val="10"/>
      <name val="Arial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indexed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b/>
      <sz val="8"/>
      <name val="Arial"/>
      <family val="2"/>
    </font>
    <font>
      <sz val="8"/>
      <color indexed="10"/>
      <name val="Arial"/>
      <family val="2"/>
    </font>
    <font>
      <sz val="12"/>
      <color indexed="53"/>
      <name val="Arial"/>
      <family val="2"/>
    </font>
    <font>
      <b/>
      <sz val="8"/>
      <color indexed="81"/>
      <name val="Tahoma"/>
      <family val="2"/>
    </font>
    <font>
      <b/>
      <sz val="14"/>
      <name val="Arial"/>
      <family val="2"/>
    </font>
    <font>
      <sz val="10"/>
      <name val="Calibri"/>
      <family val="2"/>
    </font>
    <font>
      <sz val="12"/>
      <color theme="3"/>
      <name val="Arial"/>
      <family val="2"/>
    </font>
    <font>
      <b/>
      <sz val="20"/>
      <color theme="2" tint="-9.9978637043366805E-2"/>
      <name val="Arial"/>
      <family val="2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</cellStyleXfs>
  <cellXfs count="69">
    <xf numFmtId="0" fontId="0" fillId="0" borderId="0" xfId="0"/>
    <xf numFmtId="0" fontId="3" fillId="2" borderId="0" xfId="0" applyFont="1" applyFill="1"/>
    <xf numFmtId="0" fontId="0" fillId="3" borderId="0" xfId="0" applyFill="1"/>
    <xf numFmtId="0" fontId="4" fillId="0" borderId="0" xfId="0" applyFont="1"/>
    <xf numFmtId="0" fontId="5" fillId="0" borderId="0" xfId="0" applyFont="1" applyFill="1" applyBorder="1" applyAlignment="1">
      <alignment horizontal="left" wrapText="1"/>
    </xf>
    <xf numFmtId="0" fontId="6" fillId="0" borderId="0" xfId="0" applyFont="1"/>
    <xf numFmtId="0" fontId="6" fillId="0" borderId="0" xfId="0" applyFont="1" applyBorder="1"/>
    <xf numFmtId="0" fontId="0" fillId="0" borderId="0" xfId="0" applyFill="1" applyAlignment="1">
      <alignment horizontal="right"/>
    </xf>
    <xf numFmtId="0" fontId="10" fillId="0" borderId="0" xfId="0" applyFont="1" applyFill="1" applyBorder="1" applyAlignment="1">
      <alignment horizontal="left"/>
    </xf>
    <xf numFmtId="0" fontId="10" fillId="0" borderId="0" xfId="0" applyFont="1" applyAlignment="1">
      <alignment horizontal="right"/>
    </xf>
    <xf numFmtId="0" fontId="9" fillId="0" borderId="0" xfId="0" applyFont="1" applyFill="1" applyBorder="1"/>
    <xf numFmtId="0" fontId="7" fillId="0" borderId="0" xfId="0" applyFont="1" applyFill="1" applyBorder="1" applyAlignment="1">
      <alignment horizontal="right"/>
    </xf>
    <xf numFmtId="0" fontId="11" fillId="0" borderId="0" xfId="0" applyFont="1"/>
    <xf numFmtId="0" fontId="2" fillId="4" borderId="1" xfId="0" applyFont="1" applyFill="1" applyBorder="1"/>
    <xf numFmtId="0" fontId="2" fillId="4" borderId="1" xfId="0" applyFont="1" applyFill="1" applyBorder="1" applyAlignment="1">
      <alignment horizontal="left"/>
    </xf>
    <xf numFmtId="0" fontId="13" fillId="0" borderId="0" xfId="0" applyFont="1"/>
    <xf numFmtId="0" fontId="2" fillId="4" borderId="2" xfId="0" applyFont="1" applyFill="1" applyBorder="1"/>
    <xf numFmtId="0" fontId="4" fillId="3" borderId="0" xfId="0" applyFont="1" applyFill="1"/>
    <xf numFmtId="0" fontId="4" fillId="5" borderId="3" xfId="1" applyFont="1" applyFill="1" applyBorder="1" applyAlignment="1">
      <alignment horizontal="left" wrapText="1"/>
    </xf>
    <xf numFmtId="0" fontId="4" fillId="5" borderId="4" xfId="1" applyFont="1" applyFill="1" applyBorder="1" applyAlignment="1">
      <alignment horizontal="left" wrapText="1"/>
    </xf>
    <xf numFmtId="0" fontId="7" fillId="2" borderId="0" xfId="0" applyFont="1" applyFill="1"/>
    <xf numFmtId="0" fontId="4" fillId="5" borderId="4" xfId="1" applyFont="1" applyFill="1" applyBorder="1" applyAlignment="1">
      <alignment horizontal="center" wrapText="1"/>
    </xf>
    <xf numFmtId="0" fontId="2" fillId="4" borderId="1" xfId="0" applyFont="1" applyFill="1" applyBorder="1" applyAlignment="1">
      <alignment vertical="center"/>
    </xf>
    <xf numFmtId="0" fontId="6" fillId="0" borderId="0" xfId="0" applyFont="1" applyFill="1"/>
    <xf numFmtId="0" fontId="15" fillId="0" borderId="0" xfId="3" applyFont="1"/>
    <xf numFmtId="0" fontId="4" fillId="0" borderId="0" xfId="4"/>
    <xf numFmtId="0" fontId="4" fillId="0" borderId="0" xfId="4" applyFill="1"/>
    <xf numFmtId="0" fontId="4" fillId="0" borderId="0" xfId="4" applyFill="1" applyBorder="1" applyAlignment="1">
      <alignment horizontal="right"/>
    </xf>
    <xf numFmtId="0" fontId="6" fillId="0" borderId="0" xfId="4" applyFont="1" applyFill="1" applyAlignment="1">
      <alignment horizontal="left"/>
    </xf>
    <xf numFmtId="0" fontId="4" fillId="0" borderId="0" xfId="4" applyFill="1" applyBorder="1" applyAlignment="1">
      <alignment horizontal="left"/>
    </xf>
    <xf numFmtId="0" fontId="7" fillId="0" borderId="0" xfId="4" applyFont="1" applyFill="1" applyBorder="1" applyAlignment="1">
      <alignment horizontal="right"/>
    </xf>
    <xf numFmtId="0" fontId="16" fillId="0" borderId="0" xfId="3" applyFont="1"/>
    <xf numFmtId="0" fontId="4" fillId="3" borderId="5" xfId="0" applyFont="1" applyFill="1" applyBorder="1"/>
    <xf numFmtId="0" fontId="0" fillId="3" borderId="5" xfId="0" applyFill="1" applyBorder="1"/>
    <xf numFmtId="0" fontId="2" fillId="4" borderId="2" xfId="4" applyFont="1" applyFill="1" applyBorder="1" applyAlignment="1">
      <alignment horizontal="center" vertical="center" wrapText="1"/>
    </xf>
    <xf numFmtId="0" fontId="2" fillId="4" borderId="2" xfId="4" applyFont="1" applyFill="1" applyBorder="1" applyAlignment="1">
      <alignment vertical="center"/>
    </xf>
    <xf numFmtId="0" fontId="2" fillId="4" borderId="2" xfId="1" applyFont="1" applyFill="1" applyBorder="1" applyAlignment="1">
      <alignment vertical="center"/>
    </xf>
    <xf numFmtId="0" fontId="4" fillId="5" borderId="0" xfId="1" applyFont="1" applyFill="1" applyBorder="1" applyAlignment="1">
      <alignment horizontal="center" wrapText="1"/>
    </xf>
    <xf numFmtId="0" fontId="4" fillId="3" borderId="0" xfId="0" applyFont="1" applyFill="1" applyBorder="1"/>
    <xf numFmtId="0" fontId="4" fillId="0" borderId="0" xfId="0" applyFont="1" applyFill="1"/>
    <xf numFmtId="0" fontId="4" fillId="0" borderId="0" xfId="1" applyFont="1" applyFill="1" applyBorder="1" applyAlignment="1">
      <alignment horizontal="center" wrapText="1"/>
    </xf>
    <xf numFmtId="0" fontId="4" fillId="0" borderId="0" xfId="0" applyFont="1" applyFill="1" applyBorder="1"/>
    <xf numFmtId="0" fontId="0" fillId="0" borderId="0" xfId="0" applyFill="1" applyBorder="1"/>
    <xf numFmtId="0" fontId="4" fillId="0" borderId="0" xfId="0" applyFont="1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0" fontId="6" fillId="0" borderId="0" xfId="4" applyFont="1" applyFill="1" applyBorder="1" applyAlignment="1">
      <alignment horizontal="left"/>
    </xf>
    <xf numFmtId="0" fontId="4" fillId="0" borderId="0" xfId="4" applyFill="1" applyBorder="1"/>
    <xf numFmtId="0" fontId="2" fillId="0" borderId="0" xfId="4" applyFont="1" applyFill="1" applyBorder="1" applyAlignment="1">
      <alignment vertical="center"/>
    </xf>
    <xf numFmtId="0" fontId="2" fillId="0" borderId="0" xfId="1" applyFont="1" applyFill="1" applyBorder="1" applyAlignment="1">
      <alignment vertical="center"/>
    </xf>
    <xf numFmtId="0" fontId="2" fillId="0" borderId="0" xfId="4" applyFont="1" applyFill="1" applyBorder="1" applyAlignment="1">
      <alignment horizontal="center" vertical="center" wrapText="1"/>
    </xf>
    <xf numFmtId="0" fontId="17" fillId="5" borderId="4" xfId="0" applyFont="1" applyFill="1" applyBorder="1" applyAlignment="1">
      <alignment horizontal="left" vertical="top" wrapText="1"/>
    </xf>
    <xf numFmtId="0" fontId="2" fillId="4" borderId="0" xfId="0" applyFont="1" applyFill="1" applyBorder="1" applyAlignment="1">
      <alignment vertical="center"/>
    </xf>
    <xf numFmtId="0" fontId="4" fillId="3" borderId="1" xfId="0" applyFont="1" applyFill="1" applyBorder="1"/>
    <xf numFmtId="0" fontId="0" fillId="3" borderId="1" xfId="0" applyFill="1" applyBorder="1"/>
    <xf numFmtId="0" fontId="4" fillId="6" borderId="0" xfId="5" applyFill="1"/>
    <xf numFmtId="0" fontId="4" fillId="0" borderId="0" xfId="5"/>
    <xf numFmtId="0" fontId="14" fillId="4" borderId="2" xfId="5" applyFont="1" applyFill="1" applyBorder="1" applyAlignment="1">
      <alignment horizontal="left" vertical="center" wrapText="1"/>
    </xf>
    <xf numFmtId="1" fontId="14" fillId="7" borderId="2" xfId="5" applyNumberFormat="1" applyFont="1" applyFill="1" applyBorder="1" applyAlignment="1">
      <alignment horizontal="right"/>
    </xf>
    <xf numFmtId="0" fontId="14" fillId="5" borderId="3" xfId="5" applyFont="1" applyFill="1" applyBorder="1" applyAlignment="1">
      <alignment horizontal="left" wrapText="1"/>
    </xf>
    <xf numFmtId="0" fontId="14" fillId="5" borderId="3" xfId="5" applyFont="1" applyFill="1" applyBorder="1" applyAlignment="1">
      <alignment horizontal="right" wrapText="1"/>
    </xf>
    <xf numFmtId="0" fontId="14" fillId="8" borderId="0" xfId="5" applyFont="1" applyFill="1"/>
    <xf numFmtId="164" fontId="14" fillId="8" borderId="0" xfId="5" applyNumberFormat="1" applyFont="1" applyFill="1"/>
    <xf numFmtId="1" fontId="14" fillId="0" borderId="0" xfId="5" applyNumberFormat="1" applyFont="1" applyFill="1" applyBorder="1" applyAlignment="1">
      <alignment horizontal="right"/>
    </xf>
    <xf numFmtId="0" fontId="14" fillId="0" borderId="0" xfId="5" applyFont="1" applyFill="1" applyBorder="1" applyAlignment="1">
      <alignment horizontal="right" wrapText="1"/>
    </xf>
    <xf numFmtId="164" fontId="14" fillId="0" borderId="0" xfId="5" applyNumberFormat="1" applyFont="1" applyFill="1" applyBorder="1"/>
    <xf numFmtId="0" fontId="0" fillId="0" borderId="0" xfId="0" applyFill="1"/>
    <xf numFmtId="2" fontId="4" fillId="0" borderId="0" xfId="0" applyNumberFormat="1" applyFont="1" applyFill="1" applyBorder="1"/>
    <xf numFmtId="0" fontId="4" fillId="9" borderId="0" xfId="0" applyFont="1" applyFill="1"/>
    <xf numFmtId="2" fontId="4" fillId="3" borderId="0" xfId="0" applyNumberFormat="1" applyFont="1" applyFill="1"/>
  </cellXfs>
  <cellStyles count="7">
    <cellStyle name="Normal" xfId="0" builtinId="0"/>
    <cellStyle name="Normal 10" xfId="1"/>
    <cellStyle name="Normal 2" xfId="2"/>
    <cellStyle name="Normal 3" xfId="3"/>
    <cellStyle name="Normal 4" xfId="4"/>
    <cellStyle name="Normal 7" xfId="5"/>
    <cellStyle name="Normale_B2020" xfId="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B1:S39"/>
  <sheetViews>
    <sheetView topLeftCell="A4" zoomScaleNormal="100" workbookViewId="0">
      <selection activeCell="D33" sqref="D33"/>
    </sheetView>
  </sheetViews>
  <sheetFormatPr defaultRowHeight="12.75" x14ac:dyDescent="0.2"/>
  <cols>
    <col min="1" max="1" width="2.85546875" customWidth="1"/>
    <col min="2" max="3" width="19.42578125" customWidth="1"/>
    <col min="4" max="4" width="14.140625" customWidth="1"/>
    <col min="5" max="5" width="50.42578125" bestFit="1" customWidth="1"/>
    <col min="6" max="6" width="9.5703125" bestFit="1" customWidth="1"/>
    <col min="7" max="7" width="11.42578125" bestFit="1" customWidth="1"/>
    <col min="8" max="8" width="12" customWidth="1"/>
    <col min="9" max="9" width="12.28515625" customWidth="1"/>
    <col min="10" max="10" width="10.28515625" customWidth="1"/>
    <col min="11" max="11" width="7.42578125" bestFit="1" customWidth="1"/>
    <col min="12" max="13" width="10.7109375" bestFit="1" customWidth="1"/>
  </cols>
  <sheetData>
    <row r="1" spans="2:10" ht="21.75" customHeight="1" x14ac:dyDescent="0.4">
      <c r="B1" s="31" t="s">
        <v>57</v>
      </c>
      <c r="C1" s="31"/>
    </row>
    <row r="4" spans="2:10" ht="15" x14ac:dyDescent="0.2">
      <c r="B4" s="24" t="s">
        <v>33</v>
      </c>
      <c r="C4" s="24"/>
    </row>
    <row r="6" spans="2:10" ht="18" x14ac:dyDescent="0.25">
      <c r="B6" s="1" t="s">
        <v>43</v>
      </c>
      <c r="C6" s="1"/>
      <c r="D6" s="20"/>
      <c r="E6" s="3"/>
      <c r="F6" s="3"/>
      <c r="G6" s="3"/>
      <c r="H6" s="3"/>
      <c r="I6" s="3"/>
      <c r="J6" s="3"/>
    </row>
    <row r="7" spans="2:10" ht="17.25" customHeight="1" x14ac:dyDescent="0.2">
      <c r="B7" s="5" t="s">
        <v>14</v>
      </c>
      <c r="C7" s="5"/>
      <c r="D7" s="3"/>
      <c r="E7" s="3"/>
      <c r="F7" s="3"/>
      <c r="G7" s="3"/>
      <c r="H7" s="3"/>
      <c r="I7" s="3"/>
      <c r="J7" s="3"/>
    </row>
    <row r="8" spans="2:10" ht="18" customHeight="1" x14ac:dyDescent="0.2">
      <c r="B8" s="13" t="s">
        <v>7</v>
      </c>
      <c r="C8" s="16" t="s">
        <v>31</v>
      </c>
      <c r="D8" s="13" t="s">
        <v>0</v>
      </c>
      <c r="E8" s="13" t="s">
        <v>3</v>
      </c>
      <c r="F8" s="14" t="s">
        <v>4</v>
      </c>
      <c r="G8" s="14" t="s">
        <v>8</v>
      </c>
      <c r="H8" s="14" t="s">
        <v>9</v>
      </c>
      <c r="I8" s="14" t="s">
        <v>10</v>
      </c>
      <c r="J8" s="14" t="s">
        <v>12</v>
      </c>
    </row>
    <row r="9" spans="2:10" ht="39" thickBot="1" x14ac:dyDescent="0.25">
      <c r="B9" s="19" t="s">
        <v>49</v>
      </c>
      <c r="C9" s="18" t="s">
        <v>32</v>
      </c>
      <c r="D9" s="19" t="s">
        <v>27</v>
      </c>
      <c r="E9" s="19" t="s">
        <v>28</v>
      </c>
      <c r="F9" s="19" t="s">
        <v>4</v>
      </c>
      <c r="G9" s="19" t="s">
        <v>52</v>
      </c>
      <c r="H9" s="19" t="s">
        <v>53</v>
      </c>
      <c r="I9" s="19" t="s">
        <v>29</v>
      </c>
      <c r="J9" s="19" t="s">
        <v>30</v>
      </c>
    </row>
    <row r="10" spans="2:10" x14ac:dyDescent="0.2">
      <c r="B10" s="17" t="s">
        <v>94</v>
      </c>
      <c r="C10" s="17"/>
      <c r="D10" s="17" t="s">
        <v>96</v>
      </c>
      <c r="E10" s="17" t="s">
        <v>137</v>
      </c>
      <c r="F10" s="17" t="s">
        <v>59</v>
      </c>
      <c r="G10" s="17"/>
      <c r="H10" s="17"/>
      <c r="I10" s="17"/>
      <c r="J10" s="17"/>
    </row>
    <row r="11" spans="2:10" x14ac:dyDescent="0.2">
      <c r="B11" s="17"/>
      <c r="C11" s="17"/>
      <c r="D11" s="17" t="s">
        <v>97</v>
      </c>
      <c r="E11" s="17" t="s">
        <v>138</v>
      </c>
      <c r="F11" s="17" t="s">
        <v>59</v>
      </c>
      <c r="G11" s="17"/>
      <c r="H11" s="17"/>
      <c r="I11" s="17"/>
      <c r="J11" s="17"/>
    </row>
    <row r="12" spans="2:10" x14ac:dyDescent="0.2">
      <c r="B12" s="17"/>
      <c r="C12" s="17"/>
      <c r="D12" s="17" t="s">
        <v>143</v>
      </c>
      <c r="E12" s="17" t="s">
        <v>144</v>
      </c>
      <c r="F12" s="17" t="s">
        <v>59</v>
      </c>
      <c r="G12" s="17"/>
      <c r="H12" s="17"/>
      <c r="I12" s="17"/>
      <c r="J12" s="17"/>
    </row>
    <row r="13" spans="2:10" x14ac:dyDescent="0.2">
      <c r="B13" s="17"/>
      <c r="C13" s="17"/>
      <c r="D13" s="17" t="s">
        <v>141</v>
      </c>
      <c r="E13" s="17" t="s">
        <v>139</v>
      </c>
      <c r="F13" s="17" t="s">
        <v>59</v>
      </c>
      <c r="G13" s="17"/>
      <c r="H13" s="17"/>
      <c r="I13" s="17"/>
      <c r="J13" s="17"/>
    </row>
    <row r="14" spans="2:10" x14ac:dyDescent="0.2">
      <c r="B14" s="17"/>
      <c r="C14" s="17"/>
      <c r="D14" s="17" t="s">
        <v>142</v>
      </c>
      <c r="E14" s="17" t="s">
        <v>140</v>
      </c>
      <c r="F14" s="17" t="s">
        <v>59</v>
      </c>
      <c r="G14" s="17"/>
      <c r="H14" s="17"/>
      <c r="I14" s="17"/>
      <c r="J14" s="17"/>
    </row>
    <row r="15" spans="2:10" x14ac:dyDescent="0.2">
      <c r="B15" s="17"/>
      <c r="C15" s="17"/>
      <c r="D15" s="17" t="s">
        <v>188</v>
      </c>
      <c r="E15" s="17" t="s">
        <v>145</v>
      </c>
      <c r="F15" s="17" t="s">
        <v>59</v>
      </c>
      <c r="G15" s="17"/>
      <c r="H15" s="17"/>
      <c r="I15" s="17"/>
      <c r="J15" s="17"/>
    </row>
    <row r="16" spans="2:10" x14ac:dyDescent="0.2">
      <c r="B16" s="17"/>
      <c r="C16" s="17"/>
      <c r="D16" s="17" t="s">
        <v>209</v>
      </c>
      <c r="E16" s="17" t="s">
        <v>207</v>
      </c>
      <c r="F16" s="17" t="s">
        <v>59</v>
      </c>
      <c r="G16" s="17"/>
      <c r="H16" s="17"/>
      <c r="I16" s="17"/>
      <c r="J16" s="17"/>
    </row>
    <row r="17" spans="2:13" x14ac:dyDescent="0.2">
      <c r="B17" s="17"/>
      <c r="C17" s="17"/>
      <c r="D17" s="17" t="s">
        <v>210</v>
      </c>
      <c r="E17" s="17" t="s">
        <v>208</v>
      </c>
      <c r="F17" s="17" t="s">
        <v>59</v>
      </c>
      <c r="G17" s="17"/>
      <c r="H17" s="17"/>
      <c r="I17" s="17"/>
      <c r="J17" s="17"/>
      <c r="M17" s="3"/>
    </row>
    <row r="18" spans="2:13" x14ac:dyDescent="0.2">
      <c r="B18" s="32"/>
      <c r="C18" s="32"/>
      <c r="D18" s="33" t="s">
        <v>60</v>
      </c>
      <c r="E18" s="32" t="s">
        <v>61</v>
      </c>
      <c r="F18" s="32" t="s">
        <v>62</v>
      </c>
      <c r="G18" s="32"/>
      <c r="H18" s="32"/>
      <c r="I18" s="32"/>
      <c r="J18" s="32"/>
    </row>
    <row r="19" spans="2:13" x14ac:dyDescent="0.2">
      <c r="B19" s="17" t="s">
        <v>63</v>
      </c>
      <c r="C19" s="17"/>
      <c r="D19" s="2" t="s">
        <v>64</v>
      </c>
      <c r="E19" s="17" t="s">
        <v>65</v>
      </c>
      <c r="F19" s="17" t="s">
        <v>66</v>
      </c>
      <c r="G19" s="17"/>
      <c r="H19" s="17"/>
      <c r="I19" s="17"/>
      <c r="J19" s="17"/>
    </row>
    <row r="20" spans="2:13" x14ac:dyDescent="0.2">
      <c r="B20" s="17"/>
      <c r="C20" s="17"/>
      <c r="D20" s="2" t="s">
        <v>67</v>
      </c>
      <c r="E20" s="17" t="s">
        <v>68</v>
      </c>
      <c r="F20" s="17" t="s">
        <v>66</v>
      </c>
      <c r="G20" s="17"/>
      <c r="H20" s="17"/>
      <c r="I20" s="17"/>
      <c r="J20" s="17"/>
    </row>
    <row r="21" spans="2:13" x14ac:dyDescent="0.2">
      <c r="B21" s="17"/>
      <c r="C21" s="17"/>
      <c r="D21" s="2" t="s">
        <v>69</v>
      </c>
      <c r="E21" s="17" t="s">
        <v>70</v>
      </c>
      <c r="F21" s="17" t="s">
        <v>66</v>
      </c>
      <c r="G21" s="17"/>
      <c r="H21" s="17" t="s">
        <v>71</v>
      </c>
      <c r="I21" s="17"/>
      <c r="J21" s="17" t="s">
        <v>72</v>
      </c>
    </row>
    <row r="22" spans="2:13" x14ac:dyDescent="0.2">
      <c r="B22" s="17"/>
      <c r="C22" s="17"/>
      <c r="D22" s="2" t="s">
        <v>146</v>
      </c>
      <c r="E22" s="17" t="s">
        <v>147</v>
      </c>
      <c r="F22" s="17" t="s">
        <v>66</v>
      </c>
      <c r="G22" s="17"/>
      <c r="H22" s="17" t="s">
        <v>71</v>
      </c>
      <c r="I22" s="17"/>
      <c r="J22" s="17" t="s">
        <v>72</v>
      </c>
    </row>
    <row r="23" spans="2:13" x14ac:dyDescent="0.2">
      <c r="B23" s="17"/>
      <c r="C23" s="17"/>
      <c r="D23" s="2" t="s">
        <v>148</v>
      </c>
      <c r="E23" s="17" t="s">
        <v>150</v>
      </c>
      <c r="F23" s="17" t="s">
        <v>66</v>
      </c>
      <c r="G23" s="17"/>
      <c r="H23" s="17" t="s">
        <v>71</v>
      </c>
      <c r="I23" s="17"/>
      <c r="J23" s="17"/>
    </row>
    <row r="24" spans="2:13" x14ac:dyDescent="0.2">
      <c r="B24" s="17"/>
      <c r="C24" s="17"/>
      <c r="D24" s="2" t="s">
        <v>149</v>
      </c>
      <c r="E24" s="17" t="s">
        <v>151</v>
      </c>
      <c r="F24" s="17" t="s">
        <v>66</v>
      </c>
      <c r="G24" s="17"/>
      <c r="H24" s="17" t="s">
        <v>71</v>
      </c>
      <c r="I24" s="17"/>
      <c r="J24" s="17"/>
    </row>
    <row r="25" spans="2:13" x14ac:dyDescent="0.2">
      <c r="B25" s="17"/>
      <c r="C25" s="17"/>
      <c r="D25" s="2" t="s">
        <v>73</v>
      </c>
      <c r="E25" s="17" t="s">
        <v>74</v>
      </c>
      <c r="F25" s="17" t="s">
        <v>66</v>
      </c>
      <c r="G25" s="17"/>
      <c r="H25" s="17" t="s">
        <v>71</v>
      </c>
      <c r="I25" s="17"/>
      <c r="J25" s="17"/>
    </row>
    <row r="26" spans="2:13" x14ac:dyDescent="0.2">
      <c r="B26" s="17"/>
      <c r="C26" s="17"/>
      <c r="D26" s="2" t="s">
        <v>152</v>
      </c>
      <c r="E26" s="17" t="s">
        <v>154</v>
      </c>
      <c r="F26" s="17" t="s">
        <v>66</v>
      </c>
      <c r="G26" s="17"/>
      <c r="H26" s="17" t="s">
        <v>71</v>
      </c>
      <c r="I26" s="17"/>
      <c r="J26" s="17"/>
    </row>
    <row r="27" spans="2:13" x14ac:dyDescent="0.2">
      <c r="B27" s="17"/>
      <c r="C27" s="17"/>
      <c r="D27" s="17" t="s">
        <v>153</v>
      </c>
      <c r="E27" s="17" t="s">
        <v>155</v>
      </c>
      <c r="F27" s="17" t="s">
        <v>66</v>
      </c>
      <c r="G27" s="17"/>
      <c r="H27" s="17" t="s">
        <v>71</v>
      </c>
      <c r="I27" s="17"/>
      <c r="J27" s="17"/>
    </row>
    <row r="28" spans="2:13" x14ac:dyDescent="0.2">
      <c r="B28" s="17"/>
      <c r="C28" s="17"/>
      <c r="D28" s="17" t="s">
        <v>156</v>
      </c>
      <c r="E28" s="17" t="s">
        <v>157</v>
      </c>
      <c r="F28" s="17" t="s">
        <v>66</v>
      </c>
      <c r="G28" s="17"/>
      <c r="H28" s="17" t="s">
        <v>71</v>
      </c>
      <c r="I28" s="17"/>
      <c r="J28" s="17"/>
    </row>
    <row r="29" spans="2:13" x14ac:dyDescent="0.2">
      <c r="B29" s="17"/>
      <c r="C29" s="17"/>
      <c r="D29" s="17" t="s">
        <v>187</v>
      </c>
      <c r="E29" s="17" t="s">
        <v>158</v>
      </c>
      <c r="F29" s="17" t="s">
        <v>66</v>
      </c>
      <c r="G29" s="17"/>
      <c r="H29" s="17" t="s">
        <v>71</v>
      </c>
      <c r="I29" s="17"/>
      <c r="J29" s="17"/>
    </row>
    <row r="30" spans="2:13" x14ac:dyDescent="0.2">
      <c r="B30" s="17"/>
      <c r="C30" s="17"/>
      <c r="D30" s="2" t="s">
        <v>75</v>
      </c>
      <c r="E30" s="17" t="s">
        <v>76</v>
      </c>
      <c r="F30" s="17" t="s">
        <v>66</v>
      </c>
      <c r="G30" s="17"/>
      <c r="H30" s="17" t="s">
        <v>71</v>
      </c>
      <c r="I30" s="17"/>
      <c r="J30" s="17" t="s">
        <v>72</v>
      </c>
    </row>
    <row r="31" spans="2:13" x14ac:dyDescent="0.2">
      <c r="B31" s="17"/>
      <c r="C31" s="17"/>
      <c r="D31" s="2" t="s">
        <v>77</v>
      </c>
      <c r="E31" s="17" t="s">
        <v>78</v>
      </c>
      <c r="F31" s="17" t="s">
        <v>66</v>
      </c>
      <c r="G31" s="17"/>
      <c r="H31" s="17" t="s">
        <v>71</v>
      </c>
      <c r="I31" s="17"/>
      <c r="J31" s="17"/>
    </row>
    <row r="32" spans="2:13" x14ac:dyDescent="0.2">
      <c r="B32" s="17"/>
      <c r="C32" s="17"/>
      <c r="D32" s="2" t="s">
        <v>79</v>
      </c>
      <c r="E32" s="17" t="s">
        <v>80</v>
      </c>
      <c r="F32" s="17" t="s">
        <v>66</v>
      </c>
      <c r="G32" s="17"/>
      <c r="H32" s="17" t="s">
        <v>71</v>
      </c>
      <c r="I32" s="17"/>
      <c r="J32" s="17"/>
    </row>
    <row r="33" spans="2:19" x14ac:dyDescent="0.2">
      <c r="B33" s="17"/>
      <c r="C33" s="17"/>
      <c r="D33" s="2" t="s">
        <v>81</v>
      </c>
      <c r="E33" s="17" t="s">
        <v>82</v>
      </c>
      <c r="F33" s="17" t="s">
        <v>66</v>
      </c>
      <c r="G33" s="17"/>
      <c r="H33" s="17" t="s">
        <v>71</v>
      </c>
      <c r="I33" s="17"/>
      <c r="J33" s="17"/>
    </row>
    <row r="34" spans="2:19" x14ac:dyDescent="0.2">
      <c r="B34" s="17"/>
      <c r="C34" s="17"/>
      <c r="D34" s="2" t="s">
        <v>83</v>
      </c>
      <c r="E34" s="17" t="s">
        <v>84</v>
      </c>
      <c r="F34" s="17" t="s">
        <v>66</v>
      </c>
      <c r="G34" s="17"/>
      <c r="H34" s="17" t="s">
        <v>71</v>
      </c>
      <c r="I34" s="17"/>
      <c r="J34" s="17"/>
      <c r="L34" s="65"/>
      <c r="M34" s="65"/>
      <c r="N34" s="65"/>
      <c r="O34" s="65"/>
      <c r="P34" s="65"/>
      <c r="Q34" s="65"/>
      <c r="R34" s="65"/>
      <c r="S34" s="65"/>
    </row>
    <row r="35" spans="2:19" x14ac:dyDescent="0.2">
      <c r="B35" s="17"/>
      <c r="C35" s="17"/>
      <c r="D35" s="2" t="s">
        <v>85</v>
      </c>
      <c r="E35" s="17" t="s">
        <v>86</v>
      </c>
      <c r="F35" s="17" t="s">
        <v>66</v>
      </c>
      <c r="G35" s="17"/>
      <c r="H35" s="17" t="s">
        <v>71</v>
      </c>
      <c r="I35" s="17"/>
      <c r="J35" s="17" t="s">
        <v>72</v>
      </c>
      <c r="L35" s="65"/>
      <c r="M35" s="65"/>
      <c r="N35" s="65"/>
      <c r="O35" s="65"/>
      <c r="P35" s="65"/>
      <c r="Q35" s="65"/>
      <c r="R35" s="65"/>
      <c r="S35" s="65"/>
    </row>
    <row r="36" spans="2:19" x14ac:dyDescent="0.2">
      <c r="B36" s="17"/>
      <c r="C36" s="17"/>
      <c r="D36" s="17" t="s">
        <v>203</v>
      </c>
      <c r="E36" s="17" t="s">
        <v>204</v>
      </c>
      <c r="F36" s="17" t="s">
        <v>66</v>
      </c>
      <c r="G36" s="17"/>
      <c r="H36" s="17" t="s">
        <v>71</v>
      </c>
      <c r="I36" s="17"/>
      <c r="J36" s="17"/>
      <c r="L36" s="39"/>
      <c r="M36" s="39"/>
      <c r="N36" s="39"/>
      <c r="O36" s="39"/>
      <c r="P36" s="39"/>
      <c r="Q36" s="65"/>
      <c r="R36" s="65"/>
      <c r="S36" s="65"/>
    </row>
    <row r="37" spans="2:19" x14ac:dyDescent="0.2">
      <c r="B37" s="52" t="s">
        <v>87</v>
      </c>
      <c r="C37" s="52"/>
      <c r="D37" s="53" t="s">
        <v>88</v>
      </c>
      <c r="E37" s="52" t="s">
        <v>89</v>
      </c>
      <c r="F37" s="52" t="s">
        <v>62</v>
      </c>
      <c r="G37" s="52"/>
      <c r="H37" s="52"/>
      <c r="I37" s="52"/>
      <c r="J37" s="52"/>
    </row>
    <row r="38" spans="2:19" x14ac:dyDescent="0.2">
      <c r="B38" s="17"/>
      <c r="C38" s="17"/>
      <c r="D38" s="2" t="s">
        <v>90</v>
      </c>
      <c r="E38" s="17" t="s">
        <v>91</v>
      </c>
      <c r="F38" s="17" t="s">
        <v>62</v>
      </c>
      <c r="G38" s="17"/>
      <c r="H38" s="17"/>
      <c r="I38" s="17"/>
      <c r="J38" s="17"/>
    </row>
    <row r="39" spans="2:19" x14ac:dyDescent="0.2">
      <c r="B39" s="17"/>
      <c r="C39" s="17"/>
      <c r="D39" s="2" t="s">
        <v>92</v>
      </c>
      <c r="E39" s="17" t="s">
        <v>93</v>
      </c>
      <c r="F39" s="17" t="s">
        <v>62</v>
      </c>
      <c r="G39" s="17"/>
      <c r="H39" s="17"/>
      <c r="I39" s="17"/>
      <c r="J39" s="17"/>
    </row>
  </sheetData>
  <phoneticPr fontId="0" type="noConversion"/>
  <pageMargins left="0.75" right="0.75" top="1" bottom="1" header="0.5" footer="0.5"/>
  <pageSetup orientation="portrait" horizontalDpi="300" verticalDpi="300"/>
  <headerFooter alignWithMargin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7"/>
  <sheetViews>
    <sheetView topLeftCell="A4" zoomScaleNormal="100" workbookViewId="0">
      <selection activeCell="E36" sqref="E35:E36"/>
    </sheetView>
  </sheetViews>
  <sheetFormatPr defaultRowHeight="12.75" x14ac:dyDescent="0.2"/>
  <cols>
    <col min="1" max="1" width="3.140625" customWidth="1"/>
    <col min="2" max="2" width="15.85546875" customWidth="1"/>
    <col min="3" max="3" width="13.5703125" customWidth="1"/>
    <col min="4" max="4" width="15.5703125" bestFit="1" customWidth="1"/>
    <col min="5" max="5" width="65.28515625" bestFit="1" customWidth="1"/>
    <col min="8" max="8" width="14.5703125" customWidth="1"/>
    <col min="9" max="9" width="12.28515625" customWidth="1"/>
  </cols>
  <sheetData>
    <row r="1" spans="1:10" ht="26.25" x14ac:dyDescent="0.4">
      <c r="B1" s="31" t="s">
        <v>57</v>
      </c>
    </row>
    <row r="2" spans="1:10" ht="18" x14ac:dyDescent="0.25">
      <c r="A2" s="15"/>
    </row>
    <row r="3" spans="1:10" ht="18" x14ac:dyDescent="0.25">
      <c r="A3" s="15"/>
      <c r="B3" s="24" t="s">
        <v>34</v>
      </c>
    </row>
    <row r="5" spans="1:10" ht="22.5" customHeight="1" x14ac:dyDescent="0.25">
      <c r="A5" s="12"/>
      <c r="B5" s="1" t="s">
        <v>44</v>
      </c>
    </row>
    <row r="6" spans="1:10" ht="18" customHeight="1" x14ac:dyDescent="0.2">
      <c r="B6" s="5" t="s">
        <v>16</v>
      </c>
      <c r="C6" s="5"/>
    </row>
    <row r="7" spans="1:10" ht="18" customHeight="1" x14ac:dyDescent="0.2">
      <c r="B7" s="16" t="s">
        <v>11</v>
      </c>
      <c r="C7" s="16" t="s">
        <v>31</v>
      </c>
      <c r="D7" s="16" t="s">
        <v>1</v>
      </c>
      <c r="E7" s="16" t="s">
        <v>2</v>
      </c>
      <c r="F7" s="16" t="s">
        <v>17</v>
      </c>
      <c r="G7" s="16" t="s">
        <v>18</v>
      </c>
      <c r="H7" s="16" t="s">
        <v>19</v>
      </c>
      <c r="I7" s="16" t="s">
        <v>20</v>
      </c>
      <c r="J7" s="16" t="s">
        <v>21</v>
      </c>
    </row>
    <row r="8" spans="1:10" ht="39" thickBot="1" x14ac:dyDescent="0.25">
      <c r="B8" s="18" t="s">
        <v>50</v>
      </c>
      <c r="C8" s="18" t="s">
        <v>32</v>
      </c>
      <c r="D8" s="18" t="s">
        <v>22</v>
      </c>
      <c r="E8" s="18" t="s">
        <v>23</v>
      </c>
      <c r="F8" s="18" t="s">
        <v>24</v>
      </c>
      <c r="G8" s="18" t="s">
        <v>25</v>
      </c>
      <c r="H8" s="18" t="s">
        <v>56</v>
      </c>
      <c r="I8" s="18" t="s">
        <v>55</v>
      </c>
      <c r="J8" s="18" t="s">
        <v>26</v>
      </c>
    </row>
    <row r="9" spans="1:10" x14ac:dyDescent="0.2">
      <c r="B9" s="2" t="s">
        <v>95</v>
      </c>
      <c r="C9" s="2"/>
      <c r="D9" s="17" t="s">
        <v>165</v>
      </c>
      <c r="E9" s="17" t="s">
        <v>159</v>
      </c>
      <c r="F9" s="2" t="s">
        <v>59</v>
      </c>
      <c r="G9" s="2" t="s">
        <v>59</v>
      </c>
      <c r="H9" s="2"/>
      <c r="I9" s="2"/>
      <c r="J9" s="2"/>
    </row>
    <row r="10" spans="1:10" x14ac:dyDescent="0.2">
      <c r="B10" s="2"/>
      <c r="C10" s="2"/>
      <c r="D10" s="17" t="s">
        <v>166</v>
      </c>
      <c r="E10" s="17" t="s">
        <v>160</v>
      </c>
      <c r="F10" s="2" t="s">
        <v>59</v>
      </c>
      <c r="G10" s="2" t="s">
        <v>59</v>
      </c>
      <c r="H10" s="2"/>
      <c r="I10" s="2"/>
      <c r="J10" s="2"/>
    </row>
    <row r="11" spans="1:10" x14ac:dyDescent="0.2">
      <c r="B11" s="2"/>
      <c r="C11" s="2"/>
      <c r="D11" s="17" t="s">
        <v>167</v>
      </c>
      <c r="E11" s="17" t="s">
        <v>161</v>
      </c>
      <c r="F11" s="2" t="s">
        <v>59</v>
      </c>
      <c r="G11" s="2" t="s">
        <v>59</v>
      </c>
      <c r="H11" s="2"/>
      <c r="I11" s="2"/>
      <c r="J11" s="2"/>
    </row>
    <row r="12" spans="1:10" x14ac:dyDescent="0.2">
      <c r="B12" s="2"/>
      <c r="C12" s="2"/>
      <c r="D12" s="17" t="s">
        <v>168</v>
      </c>
      <c r="E12" s="17" t="s">
        <v>162</v>
      </c>
      <c r="F12" s="2" t="s">
        <v>59</v>
      </c>
      <c r="G12" s="2" t="s">
        <v>59</v>
      </c>
      <c r="H12" s="2"/>
      <c r="I12" s="2"/>
      <c r="J12" s="2"/>
    </row>
    <row r="13" spans="1:10" x14ac:dyDescent="0.2">
      <c r="B13" s="2"/>
      <c r="C13" s="2"/>
      <c r="D13" s="17" t="s">
        <v>169</v>
      </c>
      <c r="E13" s="17" t="s">
        <v>163</v>
      </c>
      <c r="F13" s="2" t="s">
        <v>59</v>
      </c>
      <c r="G13" s="2" t="s">
        <v>59</v>
      </c>
      <c r="H13" s="2"/>
      <c r="I13" s="2"/>
      <c r="J13" s="2"/>
    </row>
    <row r="14" spans="1:10" x14ac:dyDescent="0.2">
      <c r="B14" s="2"/>
      <c r="C14" s="2"/>
      <c r="D14" s="17" t="s">
        <v>170</v>
      </c>
      <c r="E14" s="17" t="s">
        <v>164</v>
      </c>
      <c r="F14" s="2" t="s">
        <v>59</v>
      </c>
      <c r="G14" s="2" t="s">
        <v>59</v>
      </c>
      <c r="H14" s="2"/>
      <c r="I14" s="2"/>
      <c r="J14" s="2"/>
    </row>
    <row r="15" spans="1:10" x14ac:dyDescent="0.2">
      <c r="B15" s="2"/>
      <c r="C15" s="2"/>
      <c r="D15" s="17" t="s">
        <v>171</v>
      </c>
      <c r="E15" s="17" t="s">
        <v>211</v>
      </c>
      <c r="F15" s="2" t="s">
        <v>59</v>
      </c>
      <c r="G15" s="2" t="s">
        <v>59</v>
      </c>
      <c r="H15" s="2"/>
      <c r="I15" s="2"/>
      <c r="J15" s="2"/>
    </row>
    <row r="16" spans="1:10" x14ac:dyDescent="0.2">
      <c r="B16" s="2"/>
      <c r="C16" s="2"/>
      <c r="D16" s="17" t="s">
        <v>172</v>
      </c>
      <c r="E16" s="17" t="s">
        <v>212</v>
      </c>
      <c r="F16" s="2" t="s">
        <v>59</v>
      </c>
      <c r="G16" s="2" t="s">
        <v>59</v>
      </c>
      <c r="H16" s="2"/>
      <c r="I16" s="2"/>
      <c r="J16" s="2"/>
    </row>
    <row r="17" spans="2:10" x14ac:dyDescent="0.2">
      <c r="B17" s="2"/>
      <c r="C17" s="2"/>
      <c r="D17" s="17" t="s">
        <v>205</v>
      </c>
      <c r="E17" s="17" t="s">
        <v>206</v>
      </c>
      <c r="F17" s="17" t="s">
        <v>62</v>
      </c>
      <c r="G17" s="17" t="s">
        <v>62</v>
      </c>
      <c r="H17" s="2"/>
      <c r="I17" s="2"/>
      <c r="J17" s="2"/>
    </row>
    <row r="18" spans="2:10" x14ac:dyDescent="0.2">
      <c r="B18" s="53" t="s">
        <v>98</v>
      </c>
      <c r="C18" s="53"/>
      <c r="D18" s="52" t="s">
        <v>175</v>
      </c>
      <c r="E18" s="52" t="s">
        <v>178</v>
      </c>
      <c r="F18" s="53" t="s">
        <v>66</v>
      </c>
      <c r="G18" s="53" t="s">
        <v>99</v>
      </c>
      <c r="H18" s="53" t="s">
        <v>71</v>
      </c>
      <c r="I18" s="53"/>
      <c r="J18" s="53"/>
    </row>
    <row r="19" spans="2:10" x14ac:dyDescent="0.2">
      <c r="B19" s="2"/>
      <c r="C19" s="2"/>
      <c r="D19" s="2" t="s">
        <v>176</v>
      </c>
      <c r="E19" s="17" t="s">
        <v>177</v>
      </c>
      <c r="F19" s="2" t="s">
        <v>66</v>
      </c>
      <c r="G19" s="2" t="s">
        <v>99</v>
      </c>
      <c r="H19" s="2" t="s">
        <v>71</v>
      </c>
      <c r="I19" s="2"/>
      <c r="J19" s="2"/>
    </row>
    <row r="20" spans="2:10" x14ac:dyDescent="0.2">
      <c r="B20" s="2"/>
      <c r="C20" s="2"/>
      <c r="D20" s="2" t="s">
        <v>179</v>
      </c>
      <c r="E20" s="2" t="s">
        <v>181</v>
      </c>
      <c r="F20" s="2" t="s">
        <v>66</v>
      </c>
      <c r="G20" s="2" t="s">
        <v>99</v>
      </c>
      <c r="H20" s="2" t="s">
        <v>71</v>
      </c>
      <c r="I20" s="2"/>
      <c r="J20" s="2"/>
    </row>
    <row r="21" spans="2:10" x14ac:dyDescent="0.2">
      <c r="B21" s="2"/>
      <c r="C21" s="2"/>
      <c r="D21" s="2" t="s">
        <v>180</v>
      </c>
      <c r="E21" s="2" t="s">
        <v>182</v>
      </c>
      <c r="F21" s="2" t="s">
        <v>66</v>
      </c>
      <c r="G21" s="2" t="s">
        <v>99</v>
      </c>
      <c r="H21" s="2" t="s">
        <v>71</v>
      </c>
      <c r="I21" s="2"/>
      <c r="J21" s="2"/>
    </row>
    <row r="22" spans="2:10" x14ac:dyDescent="0.2">
      <c r="B22" s="2"/>
      <c r="C22" s="2"/>
      <c r="D22" s="2" t="s">
        <v>185</v>
      </c>
      <c r="E22" s="2" t="s">
        <v>183</v>
      </c>
      <c r="F22" s="2" t="s">
        <v>66</v>
      </c>
      <c r="G22" s="2" t="s">
        <v>99</v>
      </c>
      <c r="H22" s="2" t="s">
        <v>71</v>
      </c>
      <c r="I22" s="2"/>
      <c r="J22" s="2"/>
    </row>
    <row r="23" spans="2:10" x14ac:dyDescent="0.2">
      <c r="B23" s="2"/>
      <c r="C23" s="2"/>
      <c r="D23" s="2" t="s">
        <v>186</v>
      </c>
      <c r="E23" s="2" t="s">
        <v>184</v>
      </c>
      <c r="F23" s="2" t="s">
        <v>66</v>
      </c>
      <c r="G23" s="2" t="s">
        <v>99</v>
      </c>
      <c r="H23" s="2" t="s">
        <v>71</v>
      </c>
      <c r="I23" s="2"/>
      <c r="J23" s="2"/>
    </row>
    <row r="24" spans="2:10" x14ac:dyDescent="0.2">
      <c r="B24" s="2"/>
      <c r="C24" s="2"/>
      <c r="D24" s="2" t="s">
        <v>189</v>
      </c>
      <c r="E24" s="17" t="s">
        <v>191</v>
      </c>
      <c r="F24" s="2" t="s">
        <v>66</v>
      </c>
      <c r="G24" s="2" t="s">
        <v>99</v>
      </c>
      <c r="H24" s="2" t="s">
        <v>71</v>
      </c>
      <c r="I24" s="2"/>
      <c r="J24" s="2"/>
    </row>
    <row r="25" spans="2:10" x14ac:dyDescent="0.2">
      <c r="B25" s="2"/>
      <c r="C25" s="2"/>
      <c r="D25" s="2" t="s">
        <v>190</v>
      </c>
      <c r="E25" s="17" t="s">
        <v>192</v>
      </c>
      <c r="F25" s="2" t="s">
        <v>66</v>
      </c>
      <c r="G25" s="2" t="s">
        <v>99</v>
      </c>
      <c r="H25" s="2" t="s">
        <v>71</v>
      </c>
      <c r="I25" s="2"/>
      <c r="J25" s="2"/>
    </row>
    <row r="26" spans="2:10" x14ac:dyDescent="0.2">
      <c r="B26" s="2"/>
      <c r="C26" s="2"/>
      <c r="D26" s="2" t="s">
        <v>100</v>
      </c>
      <c r="E26" s="2" t="s">
        <v>101</v>
      </c>
      <c r="F26" s="2" t="s">
        <v>66</v>
      </c>
      <c r="G26" s="2" t="s">
        <v>99</v>
      </c>
      <c r="H26" s="2" t="s">
        <v>71</v>
      </c>
      <c r="I26" s="2"/>
      <c r="J26" s="2"/>
    </row>
    <row r="27" spans="2:10" x14ac:dyDescent="0.2">
      <c r="B27" s="2"/>
      <c r="C27" s="2"/>
      <c r="D27" s="2" t="s">
        <v>102</v>
      </c>
      <c r="E27" s="2" t="s">
        <v>103</v>
      </c>
      <c r="F27" s="2" t="s">
        <v>66</v>
      </c>
      <c r="G27" s="2" t="s">
        <v>99</v>
      </c>
      <c r="H27" s="2" t="s">
        <v>71</v>
      </c>
      <c r="I27" s="2"/>
      <c r="J27" s="2"/>
    </row>
    <row r="28" spans="2:10" x14ac:dyDescent="0.2">
      <c r="B28" s="2"/>
      <c r="C28" s="2"/>
      <c r="D28" s="17" t="s">
        <v>193</v>
      </c>
      <c r="E28" s="17" t="s">
        <v>213</v>
      </c>
      <c r="F28" s="2" t="s">
        <v>66</v>
      </c>
      <c r="G28" s="2" t="s">
        <v>99</v>
      </c>
      <c r="H28" s="2" t="s">
        <v>71</v>
      </c>
      <c r="I28" s="2"/>
      <c r="J28" s="2"/>
    </row>
    <row r="29" spans="2:10" x14ac:dyDescent="0.2">
      <c r="B29" s="2"/>
      <c r="C29" s="2"/>
      <c r="D29" s="2" t="s">
        <v>104</v>
      </c>
      <c r="E29" s="2" t="s">
        <v>105</v>
      </c>
      <c r="F29" s="2" t="s">
        <v>66</v>
      </c>
      <c r="G29" s="2" t="s">
        <v>99</v>
      </c>
      <c r="H29" s="2"/>
      <c r="I29" s="2"/>
      <c r="J29" s="2"/>
    </row>
    <row r="30" spans="2:10" x14ac:dyDescent="0.2">
      <c r="B30" s="53"/>
      <c r="C30" s="53"/>
      <c r="D30" s="53" t="s">
        <v>199</v>
      </c>
      <c r="E30" s="52" t="s">
        <v>200</v>
      </c>
      <c r="F30" s="53" t="s">
        <v>66</v>
      </c>
      <c r="G30" s="53" t="s">
        <v>106</v>
      </c>
      <c r="H30" s="53" t="s">
        <v>71</v>
      </c>
      <c r="I30" s="53"/>
      <c r="J30" s="53"/>
    </row>
    <row r="31" spans="2:10" x14ac:dyDescent="0.2">
      <c r="B31" s="2"/>
      <c r="C31" s="2"/>
      <c r="D31" s="2" t="s">
        <v>107</v>
      </c>
      <c r="E31" s="2" t="s">
        <v>108</v>
      </c>
      <c r="F31" s="2" t="s">
        <v>66</v>
      </c>
      <c r="G31" s="2" t="s">
        <v>106</v>
      </c>
      <c r="H31" s="2" t="s">
        <v>71</v>
      </c>
      <c r="I31" s="2"/>
      <c r="J31" s="2"/>
    </row>
    <row r="32" spans="2:10" x14ac:dyDescent="0.2">
      <c r="B32" s="2"/>
      <c r="C32" s="2"/>
      <c r="D32" s="2" t="s">
        <v>109</v>
      </c>
      <c r="E32" s="2" t="s">
        <v>110</v>
      </c>
      <c r="F32" s="2" t="s">
        <v>66</v>
      </c>
      <c r="G32" s="2" t="s">
        <v>106</v>
      </c>
      <c r="H32" s="2" t="s">
        <v>71</v>
      </c>
      <c r="I32" s="2"/>
      <c r="J32" s="2"/>
    </row>
    <row r="33" spans="2:10" x14ac:dyDescent="0.2">
      <c r="B33" s="2"/>
      <c r="C33" s="2"/>
      <c r="D33" s="2" t="s">
        <v>174</v>
      </c>
      <c r="E33" s="17" t="s">
        <v>173</v>
      </c>
      <c r="F33" s="2" t="s">
        <v>66</v>
      </c>
      <c r="G33" s="2" t="s">
        <v>106</v>
      </c>
      <c r="H33" s="2" t="s">
        <v>71</v>
      </c>
      <c r="I33" s="2"/>
      <c r="J33" s="2"/>
    </row>
    <row r="34" spans="2:10" x14ac:dyDescent="0.2">
      <c r="B34" s="2"/>
      <c r="C34" s="2"/>
      <c r="D34" s="2" t="s">
        <v>111</v>
      </c>
      <c r="E34" s="2" t="s">
        <v>112</v>
      </c>
      <c r="F34" s="2" t="s">
        <v>66</v>
      </c>
      <c r="G34" s="2" t="s">
        <v>106</v>
      </c>
      <c r="H34" s="2" t="s">
        <v>71</v>
      </c>
      <c r="I34" s="2"/>
      <c r="J34" s="2"/>
    </row>
    <row r="35" spans="2:10" x14ac:dyDescent="0.2">
      <c r="B35" s="2"/>
      <c r="C35" s="2"/>
      <c r="D35" s="2" t="s">
        <v>113</v>
      </c>
      <c r="E35" s="2" t="s">
        <v>114</v>
      </c>
      <c r="F35" s="2" t="s">
        <v>66</v>
      </c>
      <c r="G35" s="2" t="s">
        <v>106</v>
      </c>
      <c r="H35" s="2" t="s">
        <v>71</v>
      </c>
      <c r="I35" s="2"/>
      <c r="J35" s="2"/>
    </row>
    <row r="36" spans="2:10" x14ac:dyDescent="0.2">
      <c r="B36" s="2"/>
      <c r="C36" s="2"/>
      <c r="D36" s="2" t="s">
        <v>115</v>
      </c>
      <c r="E36" s="2" t="s">
        <v>116</v>
      </c>
      <c r="F36" s="2" t="s">
        <v>66</v>
      </c>
      <c r="G36" s="2" t="s">
        <v>106</v>
      </c>
      <c r="H36" s="2" t="s">
        <v>71</v>
      </c>
      <c r="I36" s="2"/>
      <c r="J36" s="2"/>
    </row>
    <row r="37" spans="2:10" x14ac:dyDescent="0.2">
      <c r="B37" s="2"/>
      <c r="C37" s="2"/>
      <c r="D37" s="2" t="s">
        <v>117</v>
      </c>
      <c r="E37" s="2" t="s">
        <v>118</v>
      </c>
      <c r="F37" s="2" t="s">
        <v>66</v>
      </c>
      <c r="G37" s="2" t="s">
        <v>106</v>
      </c>
      <c r="H37" s="2" t="s">
        <v>71</v>
      </c>
      <c r="I37" s="2"/>
      <c r="J37" s="2"/>
    </row>
  </sheetData>
  <phoneticPr fontId="0" type="noConversion"/>
  <pageMargins left="0.75" right="0.75" top="1" bottom="1" header="0.5" footer="0.5"/>
  <pageSetup orientation="portrait"/>
  <headerFooter alignWithMargins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D69"/>
  <sheetViews>
    <sheetView tabSelected="1" zoomScale="90" zoomScaleNormal="90" workbookViewId="0">
      <selection activeCell="J17" sqref="J17"/>
    </sheetView>
  </sheetViews>
  <sheetFormatPr defaultRowHeight="12.75" x14ac:dyDescent="0.2"/>
  <cols>
    <col min="1" max="1" width="5.85546875" customWidth="1"/>
    <col min="2" max="2" width="15.5703125" customWidth="1"/>
    <col min="3" max="3" width="69.85546875" customWidth="1"/>
    <col min="4" max="4" width="31.5703125" bestFit="1" customWidth="1"/>
    <col min="5" max="5" width="11.7109375" bestFit="1" customWidth="1"/>
    <col min="6" max="6" width="13.28515625" bestFit="1" customWidth="1"/>
    <col min="7" max="7" width="10.85546875" customWidth="1"/>
    <col min="8" max="9" width="13.85546875" customWidth="1"/>
    <col min="10" max="10" width="10.140625" bestFit="1" customWidth="1"/>
    <col min="11" max="11" width="13.28515625" bestFit="1" customWidth="1"/>
    <col min="12" max="12" width="13.140625" bestFit="1" customWidth="1"/>
    <col min="13" max="14" width="12.7109375" bestFit="1" customWidth="1"/>
    <col min="15" max="15" width="12" bestFit="1" customWidth="1"/>
    <col min="16" max="16" width="13.28515625" bestFit="1" customWidth="1"/>
    <col min="17" max="17" width="12" bestFit="1" customWidth="1"/>
    <col min="18" max="18" width="15.5703125" customWidth="1"/>
    <col min="19" max="19" width="38.42578125" bestFit="1" customWidth="1"/>
    <col min="20" max="20" width="15.5703125" bestFit="1" customWidth="1"/>
    <col min="21" max="21" width="13.7109375" customWidth="1"/>
    <col min="22" max="22" width="11.140625" bestFit="1" customWidth="1"/>
    <col min="23" max="23" width="12.28515625" bestFit="1" customWidth="1"/>
    <col min="24" max="24" width="12" bestFit="1" customWidth="1"/>
    <col min="25" max="25" width="12.28515625" bestFit="1" customWidth="1"/>
    <col min="26" max="26" width="13.5703125" bestFit="1" customWidth="1"/>
    <col min="27" max="27" width="13.28515625" bestFit="1" customWidth="1"/>
    <col min="28" max="28" width="10.85546875" bestFit="1" customWidth="1"/>
    <col min="29" max="29" width="11.42578125" bestFit="1" customWidth="1"/>
    <col min="30" max="30" width="12.7109375" bestFit="1" customWidth="1"/>
  </cols>
  <sheetData>
    <row r="1" spans="2:30" ht="26.25" x14ac:dyDescent="0.4">
      <c r="B1" s="31" t="s">
        <v>58</v>
      </c>
    </row>
    <row r="3" spans="2:30" ht="18" x14ac:dyDescent="0.25">
      <c r="B3" s="15" t="s">
        <v>35</v>
      </c>
    </row>
    <row r="5" spans="2:30" ht="15" x14ac:dyDescent="0.2">
      <c r="B5" s="24" t="s">
        <v>54</v>
      </c>
      <c r="E5" s="5"/>
      <c r="F5" s="5"/>
      <c r="G5" s="5"/>
      <c r="R5" s="42"/>
      <c r="S5" s="43"/>
      <c r="T5" s="44"/>
      <c r="U5" s="44"/>
      <c r="V5" s="42"/>
      <c r="W5" s="42"/>
      <c r="X5" s="42"/>
      <c r="Y5" s="42"/>
      <c r="Z5" s="42"/>
      <c r="AA5" s="42"/>
      <c r="AB5" s="42"/>
      <c r="AC5" s="42"/>
      <c r="AD5" s="42"/>
    </row>
    <row r="6" spans="2:30" x14ac:dyDescent="0.2">
      <c r="B6" s="10"/>
      <c r="C6" s="4"/>
      <c r="E6" s="6"/>
      <c r="F6" s="6"/>
      <c r="G6" s="6"/>
      <c r="H6" s="6"/>
      <c r="I6" s="6"/>
      <c r="M6" s="8"/>
      <c r="N6" s="8"/>
      <c r="O6" s="9"/>
      <c r="P6" s="11"/>
      <c r="Q6" s="7"/>
      <c r="R6" s="44"/>
      <c r="S6" s="43"/>
      <c r="T6" s="43"/>
      <c r="U6" s="44"/>
      <c r="V6" s="44"/>
      <c r="W6" s="42"/>
      <c r="X6" s="42"/>
      <c r="Y6" s="42"/>
      <c r="Z6" s="42"/>
      <c r="AA6" s="42"/>
      <c r="AB6" s="42"/>
      <c r="AC6" s="42"/>
      <c r="AD6" s="42"/>
    </row>
    <row r="7" spans="2:30" x14ac:dyDescent="0.2">
      <c r="H7" s="28" t="s">
        <v>13</v>
      </c>
      <c r="I7" s="28"/>
      <c r="J7" s="25"/>
      <c r="K7" s="25"/>
      <c r="L7" s="29"/>
      <c r="M7" s="26"/>
      <c r="N7" s="26"/>
      <c r="O7" s="30"/>
      <c r="P7" s="27"/>
      <c r="Q7" s="27"/>
      <c r="R7" s="42"/>
      <c r="S7" s="42"/>
      <c r="T7" s="42"/>
      <c r="U7" s="42"/>
      <c r="V7" s="42"/>
      <c r="W7" s="45"/>
      <c r="X7" s="46"/>
      <c r="Y7" s="46"/>
      <c r="Z7" s="29"/>
      <c r="AA7" s="46"/>
      <c r="AB7" s="46"/>
      <c r="AC7" s="30"/>
      <c r="AD7" s="27"/>
    </row>
    <row r="8" spans="2:30" s="3" customFormat="1" ht="19.5" customHeight="1" x14ac:dyDescent="0.2">
      <c r="B8" s="35" t="s">
        <v>1</v>
      </c>
      <c r="C8" s="36" t="s">
        <v>48</v>
      </c>
      <c r="D8" s="35" t="s">
        <v>5</v>
      </c>
      <c r="E8" s="35" t="s">
        <v>6</v>
      </c>
      <c r="F8" s="34" t="s">
        <v>194</v>
      </c>
      <c r="G8" s="35" t="s">
        <v>119</v>
      </c>
      <c r="H8" s="35" t="s">
        <v>125</v>
      </c>
      <c r="I8" s="34" t="s">
        <v>202</v>
      </c>
      <c r="J8" s="34" t="s">
        <v>15</v>
      </c>
      <c r="K8" s="34" t="s">
        <v>129</v>
      </c>
      <c r="L8" s="34" t="s">
        <v>126</v>
      </c>
      <c r="M8" s="34" t="s">
        <v>127</v>
      </c>
      <c r="N8" s="34" t="s">
        <v>128</v>
      </c>
      <c r="O8" s="34" t="s">
        <v>130</v>
      </c>
      <c r="P8" s="34" t="s">
        <v>131</v>
      </c>
      <c r="R8" s="47"/>
      <c r="S8" s="48"/>
      <c r="T8" s="47"/>
      <c r="U8" s="47"/>
      <c r="V8" s="47"/>
      <c r="W8" s="47"/>
      <c r="X8" s="49"/>
      <c r="Y8" s="49"/>
      <c r="Z8" s="49"/>
      <c r="AA8" s="49"/>
      <c r="AB8" s="49"/>
      <c r="AC8" s="49"/>
      <c r="AD8" s="49"/>
    </row>
    <row r="9" spans="2:30" ht="42.4" customHeight="1" thickBot="1" x14ac:dyDescent="0.25">
      <c r="B9" s="21" t="s">
        <v>51</v>
      </c>
      <c r="C9" s="21" t="s">
        <v>23</v>
      </c>
      <c r="D9" s="21" t="s">
        <v>36</v>
      </c>
      <c r="E9" s="21" t="s">
        <v>37</v>
      </c>
      <c r="F9" s="50" t="s">
        <v>195</v>
      </c>
      <c r="G9" s="21"/>
      <c r="H9" s="21"/>
      <c r="I9" s="50" t="s">
        <v>196</v>
      </c>
      <c r="J9" s="21" t="s">
        <v>38</v>
      </c>
      <c r="K9" s="21" t="s">
        <v>39</v>
      </c>
      <c r="L9" s="21" t="s">
        <v>41</v>
      </c>
      <c r="M9" s="21" t="s">
        <v>133</v>
      </c>
      <c r="N9" s="21" t="s">
        <v>42</v>
      </c>
      <c r="O9" s="21" t="s">
        <v>40</v>
      </c>
      <c r="P9" s="21" t="s">
        <v>132</v>
      </c>
      <c r="R9" s="40"/>
      <c r="S9" s="40"/>
      <c r="T9" s="40"/>
      <c r="U9" s="40"/>
      <c r="V9" s="40"/>
      <c r="W9" s="40"/>
      <c r="X9" s="40"/>
      <c r="Y9" s="40"/>
      <c r="Z9" s="40"/>
      <c r="AA9" s="40"/>
      <c r="AB9" s="40"/>
      <c r="AC9" s="40"/>
      <c r="AD9" s="40"/>
    </row>
    <row r="10" spans="2:30" ht="12.95" customHeight="1" x14ac:dyDescent="0.2">
      <c r="B10" s="37" t="s">
        <v>135</v>
      </c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0"/>
    </row>
    <row r="11" spans="2:30" x14ac:dyDescent="0.2">
      <c r="B11" s="17" t="str">
        <f>SEC_Processes!D9</f>
        <v>RHDDB</v>
      </c>
      <c r="C11" s="17" t="str">
        <f>SEC_Processes!E9</f>
        <v>Detached building heating Demand Technology</v>
      </c>
      <c r="D11" s="17" t="str">
        <f>SEC_Comm!D23&amp;", "&amp;SEC_Comm!D26</f>
        <v>RESHDBX, RESHBDB</v>
      </c>
      <c r="E11" s="17" t="str">
        <f>SEC_Comm!D10</f>
        <v>RHD</v>
      </c>
      <c r="F11" s="17"/>
      <c r="G11" s="17">
        <v>2012</v>
      </c>
      <c r="H11" s="17"/>
      <c r="I11" s="17"/>
      <c r="J11" s="68">
        <f>1000/(120*3.6)</f>
        <v>2.3148148148148149</v>
      </c>
      <c r="K11" s="17">
        <v>100</v>
      </c>
      <c r="L11" s="17">
        <v>1</v>
      </c>
      <c r="M11" s="17">
        <v>1</v>
      </c>
      <c r="N11" s="17"/>
      <c r="O11" s="17">
        <v>20</v>
      </c>
      <c r="P11" s="17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</row>
    <row r="12" spans="2:30" x14ac:dyDescent="0.2">
      <c r="B12" s="17" t="str">
        <f>SEC_Processes!D10</f>
        <v>RCDDB</v>
      </c>
      <c r="C12" s="17" t="str">
        <f>SEC_Processes!E10</f>
        <v>Detached building cooling Demand Technology</v>
      </c>
      <c r="D12" s="17" t="str">
        <f>SEC_Comm!D28</f>
        <v>RESCDB</v>
      </c>
      <c r="E12" s="17" t="str">
        <f>SEC_Comm!D11</f>
        <v>RCD</v>
      </c>
      <c r="F12" s="17"/>
      <c r="G12" s="17">
        <v>2012</v>
      </c>
      <c r="H12" s="17"/>
      <c r="I12" s="17"/>
      <c r="J12" s="68">
        <f>J11*3</f>
        <v>6.9444444444444446</v>
      </c>
      <c r="K12" s="17">
        <v>100</v>
      </c>
      <c r="L12" s="17">
        <v>1</v>
      </c>
      <c r="M12" s="17">
        <v>1</v>
      </c>
      <c r="N12" s="17"/>
      <c r="O12" s="17">
        <v>20</v>
      </c>
      <c r="P12" s="17"/>
      <c r="R12" s="41"/>
      <c r="S12" s="41"/>
      <c r="T12" s="41"/>
      <c r="U12" s="41"/>
      <c r="V12" s="41"/>
      <c r="W12" s="41"/>
      <c r="X12" s="41"/>
      <c r="Y12" s="41"/>
      <c r="Z12" s="41"/>
      <c r="AA12" s="41"/>
      <c r="AB12" s="41"/>
      <c r="AC12" s="41"/>
      <c r="AD12" s="41"/>
    </row>
    <row r="13" spans="2:30" x14ac:dyDescent="0.2">
      <c r="B13" s="17" t="str">
        <f>SEC_Processes!D11</f>
        <v>REDDB</v>
      </c>
      <c r="C13" s="17" t="str">
        <f>SEC_Processes!E11</f>
        <v>Detached building electricity Demand Technology</v>
      </c>
      <c r="D13" s="17" t="str">
        <f>SEC_Comm!D22</f>
        <v>RESELCA</v>
      </c>
      <c r="E13" s="17" t="str">
        <f>SEC_Comm!D12</f>
        <v>RED</v>
      </c>
      <c r="F13" s="17"/>
      <c r="G13" s="17">
        <v>2012</v>
      </c>
      <c r="H13" s="17"/>
      <c r="I13" s="17"/>
      <c r="J13" s="68">
        <f>J12</f>
        <v>6.9444444444444446</v>
      </c>
      <c r="K13" s="17">
        <v>100</v>
      </c>
      <c r="L13" s="17">
        <v>1</v>
      </c>
      <c r="M13" s="17">
        <v>1</v>
      </c>
      <c r="N13" s="17"/>
      <c r="O13" s="17">
        <v>20</v>
      </c>
      <c r="P13" s="17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</row>
    <row r="14" spans="2:30" x14ac:dyDescent="0.2">
      <c r="B14" s="17" t="str">
        <f>SEC_Processes!D12</f>
        <v>RHDMB</v>
      </c>
      <c r="C14" s="17" t="str">
        <f>SEC_Processes!E12</f>
        <v>Multistorey building heating Demand Technology</v>
      </c>
      <c r="D14" s="17" t="str">
        <f>SEC_Comm!D27&amp;", "&amp;SEC_Comm!D24</f>
        <v>RESHBMB, RESHMBX</v>
      </c>
      <c r="E14" s="17" t="str">
        <f>SEC_Comm!D13</f>
        <v>RHM</v>
      </c>
      <c r="F14" s="17"/>
      <c r="G14" s="17">
        <v>2012</v>
      </c>
      <c r="H14" s="17"/>
      <c r="I14" s="17"/>
      <c r="J14" s="68">
        <f>J11*1.01</f>
        <v>2.3379629629629632</v>
      </c>
      <c r="K14" s="17">
        <v>100</v>
      </c>
      <c r="L14" s="17">
        <v>1</v>
      </c>
      <c r="M14" s="17">
        <v>1</v>
      </c>
      <c r="N14" s="17"/>
      <c r="O14" s="17">
        <v>20</v>
      </c>
      <c r="P14" s="17"/>
      <c r="R14" s="41"/>
      <c r="S14" s="41"/>
      <c r="T14" s="41"/>
      <c r="U14" s="41"/>
      <c r="V14" s="41"/>
      <c r="W14" s="41"/>
      <c r="X14" s="41"/>
      <c r="Y14" s="41"/>
      <c r="Z14" s="41"/>
      <c r="AA14" s="41"/>
      <c r="AB14" s="41"/>
      <c r="AC14" s="41"/>
      <c r="AD14" s="41"/>
    </row>
    <row r="15" spans="2:30" x14ac:dyDescent="0.2">
      <c r="B15" s="17" t="str">
        <f>SEC_Processes!D13</f>
        <v>RCDMB</v>
      </c>
      <c r="C15" s="17" t="str">
        <f>SEC_Processes!E13</f>
        <v>Multistorey building cooling Demand Technology</v>
      </c>
      <c r="D15" s="17" t="str">
        <f>SEC_Comm!D29</f>
        <v>RESCMB</v>
      </c>
      <c r="E15" s="17" t="str">
        <f>SEC_Comm!D14</f>
        <v>RCM</v>
      </c>
      <c r="F15" s="17"/>
      <c r="G15" s="17">
        <v>2012</v>
      </c>
      <c r="H15" s="17"/>
      <c r="I15" s="17"/>
      <c r="J15" s="68">
        <f t="shared" ref="J15:J16" si="0">J12*1.01</f>
        <v>7.0138888888888893</v>
      </c>
      <c r="K15" s="17">
        <v>100</v>
      </c>
      <c r="L15" s="17">
        <v>1</v>
      </c>
      <c r="M15" s="17">
        <v>1</v>
      </c>
      <c r="N15" s="17"/>
      <c r="O15" s="17">
        <v>20</v>
      </c>
      <c r="P15" s="17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</row>
    <row r="16" spans="2:30" x14ac:dyDescent="0.2">
      <c r="B16" s="17" t="str">
        <f>SEC_Processes!D14</f>
        <v>REDMB</v>
      </c>
      <c r="C16" s="17" t="str">
        <f>SEC_Processes!E14</f>
        <v>Multistorey building electricity Demand Technology</v>
      </c>
      <c r="D16" s="17" t="str">
        <f>SEC_Comm!D22</f>
        <v>RESELCA</v>
      </c>
      <c r="E16" s="17" t="str">
        <f>SEC_Comm!D15</f>
        <v>REM</v>
      </c>
      <c r="F16" s="17"/>
      <c r="G16" s="17">
        <v>2012</v>
      </c>
      <c r="H16" s="17"/>
      <c r="I16" s="17"/>
      <c r="J16" s="68">
        <f t="shared" si="0"/>
        <v>7.0138888888888893</v>
      </c>
      <c r="K16" s="17">
        <v>100</v>
      </c>
      <c r="L16" s="17">
        <v>1</v>
      </c>
      <c r="M16" s="17">
        <v>1</v>
      </c>
      <c r="N16" s="17"/>
      <c r="O16" s="17">
        <v>20</v>
      </c>
      <c r="P16" s="17"/>
      <c r="R16" s="42"/>
      <c r="S16" s="42"/>
      <c r="T16" s="42"/>
      <c r="U16" s="42"/>
      <c r="V16" s="42"/>
      <c r="W16" s="42"/>
      <c r="X16" s="42"/>
      <c r="Y16" s="42"/>
      <c r="Z16" s="42"/>
      <c r="AA16" s="42"/>
      <c r="AB16" s="42"/>
      <c r="AC16" s="42"/>
      <c r="AD16" s="42"/>
    </row>
    <row r="17" spans="2:30" x14ac:dyDescent="0.2">
      <c r="B17" s="17" t="str">
        <f>SEC_Processes!D15</f>
        <v>CHDRB</v>
      </c>
      <c r="C17" s="17" t="str">
        <f>SEC_Processes!E15</f>
        <v>Commercial heating demand technology</v>
      </c>
      <c r="D17" s="17" t="str">
        <f>SEC_Comm!D31&amp;", "&amp;SEC_Comm!D33</f>
        <v>COMHX, COMHB</v>
      </c>
      <c r="E17" s="17" t="str">
        <f>SEC_Comm!D16</f>
        <v>CH</v>
      </c>
      <c r="F17" s="17"/>
      <c r="G17" s="17">
        <v>2012</v>
      </c>
      <c r="H17" s="17"/>
      <c r="I17" s="17"/>
      <c r="J17" s="68">
        <f>J14</f>
        <v>2.3379629629629632</v>
      </c>
      <c r="K17" s="17">
        <v>100</v>
      </c>
      <c r="L17" s="17">
        <v>1</v>
      </c>
      <c r="M17" s="17">
        <v>1</v>
      </c>
      <c r="N17" s="17"/>
      <c r="O17" s="17">
        <v>20</v>
      </c>
      <c r="P17" s="17"/>
      <c r="R17" s="42"/>
      <c r="S17" s="42"/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42"/>
    </row>
    <row r="18" spans="2:30" x14ac:dyDescent="0.2">
      <c r="B18" s="17" t="str">
        <f>SEC_Processes!D16</f>
        <v>CCDRB</v>
      </c>
      <c r="C18" s="17" t="str">
        <f>SEC_Processes!E16</f>
        <v>Commercial cooling demand technology</v>
      </c>
      <c r="D18" s="17" t="str">
        <f>SEC_Comm!D34</f>
        <v>COMC</v>
      </c>
      <c r="E18" s="17" t="str">
        <f>SEC_Comm!D17</f>
        <v>CC</v>
      </c>
      <c r="F18" s="17"/>
      <c r="G18" s="17">
        <v>2012</v>
      </c>
      <c r="H18" s="17"/>
      <c r="I18" s="17"/>
      <c r="J18" s="68">
        <f>J16</f>
        <v>7.0138888888888893</v>
      </c>
      <c r="K18" s="17">
        <v>100</v>
      </c>
      <c r="L18" s="17">
        <v>1</v>
      </c>
      <c r="M18" s="17">
        <v>1</v>
      </c>
      <c r="N18" s="17"/>
      <c r="O18" s="17">
        <v>20</v>
      </c>
      <c r="P18" s="17"/>
      <c r="R18" s="42"/>
      <c r="S18" s="42"/>
      <c r="T18" s="42"/>
      <c r="U18" s="42"/>
      <c r="V18" s="42"/>
      <c r="W18" s="42"/>
      <c r="X18" s="42"/>
      <c r="Y18" s="42"/>
      <c r="Z18" s="42"/>
      <c r="AA18" s="42"/>
      <c r="AB18" s="42"/>
      <c r="AC18" s="42"/>
      <c r="AD18" s="42"/>
    </row>
    <row r="19" spans="2:30" x14ac:dyDescent="0.2">
      <c r="B19" s="17" t="str">
        <f>SEC_Processes!D17</f>
        <v>IPPDT</v>
      </c>
      <c r="C19" s="17" t="str">
        <f>SEC_Processes!E17</f>
        <v>Industry pulp and paper demand technology</v>
      </c>
      <c r="D19" s="17" t="str">
        <f>SEC_Comm!D36</f>
        <v>INDPP</v>
      </c>
      <c r="E19" s="17" t="str">
        <f>SEC_Comm!D18</f>
        <v>IPP</v>
      </c>
      <c r="F19" s="38"/>
      <c r="G19" s="17">
        <v>2012</v>
      </c>
      <c r="H19" s="17"/>
      <c r="I19" s="32"/>
      <c r="J19" s="17">
        <v>100</v>
      </c>
      <c r="K19" s="17">
        <v>100</v>
      </c>
      <c r="L19" s="17">
        <v>1</v>
      </c>
      <c r="M19" s="17">
        <v>1</v>
      </c>
      <c r="N19" s="38"/>
      <c r="O19" s="38">
        <v>20</v>
      </c>
      <c r="P19" s="38"/>
      <c r="R19" s="42"/>
      <c r="S19" s="42"/>
      <c r="T19" s="42"/>
      <c r="U19" s="42"/>
      <c r="V19" s="42"/>
      <c r="W19" s="42"/>
      <c r="X19" s="42"/>
      <c r="Y19" s="42"/>
      <c r="Z19" s="42"/>
      <c r="AA19" s="42"/>
      <c r="AB19" s="42"/>
      <c r="AC19" s="42"/>
      <c r="AD19" s="42"/>
    </row>
    <row r="20" spans="2:30" x14ac:dyDescent="0.2">
      <c r="B20" s="52" t="str">
        <f>SEC_Processes!D18</f>
        <v>RHTDBWPEBE1</v>
      </c>
      <c r="C20" s="52" t="str">
        <f>SEC_Processes!E18</f>
        <v>Residential heating technology detached buildings - wood - existing 1</v>
      </c>
      <c r="D20" s="52" t="str">
        <f>SEC_Comm!D20</f>
        <v>RESWPE</v>
      </c>
      <c r="E20" s="52" t="str">
        <f>SEC_Comm!D26</f>
        <v>RESHBDB</v>
      </c>
      <c r="F20" s="52"/>
      <c r="G20" s="52"/>
      <c r="H20" s="52"/>
      <c r="I20" s="17"/>
      <c r="J20" s="52">
        <v>0.9</v>
      </c>
      <c r="K20" s="52">
        <v>20</v>
      </c>
      <c r="L20" s="52">
        <f>8760*3.6/1000000</f>
        <v>3.1536000000000002E-2</v>
      </c>
      <c r="M20" s="52"/>
      <c r="N20" s="52">
        <v>0.2</v>
      </c>
      <c r="O20" s="52">
        <v>1000</v>
      </c>
      <c r="P20" s="52"/>
      <c r="R20" s="42"/>
      <c r="S20" s="42"/>
      <c r="T20" s="42"/>
      <c r="U20" s="42"/>
      <c r="V20" s="42"/>
      <c r="W20" s="42"/>
      <c r="X20" s="42"/>
      <c r="Y20" s="42"/>
      <c r="Z20" s="42"/>
      <c r="AA20" s="42"/>
      <c r="AB20" s="42"/>
      <c r="AC20" s="42"/>
      <c r="AD20" s="42"/>
    </row>
    <row r="21" spans="2:30" x14ac:dyDescent="0.2">
      <c r="B21" s="17" t="str">
        <f>SEC_Processes!D19</f>
        <v>RHTMBWPEBE1</v>
      </c>
      <c r="C21" s="17" t="str">
        <f>SEC_Processes!E19</f>
        <v>Residential heating technology multistorey buildings  - wood - existing 1</v>
      </c>
      <c r="D21" s="17" t="str">
        <f>SEC_Comm!D20</f>
        <v>RESWPE</v>
      </c>
      <c r="E21" s="17" t="str">
        <f>SEC_Comm!D27</f>
        <v>RESHBMB</v>
      </c>
      <c r="F21" s="17"/>
      <c r="G21" s="17"/>
      <c r="H21" s="17"/>
      <c r="I21" s="17"/>
      <c r="J21" s="17">
        <v>0.92</v>
      </c>
      <c r="K21" s="17">
        <v>20</v>
      </c>
      <c r="L21" s="17">
        <f t="shared" ref="L21:L30" si="1">8760*3.6/1000000</f>
        <v>3.1536000000000002E-2</v>
      </c>
      <c r="M21" s="17"/>
      <c r="N21" s="17">
        <v>0.2</v>
      </c>
      <c r="O21" s="17">
        <v>1000</v>
      </c>
      <c r="P21" s="17"/>
      <c r="R21" s="42"/>
      <c r="S21" s="42"/>
      <c r="T21" s="42"/>
      <c r="U21" s="42"/>
      <c r="V21" s="42"/>
      <c r="W21" s="42"/>
      <c r="X21" s="42"/>
      <c r="Y21" s="42"/>
      <c r="Z21" s="42"/>
      <c r="AA21" s="42"/>
      <c r="AB21" s="42"/>
      <c r="AC21" s="42"/>
      <c r="AD21" s="42"/>
    </row>
    <row r="22" spans="2:30" x14ac:dyDescent="0.2">
      <c r="B22" s="17" t="str">
        <f>SEC_Processes!D20</f>
        <v>RHTDBLCHXE2</v>
      </c>
      <c r="C22" s="17" t="str">
        <f>SEC_Processes!E20</f>
        <v>Residential heating technology detached buildings- heat pump - existing 2</v>
      </c>
      <c r="D22" s="17" t="str">
        <f>SEC_Comm!D21</f>
        <v>RESELCH</v>
      </c>
      <c r="E22" s="17" t="str">
        <f>SEC_Comm!D26</f>
        <v>RESHBDB</v>
      </c>
      <c r="F22" s="17"/>
      <c r="G22" s="17"/>
      <c r="H22" s="17"/>
      <c r="I22" s="17"/>
      <c r="J22" s="17">
        <v>3</v>
      </c>
      <c r="K22" s="17">
        <v>20</v>
      </c>
      <c r="L22" s="17">
        <f t="shared" si="1"/>
        <v>3.1536000000000002E-2</v>
      </c>
      <c r="M22" s="17"/>
      <c r="N22" s="17">
        <v>0.2</v>
      </c>
      <c r="O22" s="17">
        <v>1000</v>
      </c>
      <c r="P22" s="17"/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</row>
    <row r="23" spans="2:30" x14ac:dyDescent="0.2">
      <c r="B23" s="17" t="str">
        <f>SEC_Processes!D21</f>
        <v>RHTMBLCHXE2</v>
      </c>
      <c r="C23" s="17" t="str">
        <f>SEC_Processes!E21</f>
        <v>Residential heating technology multistorey buildings- heat pump - existing 2</v>
      </c>
      <c r="D23" s="17" t="str">
        <f>SEC_Comm!D21</f>
        <v>RESELCH</v>
      </c>
      <c r="E23" s="17" t="str">
        <f>SEC_Comm!D27</f>
        <v>RESHBMB</v>
      </c>
      <c r="F23" s="17"/>
      <c r="G23" s="17"/>
      <c r="H23" s="17"/>
      <c r="I23" s="17"/>
      <c r="J23" s="17">
        <v>3</v>
      </c>
      <c r="K23" s="17">
        <v>20</v>
      </c>
      <c r="L23" s="17">
        <f t="shared" si="1"/>
        <v>3.1536000000000002E-2</v>
      </c>
      <c r="M23" s="17"/>
      <c r="N23" s="17">
        <v>0.2</v>
      </c>
      <c r="O23" s="17">
        <v>1000</v>
      </c>
      <c r="P23" s="17"/>
      <c r="R23" s="42"/>
      <c r="S23" s="42"/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2"/>
    </row>
    <row r="24" spans="2:30" x14ac:dyDescent="0.2">
      <c r="B24" s="17" t="str">
        <f>SEC_Processes!D22</f>
        <v>RHTDBDHE1</v>
      </c>
      <c r="C24" s="17" t="str">
        <f>SEC_Processes!E22</f>
        <v>Residential heating technology detached buildings-district heat-existing 1</v>
      </c>
      <c r="D24" s="17" t="str">
        <f>SEC_Comm!D25</f>
        <v>RESDH</v>
      </c>
      <c r="E24" s="17" t="str">
        <f>SEC_Comm!D23</f>
        <v>RESHDBX</v>
      </c>
      <c r="F24" s="17"/>
      <c r="G24" s="17"/>
      <c r="H24" s="17"/>
      <c r="I24" s="17"/>
      <c r="J24" s="17">
        <v>0.98</v>
      </c>
      <c r="K24" s="17">
        <v>20</v>
      </c>
      <c r="L24" s="17">
        <f t="shared" si="1"/>
        <v>3.1536000000000002E-2</v>
      </c>
      <c r="M24" s="17"/>
      <c r="N24" s="17">
        <v>0.2</v>
      </c>
      <c r="O24" s="17">
        <v>1000</v>
      </c>
      <c r="P24" s="17"/>
    </row>
    <row r="25" spans="2:30" x14ac:dyDescent="0.2">
      <c r="B25" s="17" t="str">
        <f>SEC_Processes!D23</f>
        <v>RHTMBDHE1</v>
      </c>
      <c r="C25" s="17" t="str">
        <f>SEC_Processes!E23</f>
        <v>Residential heating technology multistorey buildings-district heat-existing 1</v>
      </c>
      <c r="D25" s="17" t="str">
        <f>SEC_Comm!D25</f>
        <v>RESDH</v>
      </c>
      <c r="E25" s="17" t="str">
        <f>SEC_Comm!D24</f>
        <v>RESHMBX</v>
      </c>
      <c r="F25" s="17"/>
      <c r="G25" s="17"/>
      <c r="H25" s="17"/>
      <c r="I25" s="17"/>
      <c r="J25" s="17">
        <v>1</v>
      </c>
      <c r="K25" s="17">
        <v>20</v>
      </c>
      <c r="L25" s="17">
        <f t="shared" si="1"/>
        <v>3.1536000000000002E-2</v>
      </c>
      <c r="M25" s="17"/>
      <c r="N25" s="17">
        <v>0.2</v>
      </c>
      <c r="O25" s="17">
        <v>1000</v>
      </c>
      <c r="P25" s="17"/>
    </row>
    <row r="26" spans="2:30" x14ac:dyDescent="0.2">
      <c r="B26" s="17" t="str">
        <f>SEC_Processes!D24</f>
        <v>RCTDBAC</v>
      </c>
      <c r="C26" s="17" t="str">
        <f>SEC_Processes!E24</f>
        <v>Residential cooling technology detached buildings- AC</v>
      </c>
      <c r="D26" s="17" t="str">
        <f>SEC_Comm!D21</f>
        <v>RESELCH</v>
      </c>
      <c r="E26" s="17" t="str">
        <f>SEC_Comm!D28</f>
        <v>RESCDB</v>
      </c>
      <c r="F26" s="17"/>
      <c r="G26" s="17"/>
      <c r="H26" s="17"/>
      <c r="I26" s="17"/>
      <c r="J26" s="17">
        <v>3.2</v>
      </c>
      <c r="K26" s="17">
        <v>20</v>
      </c>
      <c r="L26" s="17">
        <f t="shared" si="1"/>
        <v>3.1536000000000002E-2</v>
      </c>
      <c r="M26" s="17"/>
      <c r="N26" s="17">
        <v>0.2</v>
      </c>
      <c r="O26" s="17">
        <v>1000</v>
      </c>
      <c r="P26" s="17"/>
    </row>
    <row r="27" spans="2:30" x14ac:dyDescent="0.2">
      <c r="B27" s="17" t="str">
        <f>SEC_Processes!D25</f>
        <v>RCTMBAC</v>
      </c>
      <c r="C27" s="17" t="str">
        <f>SEC_Processes!E25</f>
        <v>Residential cooling technology multistorey buildings- AC</v>
      </c>
      <c r="D27" s="17" t="str">
        <f>SEC_Comm!D21</f>
        <v>RESELCH</v>
      </c>
      <c r="E27" s="17" t="str">
        <f>SEC_Comm!D29</f>
        <v>RESCMB</v>
      </c>
      <c r="F27" s="17"/>
      <c r="G27" s="17"/>
      <c r="H27" s="17"/>
      <c r="I27" s="17"/>
      <c r="J27" s="17">
        <v>3.3</v>
      </c>
      <c r="K27" s="17">
        <v>20</v>
      </c>
      <c r="L27" s="17">
        <f t="shared" si="1"/>
        <v>3.1536000000000002E-2</v>
      </c>
      <c r="M27" s="17"/>
      <c r="N27" s="17">
        <v>0.2</v>
      </c>
      <c r="O27" s="17">
        <v>1000</v>
      </c>
      <c r="P27" s="17"/>
    </row>
    <row r="28" spans="2:30" x14ac:dyDescent="0.2">
      <c r="B28" s="17" t="str">
        <f>SEC_Processes!D26</f>
        <v>CHTLCHXE2</v>
      </c>
      <c r="C28" s="17" t="str">
        <f>SEC_Processes!E26</f>
        <v>Commercial heating technology - heat pump - existing 2</v>
      </c>
      <c r="D28" s="17" t="str">
        <f>SEC_Comm!D30</f>
        <v>COMELCH</v>
      </c>
      <c r="E28" s="17" t="str">
        <f>SEC_Comm!D33</f>
        <v>COMHB</v>
      </c>
      <c r="F28" s="17"/>
      <c r="G28" s="38"/>
      <c r="H28" s="38"/>
      <c r="I28" s="17"/>
      <c r="J28" s="38">
        <f>J23</f>
        <v>3</v>
      </c>
      <c r="K28" s="38">
        <v>20</v>
      </c>
      <c r="L28" s="17">
        <f t="shared" si="1"/>
        <v>3.1536000000000002E-2</v>
      </c>
      <c r="M28" s="38"/>
      <c r="N28" s="17">
        <v>0.2</v>
      </c>
      <c r="O28" s="17">
        <v>1000</v>
      </c>
      <c r="P28" s="38"/>
    </row>
    <row r="29" spans="2:30" x14ac:dyDescent="0.2">
      <c r="B29" s="17" t="str">
        <f>SEC_Processes!D27</f>
        <v>CHTHCEBE1</v>
      </c>
      <c r="C29" s="17" t="str">
        <f>SEC_Processes!E27</f>
        <v>Commercial heating technology - district heat- existing 1</v>
      </c>
      <c r="D29" s="17" t="str">
        <f>SEC_Comm!D32</f>
        <v>COMDH</v>
      </c>
      <c r="E29" s="38" t="str">
        <f>SEC_Comm!D31</f>
        <v>COMHX</v>
      </c>
      <c r="F29" s="38"/>
      <c r="G29" s="38"/>
      <c r="H29" s="38"/>
      <c r="I29" s="38"/>
      <c r="J29" s="38">
        <f>J25</f>
        <v>1</v>
      </c>
      <c r="K29" s="38">
        <v>20</v>
      </c>
      <c r="L29" s="17">
        <f t="shared" si="1"/>
        <v>3.1536000000000002E-2</v>
      </c>
      <c r="M29" s="38"/>
      <c r="N29" s="17">
        <v>0.2</v>
      </c>
      <c r="O29" s="17">
        <v>1000</v>
      </c>
      <c r="P29" s="38"/>
    </row>
    <row r="30" spans="2:30" x14ac:dyDescent="0.2">
      <c r="B30" s="17" t="str">
        <f>SEC_Processes!D28</f>
        <v>CCTRBAC</v>
      </c>
      <c r="C30" s="17" t="str">
        <f>SEC_Processes!E28</f>
        <v>Commercial cooling technology - AC</v>
      </c>
      <c r="D30" s="17" t="str">
        <f>SEC_Comm!D30</f>
        <v>COMELCH</v>
      </c>
      <c r="E30" s="38" t="str">
        <f>SEC_Comm!D34</f>
        <v>COMC</v>
      </c>
      <c r="F30" s="38"/>
      <c r="G30" s="38"/>
      <c r="H30" s="38"/>
      <c r="I30" s="38"/>
      <c r="J30" s="17">
        <f>J26</f>
        <v>3.2</v>
      </c>
      <c r="K30" s="38">
        <v>20</v>
      </c>
      <c r="L30" s="17">
        <f t="shared" si="1"/>
        <v>3.1536000000000002E-2</v>
      </c>
      <c r="M30" s="38"/>
      <c r="N30" s="17">
        <v>0.2</v>
      </c>
      <c r="O30" s="17">
        <v>1000</v>
      </c>
      <c r="P30" s="38"/>
    </row>
    <row r="31" spans="2:30" x14ac:dyDescent="0.2">
      <c r="B31" s="38" t="str">
        <f>SEC_Processes!D29</f>
        <v>IPPT</v>
      </c>
      <c r="C31" s="38" t="str">
        <f>SEC_Processes!E29</f>
        <v>Industry Pulp and Paper Technology</v>
      </c>
      <c r="D31" s="38" t="str">
        <f>SEC_Comm!D35</f>
        <v>INDELC</v>
      </c>
      <c r="E31" s="38" t="str">
        <f>SEC_Comm!D36</f>
        <v>INDPP</v>
      </c>
      <c r="F31" s="38"/>
      <c r="G31" s="38"/>
      <c r="H31" s="38"/>
      <c r="I31" s="38"/>
      <c r="J31" s="38">
        <v>10</v>
      </c>
      <c r="K31" s="38">
        <v>20</v>
      </c>
      <c r="L31" s="38">
        <v>1</v>
      </c>
      <c r="M31" s="38"/>
      <c r="N31" s="38">
        <v>1</v>
      </c>
      <c r="O31" s="38">
        <v>1000</v>
      </c>
      <c r="P31" s="38"/>
    </row>
    <row r="32" spans="2:30" x14ac:dyDescent="0.2">
      <c r="B32" s="52" t="str">
        <f>SEC_Processes!D30</f>
        <v>FT-RESNGA</v>
      </c>
      <c r="C32" s="52" t="str">
        <f>SEC_Processes!E30</f>
        <v>Fuel Technology Natural Gas RES</v>
      </c>
      <c r="D32" s="52" t="s">
        <v>201</v>
      </c>
      <c r="E32" s="52" t="s">
        <v>64</v>
      </c>
      <c r="F32" s="52"/>
      <c r="G32" s="52"/>
      <c r="H32" s="52"/>
      <c r="I32" s="52"/>
      <c r="J32" s="52">
        <v>1</v>
      </c>
      <c r="K32" s="52">
        <v>50</v>
      </c>
      <c r="L32" s="52"/>
      <c r="M32" s="52"/>
      <c r="N32" s="52"/>
      <c r="O32" s="52"/>
      <c r="P32" s="52">
        <v>1000</v>
      </c>
    </row>
    <row r="33" spans="2:16" x14ac:dyDescent="0.2">
      <c r="B33" s="38" t="str">
        <f>SEC_Processes!D31</f>
        <v>FT-RESWPE</v>
      </c>
      <c r="C33" s="38" t="str">
        <f>SEC_Processes!E31</f>
        <v>Fuel Technology Wood Pellets RES</v>
      </c>
      <c r="D33" s="38" t="s">
        <v>120</v>
      </c>
      <c r="E33" s="38" t="str">
        <f>SEC_Comm!D20</f>
        <v>RESWPE</v>
      </c>
      <c r="F33" s="38"/>
      <c r="G33" s="38"/>
      <c r="H33" s="38"/>
      <c r="I33" s="38"/>
      <c r="J33" s="38">
        <v>1</v>
      </c>
      <c r="K33" s="38">
        <v>50</v>
      </c>
      <c r="L33" s="38"/>
      <c r="M33" s="38"/>
      <c r="N33" s="38"/>
      <c r="O33" s="38"/>
      <c r="P33" s="38">
        <v>1000</v>
      </c>
    </row>
    <row r="34" spans="2:16" x14ac:dyDescent="0.2">
      <c r="B34" s="17" t="str">
        <f>SEC_Processes!D32</f>
        <v>FT-RESELCH</v>
      </c>
      <c r="C34" s="17" t="str">
        <f>SEC_Processes!E32</f>
        <v>Fuel Technology for Heating Electricity RES</v>
      </c>
      <c r="D34" s="17" t="s">
        <v>121</v>
      </c>
      <c r="E34" s="17" t="str">
        <f>SEC_Comm!D21</f>
        <v>RESELCH</v>
      </c>
      <c r="F34" s="17"/>
      <c r="G34" s="17"/>
      <c r="H34" s="17"/>
      <c r="I34" s="17"/>
      <c r="J34" s="17">
        <v>1</v>
      </c>
      <c r="K34" s="17">
        <v>50</v>
      </c>
      <c r="L34" s="17"/>
      <c r="M34" s="17"/>
      <c r="N34" s="17"/>
      <c r="O34" s="17"/>
      <c r="P34" s="17">
        <v>1000</v>
      </c>
    </row>
    <row r="35" spans="2:16" x14ac:dyDescent="0.2">
      <c r="B35" s="17" t="str">
        <f>SEC_Processes!D33</f>
        <v>FT-RESELCA</v>
      </c>
      <c r="C35" s="17" t="str">
        <f>SEC_Processes!E33</f>
        <v>Fuel Technology for Appliacnes Electricity RES</v>
      </c>
      <c r="D35" s="17" t="s">
        <v>121</v>
      </c>
      <c r="E35" s="17" t="str">
        <f>SEC_Comm!D22</f>
        <v>RESELCA</v>
      </c>
      <c r="F35" s="17"/>
      <c r="G35" s="17"/>
      <c r="H35" s="17"/>
      <c r="I35" s="17"/>
      <c r="J35" s="17">
        <v>1</v>
      </c>
      <c r="K35" s="17">
        <v>50</v>
      </c>
      <c r="L35" s="17"/>
      <c r="M35" s="17"/>
      <c r="N35" s="17"/>
      <c r="O35" s="17"/>
      <c r="P35" s="17">
        <v>1000</v>
      </c>
    </row>
    <row r="36" spans="2:16" x14ac:dyDescent="0.2">
      <c r="B36" s="17" t="str">
        <f>SEC_Processes!D34</f>
        <v>FT-RESHE</v>
      </c>
      <c r="C36" s="17" t="str">
        <f>SEC_Processes!E34</f>
        <v>Fuel Technology District Heat RES</v>
      </c>
      <c r="D36" s="17" t="s">
        <v>136</v>
      </c>
      <c r="E36" s="17" t="str">
        <f>SEC_Comm!D25</f>
        <v>RESDH</v>
      </c>
      <c r="F36" s="17"/>
      <c r="G36" s="17"/>
      <c r="H36" s="17"/>
      <c r="I36" s="17"/>
      <c r="J36" s="17">
        <v>1</v>
      </c>
      <c r="K36" s="17">
        <v>50</v>
      </c>
      <c r="L36" s="17"/>
      <c r="M36" s="17"/>
      <c r="N36" s="17"/>
      <c r="O36" s="17"/>
      <c r="P36" s="17">
        <v>1000</v>
      </c>
    </row>
    <row r="37" spans="2:16" x14ac:dyDescent="0.2">
      <c r="B37" s="17" t="str">
        <f>SEC_Processes!D35</f>
        <v>FT-COMELCH</v>
      </c>
      <c r="C37" s="17" t="str">
        <f>SEC_Processes!E35</f>
        <v>Fuel Technology for Heating Electricity COM</v>
      </c>
      <c r="D37" s="17" t="s">
        <v>121</v>
      </c>
      <c r="E37" s="17" t="str">
        <f>SEC_Comm!D30</f>
        <v>COMELCH</v>
      </c>
      <c r="F37" s="17"/>
      <c r="G37" s="17"/>
      <c r="H37" s="17"/>
      <c r="I37" s="17"/>
      <c r="J37" s="17">
        <v>1</v>
      </c>
      <c r="K37" s="17">
        <v>50</v>
      </c>
      <c r="L37" s="17"/>
      <c r="M37" s="17"/>
      <c r="N37" s="17"/>
      <c r="O37" s="17"/>
      <c r="P37" s="17">
        <v>1000</v>
      </c>
    </row>
    <row r="38" spans="2:16" x14ac:dyDescent="0.2">
      <c r="B38" s="17" t="str">
        <f>SEC_Processes!D36</f>
        <v>FT-COMHE</v>
      </c>
      <c r="C38" s="17" t="str">
        <f>SEC_Processes!E36</f>
        <v>Fuel Technology District Heat COM</v>
      </c>
      <c r="D38" s="17" t="s">
        <v>136</v>
      </c>
      <c r="E38" s="17" t="str">
        <f>SEC_Comm!D32</f>
        <v>COMDH</v>
      </c>
      <c r="F38" s="17"/>
      <c r="G38" s="17"/>
      <c r="H38" s="17"/>
      <c r="I38" s="17"/>
      <c r="J38" s="17">
        <v>1</v>
      </c>
      <c r="K38" s="17">
        <v>50</v>
      </c>
      <c r="L38" s="17"/>
      <c r="M38" s="17"/>
      <c r="N38" s="17"/>
      <c r="O38" s="17"/>
      <c r="P38" s="17">
        <v>1000</v>
      </c>
    </row>
    <row r="39" spans="2:16" x14ac:dyDescent="0.2">
      <c r="B39" s="17" t="str">
        <f>SEC_Processes!D37</f>
        <v>FT-INDELC</v>
      </c>
      <c r="C39" s="17" t="str">
        <f>SEC_Processes!E37</f>
        <v>Fuel Technology for Electricity IND</v>
      </c>
      <c r="D39" s="17" t="s">
        <v>121</v>
      </c>
      <c r="E39" s="17" t="str">
        <f>SEC_Comm!D35</f>
        <v>INDELC</v>
      </c>
      <c r="F39" s="17"/>
      <c r="G39" s="17"/>
      <c r="H39" s="17"/>
      <c r="I39" s="17"/>
      <c r="J39" s="17">
        <v>1</v>
      </c>
      <c r="K39" s="17">
        <v>50</v>
      </c>
      <c r="L39" s="17"/>
      <c r="M39" s="17"/>
      <c r="N39" s="17"/>
      <c r="O39" s="17"/>
      <c r="P39" s="17">
        <v>1000</v>
      </c>
    </row>
    <row r="40" spans="2:16" x14ac:dyDescent="0.2">
      <c r="E40" s="39"/>
      <c r="F40" s="39"/>
    </row>
    <row r="42" spans="2:16" ht="26.25" x14ac:dyDescent="0.4">
      <c r="B42" s="31" t="s">
        <v>124</v>
      </c>
    </row>
    <row r="45" spans="2:16" x14ac:dyDescent="0.2">
      <c r="B45" s="23" t="s">
        <v>45</v>
      </c>
    </row>
    <row r="46" spans="2:16" x14ac:dyDescent="0.2">
      <c r="B46" s="22" t="s">
        <v>0</v>
      </c>
      <c r="C46" s="22" t="s">
        <v>122</v>
      </c>
      <c r="D46" s="22" t="s">
        <v>123</v>
      </c>
      <c r="E46" s="22" t="s">
        <v>134</v>
      </c>
      <c r="F46" s="51"/>
    </row>
    <row r="47" spans="2:16" ht="39" thickBot="1" x14ac:dyDescent="0.25">
      <c r="B47" s="19" t="s">
        <v>46</v>
      </c>
      <c r="C47" s="19" t="s">
        <v>28</v>
      </c>
      <c r="D47" s="19" t="s">
        <v>4</v>
      </c>
      <c r="E47" s="21" t="s">
        <v>47</v>
      </c>
      <c r="F47" s="37"/>
      <c r="H47" s="65"/>
      <c r="I47" s="65"/>
      <c r="J47" s="65"/>
      <c r="K47" s="65"/>
      <c r="L47" s="65"/>
      <c r="M47" s="65"/>
    </row>
    <row r="48" spans="2:16" x14ac:dyDescent="0.2">
      <c r="B48" s="17" t="str">
        <f>SEC_Comm!D10</f>
        <v>RHD</v>
      </c>
      <c r="C48" s="17" t="str">
        <f>SEC_Comm!E10</f>
        <v>Residential heating Demand - Detached</v>
      </c>
      <c r="D48" s="17" t="str">
        <f>SEC_Comm!F10</f>
        <v>Mm2</v>
      </c>
      <c r="E48" s="67">
        <v>10</v>
      </c>
      <c r="F48" s="17"/>
      <c r="H48" s="65"/>
      <c r="I48" s="41"/>
      <c r="J48" s="41"/>
      <c r="K48" s="41"/>
      <c r="L48" s="41"/>
      <c r="M48" s="65"/>
    </row>
    <row r="49" spans="2:13" x14ac:dyDescent="0.2">
      <c r="B49" s="17" t="str">
        <f>SEC_Comm!D11</f>
        <v>RCD</v>
      </c>
      <c r="C49" s="17" t="str">
        <f>SEC_Comm!E11</f>
        <v>Residential cooling Demand - Detached</v>
      </c>
      <c r="D49" s="17" t="str">
        <f>SEC_Comm!F11</f>
        <v>Mm2</v>
      </c>
      <c r="E49" s="17">
        <f>E48</f>
        <v>10</v>
      </c>
      <c r="F49" s="17"/>
      <c r="H49" s="65"/>
      <c r="I49" s="41"/>
      <c r="J49" s="41"/>
      <c r="K49" s="41"/>
      <c r="L49" s="41"/>
      <c r="M49" s="65"/>
    </row>
    <row r="50" spans="2:13" x14ac:dyDescent="0.2">
      <c r="B50" s="17" t="str">
        <f>SEC_Comm!D12</f>
        <v>RED</v>
      </c>
      <c r="C50" s="17" t="str">
        <f>SEC_Comm!E12</f>
        <v>Residential electricity Demand - Detached</v>
      </c>
      <c r="D50" s="17" t="str">
        <f>SEC_Comm!F12</f>
        <v>Mm2</v>
      </c>
      <c r="E50" s="17">
        <f>E49</f>
        <v>10</v>
      </c>
      <c r="F50" s="17"/>
      <c r="H50" s="65"/>
      <c r="I50" s="41"/>
      <c r="J50" s="41"/>
      <c r="K50" s="41"/>
      <c r="L50" s="41"/>
      <c r="M50" s="65"/>
    </row>
    <row r="51" spans="2:13" x14ac:dyDescent="0.2">
      <c r="B51" s="17" t="str">
        <f>SEC_Comm!D13</f>
        <v>RHM</v>
      </c>
      <c r="C51" s="17" t="str">
        <f>SEC_Comm!E13</f>
        <v>Residential heating Demand - Multistorey</v>
      </c>
      <c r="D51" s="17" t="str">
        <f>SEC_Comm!F13</f>
        <v>Mm2</v>
      </c>
      <c r="E51" s="67">
        <v>10</v>
      </c>
      <c r="F51" s="17"/>
      <c r="H51" s="65"/>
      <c r="I51" s="41"/>
      <c r="J51" s="41"/>
      <c r="K51" s="41"/>
      <c r="L51" s="41"/>
      <c r="M51" s="65"/>
    </row>
    <row r="52" spans="2:13" x14ac:dyDescent="0.2">
      <c r="B52" s="17" t="str">
        <f>SEC_Comm!D14</f>
        <v>RCM</v>
      </c>
      <c r="C52" s="17" t="str">
        <f>SEC_Comm!E14</f>
        <v>Residential cooling Demand - Multistorey</v>
      </c>
      <c r="D52" s="17" t="str">
        <f>SEC_Comm!F14</f>
        <v>Mm2</v>
      </c>
      <c r="E52" s="17">
        <v>10</v>
      </c>
      <c r="F52" s="17"/>
      <c r="H52" s="65"/>
      <c r="I52" s="41"/>
      <c r="J52" s="41"/>
      <c r="K52" s="41"/>
      <c r="L52" s="41"/>
      <c r="M52" s="65"/>
    </row>
    <row r="53" spans="2:13" x14ac:dyDescent="0.2">
      <c r="B53" s="17" t="str">
        <f>SEC_Comm!D15</f>
        <v>REM</v>
      </c>
      <c r="C53" s="17" t="str">
        <f>SEC_Comm!E15</f>
        <v>Residential electricity Demand - Multistorey</v>
      </c>
      <c r="D53" s="17" t="str">
        <f>SEC_Comm!F15</f>
        <v>Mm2</v>
      </c>
      <c r="E53" s="17">
        <v>10</v>
      </c>
      <c r="F53" s="17"/>
      <c r="H53" s="65"/>
      <c r="I53" s="41"/>
      <c r="J53" s="41"/>
      <c r="K53" s="41"/>
      <c r="L53" s="41"/>
      <c r="M53" s="65"/>
    </row>
    <row r="54" spans="2:13" x14ac:dyDescent="0.2">
      <c r="B54" s="17" t="str">
        <f>SEC_Comm!D16</f>
        <v>CH</v>
      </c>
      <c r="C54" s="17" t="str">
        <f>SEC_Comm!E16</f>
        <v>Commercial heating Demand</v>
      </c>
      <c r="D54" s="17" t="str">
        <f>SEC_Comm!F16</f>
        <v>Mm2</v>
      </c>
      <c r="E54" s="17">
        <v>20</v>
      </c>
      <c r="F54" s="17"/>
      <c r="H54" s="65"/>
      <c r="I54" s="41"/>
      <c r="J54" s="41"/>
      <c r="K54" s="41"/>
      <c r="L54" s="41"/>
      <c r="M54" s="65"/>
    </row>
    <row r="55" spans="2:13" x14ac:dyDescent="0.2">
      <c r="B55" s="17" t="str">
        <f>SEC_Comm!D17</f>
        <v>CC</v>
      </c>
      <c r="C55" s="17" t="str">
        <f>SEC_Comm!E17</f>
        <v>Commercial cooling Demand</v>
      </c>
      <c r="D55" s="17" t="str">
        <f>SEC_Comm!F17</f>
        <v>Mm2</v>
      </c>
      <c r="E55" s="17">
        <f>E54</f>
        <v>20</v>
      </c>
      <c r="F55" s="17"/>
      <c r="H55" s="65"/>
      <c r="I55" s="41"/>
      <c r="J55" s="41"/>
      <c r="K55" s="41"/>
      <c r="L55" s="41"/>
      <c r="M55" s="65"/>
    </row>
    <row r="56" spans="2:13" x14ac:dyDescent="0.2">
      <c r="B56" s="17" t="str">
        <f>SEC_Comm!D18</f>
        <v>IPP</v>
      </c>
      <c r="C56" s="17" t="str">
        <f>SEC_Comm!E18</f>
        <v>Demand for pulp and paper</v>
      </c>
      <c r="D56" s="17" t="str">
        <f>SEC_Comm!F18</f>
        <v>kt</v>
      </c>
      <c r="E56" s="17">
        <v>5.2</v>
      </c>
      <c r="F56" s="17"/>
      <c r="H56" s="65"/>
      <c r="I56" s="41"/>
      <c r="J56" s="41"/>
      <c r="K56" s="41"/>
      <c r="L56" s="41"/>
      <c r="M56" s="65"/>
    </row>
    <row r="57" spans="2:13" x14ac:dyDescent="0.2">
      <c r="H57" s="65"/>
      <c r="I57" s="41"/>
      <c r="J57" s="41"/>
      <c r="K57" s="41"/>
      <c r="L57" s="41"/>
      <c r="M57" s="65"/>
    </row>
    <row r="58" spans="2:13" x14ac:dyDescent="0.2">
      <c r="H58" s="65"/>
      <c r="I58" s="41"/>
      <c r="J58" s="41"/>
      <c r="K58" s="41"/>
      <c r="L58" s="41"/>
      <c r="M58" s="65"/>
    </row>
    <row r="59" spans="2:13" x14ac:dyDescent="0.2">
      <c r="H59" s="65"/>
      <c r="I59" s="41"/>
      <c r="J59" s="41"/>
      <c r="K59" s="41"/>
      <c r="L59" s="41"/>
      <c r="M59" s="65"/>
    </row>
    <row r="60" spans="2:13" x14ac:dyDescent="0.2">
      <c r="H60" s="65"/>
      <c r="I60" s="41"/>
      <c r="J60" s="41"/>
      <c r="K60" s="41"/>
      <c r="L60" s="41"/>
      <c r="M60" s="65"/>
    </row>
    <row r="61" spans="2:13" x14ac:dyDescent="0.2">
      <c r="H61" s="65"/>
      <c r="I61" s="41"/>
      <c r="J61" s="41"/>
      <c r="K61" s="41"/>
      <c r="L61" s="41"/>
      <c r="M61" s="65"/>
    </row>
    <row r="62" spans="2:13" x14ac:dyDescent="0.2">
      <c r="H62" s="65"/>
      <c r="I62" s="41"/>
      <c r="J62" s="41"/>
      <c r="K62" s="41"/>
      <c r="L62" s="41"/>
      <c r="M62" s="65"/>
    </row>
    <row r="63" spans="2:13" x14ac:dyDescent="0.2">
      <c r="H63" s="65"/>
      <c r="I63" s="41"/>
      <c r="J63" s="41"/>
      <c r="K63" s="41"/>
      <c r="L63" s="66"/>
      <c r="M63" s="65"/>
    </row>
    <row r="64" spans="2:13" x14ac:dyDescent="0.2">
      <c r="H64" s="65"/>
      <c r="I64" s="41"/>
      <c r="J64" s="41"/>
      <c r="K64" s="41"/>
      <c r="L64" s="66"/>
      <c r="M64" s="65"/>
    </row>
    <row r="65" spans="8:13" x14ac:dyDescent="0.2">
      <c r="H65" s="65"/>
      <c r="I65" s="41"/>
      <c r="J65" s="41"/>
      <c r="K65" s="41"/>
      <c r="L65" s="66"/>
      <c r="M65" s="65"/>
    </row>
    <row r="66" spans="8:13" x14ac:dyDescent="0.2">
      <c r="H66" s="65"/>
      <c r="I66" s="41"/>
      <c r="J66" s="41"/>
      <c r="K66" s="41"/>
      <c r="L66" s="66"/>
      <c r="M66" s="65"/>
    </row>
    <row r="67" spans="8:13" x14ac:dyDescent="0.2">
      <c r="H67" s="65"/>
      <c r="I67" s="41"/>
      <c r="J67" s="41"/>
      <c r="K67" s="41"/>
      <c r="L67" s="66"/>
      <c r="M67" s="65"/>
    </row>
    <row r="68" spans="8:13" x14ac:dyDescent="0.2">
      <c r="H68" s="65"/>
      <c r="I68" s="41"/>
      <c r="J68" s="41"/>
      <c r="K68" s="41"/>
      <c r="L68" s="66"/>
      <c r="M68" s="65"/>
    </row>
    <row r="69" spans="8:13" x14ac:dyDescent="0.2">
      <c r="H69" s="65"/>
      <c r="I69" s="65"/>
      <c r="J69" s="65"/>
      <c r="K69" s="65"/>
      <c r="L69" s="65"/>
      <c r="M69" s="65"/>
    </row>
  </sheetData>
  <pageMargins left="0.75" right="0.75" top="1" bottom="1" header="0.5" footer="0.5"/>
  <pageSetup orientation="portrait" horizontalDpi="4294967292"/>
  <headerFooter alignWithMargins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6"/>
  <sheetViews>
    <sheetView workbookViewId="0">
      <selection activeCell="K31" sqref="K31"/>
    </sheetView>
  </sheetViews>
  <sheetFormatPr defaultRowHeight="12.75" x14ac:dyDescent="0.2"/>
  <cols>
    <col min="2" max="2" width="10.42578125" customWidth="1"/>
  </cols>
  <sheetData>
    <row r="3" spans="2:4" x14ac:dyDescent="0.2">
      <c r="B3" s="54" t="s">
        <v>197</v>
      </c>
      <c r="C3" s="55"/>
      <c r="D3" s="55"/>
    </row>
    <row r="4" spans="2:4" x14ac:dyDescent="0.2">
      <c r="B4" s="56" t="s">
        <v>0</v>
      </c>
      <c r="C4" s="57" t="s">
        <v>64</v>
      </c>
      <c r="D4" s="62"/>
    </row>
    <row r="5" spans="2:4" ht="13.5" thickBot="1" x14ac:dyDescent="0.25">
      <c r="B5" s="58" t="s">
        <v>135</v>
      </c>
      <c r="C5" s="59" t="s">
        <v>198</v>
      </c>
      <c r="D5" s="63"/>
    </row>
    <row r="6" spans="2:4" x14ac:dyDescent="0.2">
      <c r="B6" s="60" t="s">
        <v>88</v>
      </c>
      <c r="C6" s="61">
        <v>56.97</v>
      </c>
      <c r="D6" s="6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SEC_Comm</vt:lpstr>
      <vt:lpstr>SEC_Processes</vt:lpstr>
      <vt:lpstr>ProcessCharac</vt:lpstr>
      <vt:lpstr>Emissions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%displayname%</cp:lastModifiedBy>
  <cp:lastPrinted>2004-11-16T14:57:57Z</cp:lastPrinted>
  <dcterms:created xsi:type="dcterms:W3CDTF">2000-12-13T15:53:11Z</dcterms:created>
  <dcterms:modified xsi:type="dcterms:W3CDTF">2017-12-14T14:46:42Z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260306954383850</vt:r8>
  </property>
</Properties>
</file>