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49" i="1"/>
  <c r="J143"/>
  <c r="J144"/>
  <c r="J145"/>
  <c r="J146"/>
  <c r="J147"/>
  <c r="J148"/>
  <c r="J150"/>
  <c r="J151"/>
  <c r="J152"/>
  <c r="J153"/>
  <c r="J154"/>
  <c r="J155"/>
  <c r="J156"/>
  <c r="J157"/>
  <c r="J158"/>
  <c r="J159"/>
  <c r="J160"/>
  <c r="J161"/>
  <c r="J162"/>
  <c r="J163"/>
  <c r="J164"/>
  <c r="J165"/>
  <c r="J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42"/>
  <c r="I159"/>
  <c r="I160"/>
  <c r="I161"/>
  <c r="I162"/>
  <c r="I163"/>
  <c r="I164"/>
  <c r="I165"/>
  <c r="I143"/>
  <c r="I144"/>
  <c r="I145"/>
  <c r="I146"/>
  <c r="I147"/>
  <c r="I148"/>
  <c r="I149"/>
  <c r="I150"/>
  <c r="I151"/>
  <c r="I152"/>
  <c r="I153"/>
  <c r="I154"/>
  <c r="I155"/>
  <c r="I156"/>
  <c r="I157"/>
  <c r="I158"/>
  <c r="I142"/>
</calcChain>
</file>

<file path=xl/sharedStrings.xml><?xml version="1.0" encoding="utf-8"?>
<sst xmlns="http://schemas.openxmlformats.org/spreadsheetml/2006/main" count="34" uniqueCount="19">
  <si>
    <t>rozmiar</t>
  </si>
  <si>
    <t>Gauss</t>
  </si>
  <si>
    <t>GaussSparse</t>
  </si>
  <si>
    <t>Gauss-Seidel</t>
  </si>
  <si>
    <t>generacja ukladu</t>
  </si>
  <si>
    <t>Gauss Sprase Eigen</t>
  </si>
  <si>
    <t>N</t>
  </si>
  <si>
    <t>Gauss z optymalizacją</t>
  </si>
  <si>
    <t>generowanie</t>
  </si>
  <si>
    <t>Gauss-Seidel Eigen</t>
  </si>
  <si>
    <t>SpraseLU</t>
  </si>
  <si>
    <t>Gauss-Seidel + Eigen</t>
  </si>
  <si>
    <t>1 2 3 4 5 6 7 8 9 0</t>
  </si>
  <si>
    <t>WZORY</t>
  </si>
  <si>
    <t>F(x)=-0.000609+0.00000108x</t>
  </si>
  <si>
    <t>F(x)=0,2387823693205711 -0,0008012150098502  x+0,0000003535496443 x^2+0,0000000002725663 x^3</t>
  </si>
  <si>
    <t>F(x)=0,236700627690309-0,0005740326308383x+0,0000002405910959x^2</t>
  </si>
  <si>
    <t>F(x)=1,9597370696668281-0,0053390356114687x+0,0000027282285294  x^2</t>
  </si>
  <si>
    <t>F(x)=-0,0178824102691862+0,0000207193142874*D142</t>
  </si>
</sst>
</file>

<file path=xl/styles.xml><?xml version="1.0" encoding="utf-8"?>
<styleSheet xmlns="http://schemas.openxmlformats.org/spreadsheetml/2006/main">
  <numFmts count="1">
    <numFmt numFmtId="164" formatCode="0.000000000000000"/>
  </numFmts>
  <fonts count="9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3" fillId="3" borderId="1" xfId="2"/>
    <xf numFmtId="0" fontId="2" fillId="4" borderId="0" xfId="3"/>
    <xf numFmtId="0" fontId="2" fillId="8" borderId="0" xfId="7"/>
    <xf numFmtId="0" fontId="2" fillId="9" borderId="0" xfId="8"/>
    <xf numFmtId="0" fontId="2" fillId="7" borderId="0" xfId="6"/>
    <xf numFmtId="0" fontId="2" fillId="5" borderId="0" xfId="4"/>
    <xf numFmtId="11" fontId="2" fillId="7" borderId="0" xfId="6" applyNumberFormat="1"/>
    <xf numFmtId="11" fontId="2" fillId="6" borderId="0" xfId="5" applyNumberFormat="1"/>
    <xf numFmtId="0" fontId="2" fillId="6" borderId="0" xfId="5"/>
    <xf numFmtId="0" fontId="2" fillId="10" borderId="0" xfId="9"/>
    <xf numFmtId="0" fontId="3" fillId="3" borderId="2" xfId="2" applyBorder="1" applyAlignment="1">
      <alignment horizontal="center" vertical="center"/>
    </xf>
    <xf numFmtId="164" fontId="5" fillId="4" borderId="2" xfId="3" applyNumberFormat="1" applyFont="1" applyBorder="1"/>
    <xf numFmtId="164" fontId="2" fillId="12" borderId="2" xfId="11" applyNumberFormat="1" applyBorder="1"/>
    <xf numFmtId="164" fontId="2" fillId="6" borderId="2" xfId="5" applyNumberFormat="1" applyBorder="1"/>
    <xf numFmtId="164" fontId="5" fillId="11" borderId="2" xfId="10" applyNumberFormat="1" applyFont="1" applyBorder="1"/>
    <xf numFmtId="164" fontId="5" fillId="0" borderId="0" xfId="0" applyNumberFormat="1" applyFont="1"/>
    <xf numFmtId="0" fontId="4" fillId="0" borderId="0" xfId="0" applyFont="1"/>
    <xf numFmtId="0" fontId="7" fillId="14" borderId="0" xfId="13"/>
    <xf numFmtId="0" fontId="6" fillId="13" borderId="0" xfId="12"/>
    <xf numFmtId="0" fontId="8" fillId="15" borderId="0" xfId="14"/>
  </cellXfs>
  <cellStyles count="15">
    <cellStyle name="20% - Accent1" xfId="3" builtinId="30"/>
    <cellStyle name="20% - Accent2" xfId="5" builtinId="34"/>
    <cellStyle name="20% - Accent3" xfId="10" builtinId="38"/>
    <cellStyle name="20% - Accent4" xfId="7" builtinId="42"/>
    <cellStyle name="20% - Accent5" xfId="9" builtinId="46"/>
    <cellStyle name="20% - Accent6" xfId="11" builtinId="50"/>
    <cellStyle name="40% - Accent1" xfId="4" builtinId="31"/>
    <cellStyle name="40% - Accent2" xfId="6" builtinId="35"/>
    <cellStyle name="40% - Accent4" xfId="8" builtinId="43"/>
    <cellStyle name="Accent2" xfId="14" builtinId="33"/>
    <cellStyle name="Bad" xfId="12" builtinId="27"/>
    <cellStyle name="Check Cell" xfId="2" builtinId="23"/>
    <cellStyle name="Good" xfId="1" builtinId="26"/>
    <cellStyle name="Neutral" xfId="1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Sheet1!$G$3</c:f>
              <c:strCache>
                <c:ptCount val="1"/>
                <c:pt idx="0">
                  <c:v>generacja ukladu</c:v>
                </c:pt>
              </c:strCache>
            </c:strRef>
          </c:tx>
          <c:cat>
            <c:numRef>
              <c:f>Sheet1!$F$4:$F$24</c:f>
              <c:numCache>
                <c:formatCode>General</c:formatCode>
                <c:ptCount val="21"/>
                <c:pt idx="0">
                  <c:v>40</c:v>
                </c:pt>
                <c:pt idx="1">
                  <c:v>84</c:v>
                </c:pt>
                <c:pt idx="2">
                  <c:v>144</c:v>
                </c:pt>
                <c:pt idx="3">
                  <c:v>220</c:v>
                </c:pt>
                <c:pt idx="4">
                  <c:v>312</c:v>
                </c:pt>
                <c:pt idx="5">
                  <c:v>420</c:v>
                </c:pt>
                <c:pt idx="6">
                  <c:v>544</c:v>
                </c:pt>
                <c:pt idx="7">
                  <c:v>684</c:v>
                </c:pt>
                <c:pt idx="8">
                  <c:v>840</c:v>
                </c:pt>
                <c:pt idx="9">
                  <c:v>1012</c:v>
                </c:pt>
                <c:pt idx="10">
                  <c:v>1200</c:v>
                </c:pt>
                <c:pt idx="11">
                  <c:v>1404</c:v>
                </c:pt>
                <c:pt idx="12">
                  <c:v>1624</c:v>
                </c:pt>
                <c:pt idx="13">
                  <c:v>1860</c:v>
                </c:pt>
                <c:pt idx="14">
                  <c:v>2112</c:v>
                </c:pt>
                <c:pt idx="15">
                  <c:v>2380</c:v>
                </c:pt>
                <c:pt idx="16">
                  <c:v>2664</c:v>
                </c:pt>
                <c:pt idx="17">
                  <c:v>2964</c:v>
                </c:pt>
                <c:pt idx="18">
                  <c:v>3280</c:v>
                </c:pt>
                <c:pt idx="19">
                  <c:v>3612</c:v>
                </c:pt>
                <c:pt idx="20">
                  <c:v>3960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1.7000000000000001E-2</c:v>
                </c:pt>
                <c:pt idx="8">
                  <c:v>0.02</c:v>
                </c:pt>
                <c:pt idx="9">
                  <c:v>2.5999999999999999E-2</c:v>
                </c:pt>
                <c:pt idx="10">
                  <c:v>0.04</c:v>
                </c:pt>
                <c:pt idx="11">
                  <c:v>3.5000000000000003E-2</c:v>
                </c:pt>
                <c:pt idx="12">
                  <c:v>5.8000000000000003E-2</c:v>
                </c:pt>
                <c:pt idx="13">
                  <c:v>8.4000000000000005E-2</c:v>
                </c:pt>
                <c:pt idx="14">
                  <c:v>0.126</c:v>
                </c:pt>
                <c:pt idx="15">
                  <c:v>9.6000000000000002E-2</c:v>
                </c:pt>
                <c:pt idx="16">
                  <c:v>0.14399999999999999</c:v>
                </c:pt>
                <c:pt idx="17">
                  <c:v>0.16200000000000001</c:v>
                </c:pt>
                <c:pt idx="18">
                  <c:v>0.20499999999999999</c:v>
                </c:pt>
                <c:pt idx="19">
                  <c:v>0.27900000000000003</c:v>
                </c:pt>
                <c:pt idx="20">
                  <c:v>0.34200000000000003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Gauss</c:v>
                </c:pt>
              </c:strCache>
            </c:strRef>
          </c:tx>
          <c:cat>
            <c:numRef>
              <c:f>Sheet1!$F$4:$F$24</c:f>
              <c:numCache>
                <c:formatCode>General</c:formatCode>
                <c:ptCount val="21"/>
                <c:pt idx="0">
                  <c:v>40</c:v>
                </c:pt>
                <c:pt idx="1">
                  <c:v>84</c:v>
                </c:pt>
                <c:pt idx="2">
                  <c:v>144</c:v>
                </c:pt>
                <c:pt idx="3">
                  <c:v>220</c:v>
                </c:pt>
                <c:pt idx="4">
                  <c:v>312</c:v>
                </c:pt>
                <c:pt idx="5">
                  <c:v>420</c:v>
                </c:pt>
                <c:pt idx="6">
                  <c:v>544</c:v>
                </c:pt>
                <c:pt idx="7">
                  <c:v>684</c:v>
                </c:pt>
                <c:pt idx="8">
                  <c:v>840</c:v>
                </c:pt>
                <c:pt idx="9">
                  <c:v>1012</c:v>
                </c:pt>
                <c:pt idx="10">
                  <c:v>1200</c:v>
                </c:pt>
                <c:pt idx="11">
                  <c:v>1404</c:v>
                </c:pt>
                <c:pt idx="12">
                  <c:v>1624</c:v>
                </c:pt>
                <c:pt idx="13">
                  <c:v>1860</c:v>
                </c:pt>
                <c:pt idx="14">
                  <c:v>2112</c:v>
                </c:pt>
                <c:pt idx="15">
                  <c:v>2380</c:v>
                </c:pt>
                <c:pt idx="16">
                  <c:v>2664</c:v>
                </c:pt>
                <c:pt idx="17">
                  <c:v>2964</c:v>
                </c:pt>
                <c:pt idx="18">
                  <c:v>3280</c:v>
                </c:pt>
                <c:pt idx="19">
                  <c:v>3612</c:v>
                </c:pt>
                <c:pt idx="20">
                  <c:v>3960</c:v>
                </c:pt>
              </c:numCache>
            </c:numRef>
          </c:cat>
          <c:val>
            <c:numRef>
              <c:f>Sheet1!$H$4:$H$24</c:f>
              <c:numCache>
                <c:formatCode>0.00E+00</c:formatCode>
                <c:ptCount val="21"/>
                <c:pt idx="0">
                  <c:v>2.5999999999999998E-4</c:v>
                </c:pt>
                <c:pt idx="1">
                  <c:v>7.2999999999999996E-4</c:v>
                </c:pt>
                <c:pt idx="2" formatCode="General">
                  <c:v>1.2700000000000001E-3</c:v>
                </c:pt>
                <c:pt idx="3" formatCode="General">
                  <c:v>2.8E-3</c:v>
                </c:pt>
                <c:pt idx="4" formatCode="General">
                  <c:v>6.28E-3</c:v>
                </c:pt>
                <c:pt idx="5" formatCode="General">
                  <c:v>1.61E-2</c:v>
                </c:pt>
                <c:pt idx="6" formatCode="General">
                  <c:v>2.73999999999999E-2</c:v>
                </c:pt>
                <c:pt idx="7" formatCode="General">
                  <c:v>5.1549999999999999E-2</c:v>
                </c:pt>
                <c:pt idx="8" formatCode="General">
                  <c:v>0.11550000000000001</c:v>
                </c:pt>
                <c:pt idx="9" formatCode="General">
                  <c:v>0.25679999999999997</c:v>
                </c:pt>
                <c:pt idx="10" formatCode="General">
                  <c:v>0.52800000000000002</c:v>
                </c:pt>
                <c:pt idx="11" formatCode="General">
                  <c:v>0.78500000000000003</c:v>
                </c:pt>
                <c:pt idx="12" formatCode="General">
                  <c:v>1.34033333333333</c:v>
                </c:pt>
                <c:pt idx="13" formatCode="General">
                  <c:v>2.1923333333333299</c:v>
                </c:pt>
                <c:pt idx="14" formatCode="General">
                  <c:v>3.2959999999999998</c:v>
                </c:pt>
                <c:pt idx="15" formatCode="General">
                  <c:v>4.6050000000000004</c:v>
                </c:pt>
                <c:pt idx="16" formatCode="General">
                  <c:v>6.3570000000000002</c:v>
                </c:pt>
                <c:pt idx="17" formatCode="General">
                  <c:v>8.5980000000000008</c:v>
                </c:pt>
                <c:pt idx="18" formatCode="General">
                  <c:v>11.516999999999999</c:v>
                </c:pt>
                <c:pt idx="19" formatCode="General">
                  <c:v>15.308</c:v>
                </c:pt>
                <c:pt idx="20" formatCode="General">
                  <c:v>20.556999999999999</c:v>
                </c:pt>
              </c:numCache>
            </c:numRef>
          </c:val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GaussSparse</c:v>
                </c:pt>
              </c:strCache>
            </c:strRef>
          </c:tx>
          <c:cat>
            <c:numRef>
              <c:f>Sheet1!$F$4:$F$24</c:f>
              <c:numCache>
                <c:formatCode>General</c:formatCode>
                <c:ptCount val="21"/>
                <c:pt idx="0">
                  <c:v>40</c:v>
                </c:pt>
                <c:pt idx="1">
                  <c:v>84</c:v>
                </c:pt>
                <c:pt idx="2">
                  <c:v>144</c:v>
                </c:pt>
                <c:pt idx="3">
                  <c:v>220</c:v>
                </c:pt>
                <c:pt idx="4">
                  <c:v>312</c:v>
                </c:pt>
                <c:pt idx="5">
                  <c:v>420</c:v>
                </c:pt>
                <c:pt idx="6">
                  <c:v>544</c:v>
                </c:pt>
                <c:pt idx="7">
                  <c:v>684</c:v>
                </c:pt>
                <c:pt idx="8">
                  <c:v>840</c:v>
                </c:pt>
                <c:pt idx="9">
                  <c:v>1012</c:v>
                </c:pt>
                <c:pt idx="10">
                  <c:v>1200</c:v>
                </c:pt>
                <c:pt idx="11">
                  <c:v>1404</c:v>
                </c:pt>
                <c:pt idx="12">
                  <c:v>1624</c:v>
                </c:pt>
                <c:pt idx="13">
                  <c:v>1860</c:v>
                </c:pt>
                <c:pt idx="14">
                  <c:v>2112</c:v>
                </c:pt>
                <c:pt idx="15">
                  <c:v>2380</c:v>
                </c:pt>
                <c:pt idx="16">
                  <c:v>2664</c:v>
                </c:pt>
                <c:pt idx="17">
                  <c:v>2964</c:v>
                </c:pt>
                <c:pt idx="18">
                  <c:v>3280</c:v>
                </c:pt>
                <c:pt idx="19">
                  <c:v>3612</c:v>
                </c:pt>
                <c:pt idx="20">
                  <c:v>3960</c:v>
                </c:pt>
              </c:numCache>
            </c:numRef>
          </c:cat>
          <c:val>
            <c:numRef>
              <c:f>Sheet1!$I$4:$I$24</c:f>
              <c:numCache>
                <c:formatCode>0.00E+00</c:formatCode>
                <c:ptCount val="21"/>
                <c:pt idx="0">
                  <c:v>8.9999999999999897E-5</c:v>
                </c:pt>
                <c:pt idx="1">
                  <c:v>2.7999999999999998E-4</c:v>
                </c:pt>
                <c:pt idx="2">
                  <c:v>7.9000000000000001E-4</c:v>
                </c:pt>
                <c:pt idx="3" formatCode="General">
                  <c:v>1.4199999999999901E-3</c:v>
                </c:pt>
                <c:pt idx="4" formatCode="General">
                  <c:v>1.72E-3</c:v>
                </c:pt>
                <c:pt idx="5" formatCode="General">
                  <c:v>3.9500000000000004E-3</c:v>
                </c:pt>
                <c:pt idx="6" formatCode="General">
                  <c:v>7.45E-3</c:v>
                </c:pt>
                <c:pt idx="7" formatCode="General">
                  <c:v>1.1050000000000001E-2</c:v>
                </c:pt>
                <c:pt idx="8" formatCode="General">
                  <c:v>1.89E-2</c:v>
                </c:pt>
                <c:pt idx="9" formatCode="General">
                  <c:v>3.3000000000000002E-2</c:v>
                </c:pt>
                <c:pt idx="10" formatCode="General">
                  <c:v>5.6333333333333298E-2</c:v>
                </c:pt>
                <c:pt idx="11" formatCode="General">
                  <c:v>8.6333333333333304E-2</c:v>
                </c:pt>
                <c:pt idx="12" formatCode="General">
                  <c:v>0.11899999999999999</c:v>
                </c:pt>
                <c:pt idx="13" formatCode="General">
                  <c:v>0.163333333333333</c:v>
                </c:pt>
                <c:pt idx="14" formatCode="General">
                  <c:v>0.23100000000000001</c:v>
                </c:pt>
                <c:pt idx="15" formatCode="General">
                  <c:v>0.34300000000000003</c:v>
                </c:pt>
                <c:pt idx="16" formatCode="General">
                  <c:v>0.44800000000000001</c:v>
                </c:pt>
                <c:pt idx="17" formatCode="General">
                  <c:v>0.57399999999999995</c:v>
                </c:pt>
                <c:pt idx="18" formatCode="General">
                  <c:v>0.85099999999999998</c:v>
                </c:pt>
                <c:pt idx="19" formatCode="General">
                  <c:v>1.04</c:v>
                </c:pt>
                <c:pt idx="20" formatCode="General">
                  <c:v>1.5</c:v>
                </c:pt>
              </c:numCache>
            </c:numRef>
          </c:val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Gauss-Seidel</c:v>
                </c:pt>
              </c:strCache>
            </c:strRef>
          </c:tx>
          <c:cat>
            <c:numRef>
              <c:f>Sheet1!$F$4:$F$24</c:f>
              <c:numCache>
                <c:formatCode>General</c:formatCode>
                <c:ptCount val="21"/>
                <c:pt idx="0">
                  <c:v>40</c:v>
                </c:pt>
                <c:pt idx="1">
                  <c:v>84</c:v>
                </c:pt>
                <c:pt idx="2">
                  <c:v>144</c:v>
                </c:pt>
                <c:pt idx="3">
                  <c:v>220</c:v>
                </c:pt>
                <c:pt idx="4">
                  <c:v>312</c:v>
                </c:pt>
                <c:pt idx="5">
                  <c:v>420</c:v>
                </c:pt>
                <c:pt idx="6">
                  <c:v>544</c:v>
                </c:pt>
                <c:pt idx="7">
                  <c:v>684</c:v>
                </c:pt>
                <c:pt idx="8">
                  <c:v>840</c:v>
                </c:pt>
                <c:pt idx="9">
                  <c:v>1012</c:v>
                </c:pt>
                <c:pt idx="10">
                  <c:v>1200</c:v>
                </c:pt>
                <c:pt idx="11">
                  <c:v>1404</c:v>
                </c:pt>
                <c:pt idx="12">
                  <c:v>1624</c:v>
                </c:pt>
                <c:pt idx="13">
                  <c:v>1860</c:v>
                </c:pt>
                <c:pt idx="14">
                  <c:v>2112</c:v>
                </c:pt>
                <c:pt idx="15">
                  <c:v>2380</c:v>
                </c:pt>
                <c:pt idx="16">
                  <c:v>2664</c:v>
                </c:pt>
                <c:pt idx="17">
                  <c:v>2964</c:v>
                </c:pt>
                <c:pt idx="18">
                  <c:v>3280</c:v>
                </c:pt>
                <c:pt idx="19">
                  <c:v>3612</c:v>
                </c:pt>
                <c:pt idx="20">
                  <c:v>3960</c:v>
                </c:pt>
              </c:numCache>
            </c:numRef>
          </c:cat>
          <c:val>
            <c:numRef>
              <c:f>Sheet1!$J$4:$J$24</c:f>
              <c:numCache>
                <c:formatCode>General</c:formatCode>
                <c:ptCount val="21"/>
                <c:pt idx="0" formatCode="0.00E+00">
                  <c:v>5.1999999999999995E-4</c:v>
                </c:pt>
                <c:pt idx="1">
                  <c:v>1.1000000000000001E-3</c:v>
                </c:pt>
                <c:pt idx="2">
                  <c:v>2.3E-3</c:v>
                </c:pt>
                <c:pt idx="3">
                  <c:v>8.0199999999999994E-3</c:v>
                </c:pt>
                <c:pt idx="4">
                  <c:v>1.6119999999999999E-2</c:v>
                </c:pt>
                <c:pt idx="5">
                  <c:v>3.7749999999999999E-2</c:v>
                </c:pt>
                <c:pt idx="6">
                  <c:v>7.0550000000000002E-2</c:v>
                </c:pt>
                <c:pt idx="7">
                  <c:v>0.13144999999999901</c:v>
                </c:pt>
                <c:pt idx="8">
                  <c:v>0.23769999999999999</c:v>
                </c:pt>
                <c:pt idx="9">
                  <c:v>0.40739999999999998</c:v>
                </c:pt>
                <c:pt idx="10">
                  <c:v>0.66766666666666596</c:v>
                </c:pt>
                <c:pt idx="11">
                  <c:v>1.07466666666666</c:v>
                </c:pt>
                <c:pt idx="12">
                  <c:v>1.5853333333333299</c:v>
                </c:pt>
                <c:pt idx="13">
                  <c:v>2.3033333333333301</c:v>
                </c:pt>
                <c:pt idx="14">
                  <c:v>3.2730000000000001</c:v>
                </c:pt>
                <c:pt idx="15">
                  <c:v>4.7969999999999997</c:v>
                </c:pt>
                <c:pt idx="16">
                  <c:v>6.3310000000000004</c:v>
                </c:pt>
                <c:pt idx="17">
                  <c:v>8.5619999999999994</c:v>
                </c:pt>
                <c:pt idx="18">
                  <c:v>11.326000000000001</c:v>
                </c:pt>
                <c:pt idx="19">
                  <c:v>14.898</c:v>
                </c:pt>
                <c:pt idx="20">
                  <c:v>19.536000000000001</c:v>
                </c:pt>
              </c:numCache>
            </c:numRef>
          </c:val>
        </c:ser>
        <c:marker val="1"/>
        <c:axId val="119716096"/>
        <c:axId val="120463360"/>
      </c:lineChart>
      <c:catAx>
        <c:axId val="1197160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120463360"/>
        <c:crossesAt val="5.0000000000000106E-6"/>
        <c:auto val="1"/>
        <c:lblAlgn val="ctr"/>
        <c:lblOffset val="100"/>
      </c:catAx>
      <c:valAx>
        <c:axId val="1204633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971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5770125235833582E-2"/>
          <c:y val="8.9314548085144538E-2"/>
          <c:w val="0.78450675362118283"/>
          <c:h val="0.8023122298896016"/>
        </c:manualLayout>
      </c:layout>
      <c:lineChart>
        <c:grouping val="standard"/>
        <c:ser>
          <c:idx val="3"/>
          <c:order val="0"/>
          <c:tx>
            <c:strRef>
              <c:f>Sheet1!$J$62</c:f>
              <c:strCache>
                <c:ptCount val="1"/>
                <c:pt idx="0">
                  <c:v>Gauss-Seidel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Sheet1!$J$63:$J$86</c:f>
              <c:numCache>
                <c:formatCode>General</c:formatCode>
                <c:ptCount val="24"/>
                <c:pt idx="0">
                  <c:v>1.1999999999999999E-3</c:v>
                </c:pt>
                <c:pt idx="1">
                  <c:v>3.16E-3</c:v>
                </c:pt>
                <c:pt idx="2">
                  <c:v>1.0919999999999999E-2</c:v>
                </c:pt>
                <c:pt idx="3">
                  <c:v>2.0879999999999999E-2</c:v>
                </c:pt>
                <c:pt idx="4">
                  <c:v>3.9259999999999899E-2</c:v>
                </c:pt>
                <c:pt idx="5">
                  <c:v>7.7579999999999996E-2</c:v>
                </c:pt>
                <c:pt idx="6">
                  <c:v>0.14446666666666599</c:v>
                </c:pt>
                <c:pt idx="7">
                  <c:v>0.2717</c:v>
                </c:pt>
                <c:pt idx="8">
                  <c:v>0.4541</c:v>
                </c:pt>
                <c:pt idx="9">
                  <c:v>0.71935000000000004</c:v>
                </c:pt>
                <c:pt idx="10">
                  <c:v>1.1429</c:v>
                </c:pt>
                <c:pt idx="11">
                  <c:v>1.6839</c:v>
                </c:pt>
                <c:pt idx="12">
                  <c:v>2.4980000000000002</c:v>
                </c:pt>
                <c:pt idx="13">
                  <c:v>3.7126666666666601</c:v>
                </c:pt>
                <c:pt idx="14">
                  <c:v>4.9865000000000004</c:v>
                </c:pt>
                <c:pt idx="15">
                  <c:v>6.8185000000000002</c:v>
                </c:pt>
                <c:pt idx="16">
                  <c:v>9.1835000000000004</c:v>
                </c:pt>
                <c:pt idx="17">
                  <c:v>12.628</c:v>
                </c:pt>
                <c:pt idx="18">
                  <c:v>17.083500000000001</c:v>
                </c:pt>
                <c:pt idx="19">
                  <c:v>21.6525</c:v>
                </c:pt>
                <c:pt idx="20">
                  <c:v>29.923999999999999</c:v>
                </c:pt>
                <c:pt idx="21">
                  <c:v>35.185000000000002</c:v>
                </c:pt>
                <c:pt idx="22">
                  <c:v>46.423499999999997</c:v>
                </c:pt>
                <c:pt idx="23">
                  <c:v>57.901499999999999</c:v>
                </c:pt>
              </c:numCache>
            </c:numRef>
          </c:val>
        </c:ser>
        <c:ser>
          <c:idx val="1"/>
          <c:order val="1"/>
          <c:tx>
            <c:strRef>
              <c:f>Sheet1!$H$62</c:f>
              <c:strCache>
                <c:ptCount val="1"/>
                <c:pt idx="0">
                  <c:v>Gauss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Sheet1!$H$63:$H$86</c:f>
              <c:numCache>
                <c:formatCode>General</c:formatCode>
                <c:ptCount val="24"/>
                <c:pt idx="0" formatCode="0.00E+00">
                  <c:v>5.0000000000000001E-4</c:v>
                </c:pt>
                <c:pt idx="1">
                  <c:v>1.3600000000000001E-3</c:v>
                </c:pt>
                <c:pt idx="2">
                  <c:v>2.7599999999999999E-3</c:v>
                </c:pt>
                <c:pt idx="3">
                  <c:v>6.3E-3</c:v>
                </c:pt>
                <c:pt idx="4">
                  <c:v>1.304E-2</c:v>
                </c:pt>
                <c:pt idx="5">
                  <c:v>2.332E-2</c:v>
                </c:pt>
                <c:pt idx="6">
                  <c:v>4.71666666666666E-2</c:v>
                </c:pt>
                <c:pt idx="7">
                  <c:v>8.9700000000000002E-2</c:v>
                </c:pt>
                <c:pt idx="8">
                  <c:v>0.18104999999999999</c:v>
                </c:pt>
                <c:pt idx="9">
                  <c:v>0.35270000000000001</c:v>
                </c:pt>
                <c:pt idx="10">
                  <c:v>0.68289999999999995</c:v>
                </c:pt>
                <c:pt idx="11">
                  <c:v>1.1798999999999999</c:v>
                </c:pt>
                <c:pt idx="12">
                  <c:v>1.804</c:v>
                </c:pt>
                <c:pt idx="13">
                  <c:v>2.7286666666666601</c:v>
                </c:pt>
                <c:pt idx="14">
                  <c:v>3.9095</c:v>
                </c:pt>
                <c:pt idx="15">
                  <c:v>5.8574999999999999</c:v>
                </c:pt>
                <c:pt idx="16">
                  <c:v>7.8239999999999998</c:v>
                </c:pt>
                <c:pt idx="17">
                  <c:v>10.446999999999999</c:v>
                </c:pt>
                <c:pt idx="18">
                  <c:v>15.015000000000001</c:v>
                </c:pt>
                <c:pt idx="19">
                  <c:v>18.818000000000001</c:v>
                </c:pt>
                <c:pt idx="20">
                  <c:v>25.201499999999999</c:v>
                </c:pt>
                <c:pt idx="21">
                  <c:v>33.347999999999999</c:v>
                </c:pt>
                <c:pt idx="22">
                  <c:v>43.222499999999997</c:v>
                </c:pt>
                <c:pt idx="23">
                  <c:v>50.881999999999998</c:v>
                </c:pt>
              </c:numCache>
            </c:numRef>
          </c:val>
        </c:ser>
        <c:ser>
          <c:idx val="2"/>
          <c:order val="2"/>
          <c:tx>
            <c:strRef>
              <c:f>Sheet1!$I$62</c:f>
              <c:strCache>
                <c:ptCount val="1"/>
                <c:pt idx="0">
                  <c:v>Gauss z optymalizacją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Sheet1!$I$63:$I$86</c:f>
              <c:numCache>
                <c:formatCode>General</c:formatCode>
                <c:ptCount val="24"/>
                <c:pt idx="0" formatCode="0.00E+00">
                  <c:v>4.0000000000000002E-4</c:v>
                </c:pt>
                <c:pt idx="1">
                  <c:v>1.1199999999999999E-3</c:v>
                </c:pt>
                <c:pt idx="2">
                  <c:v>2.4399999999999999E-3</c:v>
                </c:pt>
                <c:pt idx="3">
                  <c:v>3.0200000000000001E-3</c:v>
                </c:pt>
                <c:pt idx="4">
                  <c:v>3.82E-3</c:v>
                </c:pt>
                <c:pt idx="5">
                  <c:v>5.7999999999999996E-3</c:v>
                </c:pt>
                <c:pt idx="6">
                  <c:v>1.0066666666666601E-2</c:v>
                </c:pt>
                <c:pt idx="7">
                  <c:v>2.0033333333333299E-2</c:v>
                </c:pt>
                <c:pt idx="8">
                  <c:v>3.1300000000000001E-2</c:v>
                </c:pt>
                <c:pt idx="9">
                  <c:v>5.015E-2</c:v>
                </c:pt>
                <c:pt idx="10">
                  <c:v>7.9500000000000001E-2</c:v>
                </c:pt>
                <c:pt idx="11">
                  <c:v>0.1109</c:v>
                </c:pt>
                <c:pt idx="12">
                  <c:v>0.16700000000000001</c:v>
                </c:pt>
                <c:pt idx="13">
                  <c:v>0.22800000000000001</c:v>
                </c:pt>
                <c:pt idx="14">
                  <c:v>0.32100000000000001</c:v>
                </c:pt>
                <c:pt idx="15">
                  <c:v>0.41599999999999998</c:v>
                </c:pt>
                <c:pt idx="16">
                  <c:v>0.5665</c:v>
                </c:pt>
                <c:pt idx="17">
                  <c:v>0.78949999999999998</c:v>
                </c:pt>
                <c:pt idx="18">
                  <c:v>1.1735</c:v>
                </c:pt>
                <c:pt idx="19">
                  <c:v>1.5355000000000001</c:v>
                </c:pt>
                <c:pt idx="20">
                  <c:v>2.0070000000000001</c:v>
                </c:pt>
                <c:pt idx="21">
                  <c:v>2.7090000000000001</c:v>
                </c:pt>
                <c:pt idx="22">
                  <c:v>3.306</c:v>
                </c:pt>
                <c:pt idx="23">
                  <c:v>5.0090000000000003</c:v>
                </c:pt>
              </c:numCache>
            </c:numRef>
          </c:val>
        </c:ser>
        <c:ser>
          <c:idx val="0"/>
          <c:order val="3"/>
          <c:tx>
            <c:strRef>
              <c:f>Sheet1!$G$62</c:f>
              <c:strCache>
                <c:ptCount val="1"/>
                <c:pt idx="0">
                  <c:v>generowanie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Sheet1!$G$63:$G$86</c:f>
              <c:numCache>
                <c:formatCode>General</c:formatCode>
                <c:ptCount val="24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1.2999999999999999E-2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0.02</c:v>
                </c:pt>
                <c:pt idx="8">
                  <c:v>2.3E-2</c:v>
                </c:pt>
                <c:pt idx="9">
                  <c:v>0.03</c:v>
                </c:pt>
                <c:pt idx="10">
                  <c:v>3.6999999999999998E-2</c:v>
                </c:pt>
                <c:pt idx="11">
                  <c:v>4.5999999999999999E-2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0.10100000000000001</c:v>
                </c:pt>
                <c:pt idx="15">
                  <c:v>0.13700000000000001</c:v>
                </c:pt>
                <c:pt idx="16">
                  <c:v>0.16300000000000001</c:v>
                </c:pt>
                <c:pt idx="17">
                  <c:v>0.217</c:v>
                </c:pt>
                <c:pt idx="18">
                  <c:v>0.313</c:v>
                </c:pt>
                <c:pt idx="19">
                  <c:v>0.33100000000000002</c:v>
                </c:pt>
                <c:pt idx="20">
                  <c:v>0.436</c:v>
                </c:pt>
                <c:pt idx="21">
                  <c:v>0.52800000000000002</c:v>
                </c:pt>
                <c:pt idx="22">
                  <c:v>0.72</c:v>
                </c:pt>
                <c:pt idx="23">
                  <c:v>0.80500000000000005</c:v>
                </c:pt>
              </c:numCache>
            </c:numRef>
          </c:val>
        </c:ser>
        <c:ser>
          <c:idx val="5"/>
          <c:order val="4"/>
          <c:tx>
            <c:strRef>
              <c:f>Sheet1!$L$62</c:f>
              <c:strCache>
                <c:ptCount val="1"/>
                <c:pt idx="0">
                  <c:v>Gauss-Seidel Eigen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Sheet1!$L$63:$L$86</c:f>
              <c:numCache>
                <c:formatCode>General</c:formatCode>
                <c:ptCount val="24"/>
                <c:pt idx="0">
                  <c:v>1.9000000000000001E-5</c:v>
                </c:pt>
                <c:pt idx="1">
                  <c:v>5.1999999999999997E-5</c:v>
                </c:pt>
                <c:pt idx="2">
                  <c:v>1.3200000000000001E-4</c:v>
                </c:pt>
                <c:pt idx="3">
                  <c:v>2.1000000000000001E-4</c:v>
                </c:pt>
                <c:pt idx="4">
                  <c:v>3.39E-4</c:v>
                </c:pt>
                <c:pt idx="5">
                  <c:v>5.7600000000000001E-4</c:v>
                </c:pt>
                <c:pt idx="6">
                  <c:v>8.2799999999999996E-4</c:v>
                </c:pt>
                <c:pt idx="7">
                  <c:v>1.2329999999999999E-3</c:v>
                </c:pt>
                <c:pt idx="8">
                  <c:v>1.7600000000000001E-3</c:v>
                </c:pt>
                <c:pt idx="9">
                  <c:v>2.398E-3</c:v>
                </c:pt>
                <c:pt idx="10">
                  <c:v>3.0469999999999998E-3</c:v>
                </c:pt>
                <c:pt idx="11">
                  <c:v>4.1809999999999998E-3</c:v>
                </c:pt>
                <c:pt idx="12">
                  <c:v>5.9280000000000001E-3</c:v>
                </c:pt>
                <c:pt idx="13">
                  <c:v>9.1579999999999995E-3</c:v>
                </c:pt>
                <c:pt idx="14">
                  <c:v>1.273E-2</c:v>
                </c:pt>
                <c:pt idx="15">
                  <c:v>1.8724999999999999E-2</c:v>
                </c:pt>
                <c:pt idx="16">
                  <c:v>2.7199999999999998E-2</c:v>
                </c:pt>
                <c:pt idx="17">
                  <c:v>3.5430000000000003E-2</c:v>
                </c:pt>
                <c:pt idx="18">
                  <c:v>4.4810000000000003E-2</c:v>
                </c:pt>
                <c:pt idx="19">
                  <c:v>5.8700000000000002E-2</c:v>
                </c:pt>
                <c:pt idx="20">
                  <c:v>7.3520000000000002E-2</c:v>
                </c:pt>
                <c:pt idx="21">
                  <c:v>8.8429999999999995E-2</c:v>
                </c:pt>
                <c:pt idx="22">
                  <c:v>0.11020000000000001</c:v>
                </c:pt>
                <c:pt idx="23">
                  <c:v>0.12706999999999999</c:v>
                </c:pt>
              </c:numCache>
            </c:numRef>
          </c:val>
        </c:ser>
        <c:ser>
          <c:idx val="4"/>
          <c:order val="5"/>
          <c:tx>
            <c:strRef>
              <c:f>Sheet1!$K$62</c:f>
              <c:strCache>
                <c:ptCount val="1"/>
                <c:pt idx="0">
                  <c:v>Gauss Sprase Eigen</c:v>
                </c:pt>
              </c:strCache>
            </c:strRef>
          </c:tx>
          <c:cat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cat>
          <c:val>
            <c:numRef>
              <c:f>Sheet1!$K$63:$K$86</c:f>
              <c:numCache>
                <c:formatCode>General</c:formatCode>
                <c:ptCount val="24"/>
                <c:pt idx="0">
                  <c:v>5.0000000000000004E-6</c:v>
                </c:pt>
                <c:pt idx="1">
                  <c:v>1.1E-5</c:v>
                </c:pt>
                <c:pt idx="2">
                  <c:v>1.9000000000000001E-5</c:v>
                </c:pt>
                <c:pt idx="3">
                  <c:v>3.8999999999999999E-5</c:v>
                </c:pt>
                <c:pt idx="4">
                  <c:v>7.2000000000000002E-5</c:v>
                </c:pt>
                <c:pt idx="5">
                  <c:v>1E-4</c:v>
                </c:pt>
                <c:pt idx="6">
                  <c:v>1.4200000000000001E-4</c:v>
                </c:pt>
                <c:pt idx="7">
                  <c:v>2.42E-4</c:v>
                </c:pt>
                <c:pt idx="8">
                  <c:v>3.0699999999999998E-4</c:v>
                </c:pt>
                <c:pt idx="9">
                  <c:v>4.17E-4</c:v>
                </c:pt>
                <c:pt idx="10">
                  <c:v>5.8399999999999999E-4</c:v>
                </c:pt>
                <c:pt idx="11">
                  <c:v>8.3100000000000003E-4</c:v>
                </c:pt>
                <c:pt idx="12">
                  <c:v>1.0709999999999999E-3</c:v>
                </c:pt>
                <c:pt idx="13">
                  <c:v>1.2949999999999999E-3</c:v>
                </c:pt>
                <c:pt idx="14">
                  <c:v>1.5900000000000001E-3</c:v>
                </c:pt>
                <c:pt idx="15">
                  <c:v>1.882E-3</c:v>
                </c:pt>
                <c:pt idx="16">
                  <c:v>2.4220000000000001E-3</c:v>
                </c:pt>
                <c:pt idx="17">
                  <c:v>2.7520000000000001E-3</c:v>
                </c:pt>
                <c:pt idx="18">
                  <c:v>3.176E-3</c:v>
                </c:pt>
                <c:pt idx="19">
                  <c:v>3.692E-3</c:v>
                </c:pt>
                <c:pt idx="20">
                  <c:v>4.2249999999999996E-3</c:v>
                </c:pt>
                <c:pt idx="21">
                  <c:v>4.6100000000000004E-3</c:v>
                </c:pt>
                <c:pt idx="22">
                  <c:v>5.1900000000000002E-3</c:v>
                </c:pt>
                <c:pt idx="23">
                  <c:v>5.7800000000000004E-3</c:v>
                </c:pt>
              </c:numCache>
            </c:numRef>
          </c:val>
        </c:ser>
        <c:marker val="1"/>
        <c:axId val="120505088"/>
        <c:axId val="120506624"/>
      </c:lineChart>
      <c:catAx>
        <c:axId val="120505088"/>
        <c:scaling>
          <c:orientation val="minMax"/>
        </c:scaling>
        <c:axPos val="b"/>
        <c:numFmt formatCode="General" sourceLinked="1"/>
        <c:tickLblPos val="low"/>
        <c:txPr>
          <a:bodyPr rot="-2700000" vert="horz"/>
          <a:lstStyle/>
          <a:p>
            <a:pPr>
              <a:defRPr sz="1400"/>
            </a:pPr>
            <a:endParaRPr lang="pl-PL"/>
          </a:p>
        </c:txPr>
        <c:crossAx val="120506624"/>
        <c:crossesAt val="1.0000000000000016E-6"/>
        <c:auto val="1"/>
        <c:lblAlgn val="ctr"/>
        <c:lblOffset val="100"/>
      </c:catAx>
      <c:valAx>
        <c:axId val="1205066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pl-PL"/>
          </a:p>
        </c:txPr>
        <c:crossAx val="1205050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5744660960538621"/>
          <c:y val="2.2164938557743173E-2"/>
          <c:w val="0.13926865896149601"/>
          <c:h val="0.66679988900078091"/>
        </c:manualLayout>
      </c:layout>
      <c:txPr>
        <a:bodyPr/>
        <a:lstStyle/>
        <a:p>
          <a:pPr>
            <a:defRPr sz="1600"/>
          </a:pPr>
          <a:endParaRPr lang="pl-PL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214520059992502"/>
          <c:y val="2.9221892150779517E-2"/>
          <c:w val="0.82982658417697786"/>
          <c:h val="0.94155621569844095"/>
        </c:manualLayout>
      </c:layout>
      <c:scatterChart>
        <c:scatterStyle val="smoothMarker"/>
        <c:ser>
          <c:idx val="4"/>
          <c:order val="0"/>
          <c:tx>
            <c:v>Funkcja</c:v>
          </c:tx>
          <c:xVal>
            <c:numRef>
              <c:f>Sheet1!$D$142:$D$165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Sheet1!$J$142:$J$165</c:f>
              <c:numCache>
                <c:formatCode>General</c:formatCode>
                <c:ptCount val="24"/>
                <c:pt idx="0">
                  <c:v>-1.61419878690446E-2</c:v>
                </c:pt>
                <c:pt idx="1">
                  <c:v>-1.4898829011800599E-2</c:v>
                </c:pt>
                <c:pt idx="2">
                  <c:v>-1.33241611259582E-2</c:v>
                </c:pt>
                <c:pt idx="3">
                  <c:v>-1.14179842115174E-2</c:v>
                </c:pt>
                <c:pt idx="4">
                  <c:v>-9.1802982684781997E-3</c:v>
                </c:pt>
                <c:pt idx="5">
                  <c:v>-6.6111032968405991E-3</c:v>
                </c:pt>
                <c:pt idx="6">
                  <c:v>-3.7103992966045999E-3</c:v>
                </c:pt>
                <c:pt idx="7">
                  <c:v>-4.7818626777020035E-4</c:v>
                </c:pt>
                <c:pt idx="8">
                  <c:v>3.0855357896625996E-3</c:v>
                </c:pt>
                <c:pt idx="9">
                  <c:v>6.9807668756937981E-3</c:v>
                </c:pt>
                <c:pt idx="10">
                  <c:v>1.1207506990323399E-2</c:v>
                </c:pt>
                <c:pt idx="11">
                  <c:v>1.5765756133551401E-2</c:v>
                </c:pt>
                <c:pt idx="12">
                  <c:v>2.0655514305377796E-2</c:v>
                </c:pt>
                <c:pt idx="13">
                  <c:v>2.5876781505802599E-2</c:v>
                </c:pt>
                <c:pt idx="14">
                  <c:v>3.1429557734825794E-2</c:v>
                </c:pt>
                <c:pt idx="15">
                  <c:v>3.7313842992447402E-2</c:v>
                </c:pt>
                <c:pt idx="16">
                  <c:v>4.3529637278667391E-2</c:v>
                </c:pt>
                <c:pt idx="17">
                  <c:v>5.0076940593485789E-2</c:v>
                </c:pt>
                <c:pt idx="18">
                  <c:v>5.6955752936902596E-2</c:v>
                </c:pt>
                <c:pt idx="19">
                  <c:v>6.4166074308917798E-2</c:v>
                </c:pt>
                <c:pt idx="20">
                  <c:v>7.1707904709531395E-2</c:v>
                </c:pt>
                <c:pt idx="21">
                  <c:v>7.9581244138743387E-2</c:v>
                </c:pt>
                <c:pt idx="22">
                  <c:v>8.7786092596553789E-2</c:v>
                </c:pt>
                <c:pt idx="23">
                  <c:v>9.6322450082962585E-2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Sheet1!$L$62</c:f>
              <c:strCache>
                <c:ptCount val="1"/>
                <c:pt idx="0">
                  <c:v>Gauss-Seidel Eigen</c:v>
                </c:pt>
              </c:strCache>
            </c:strRef>
          </c:tx>
          <c:xVal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Sheet1!$L$63:$L$86</c:f>
              <c:numCache>
                <c:formatCode>General</c:formatCode>
                <c:ptCount val="24"/>
                <c:pt idx="0">
                  <c:v>1.9000000000000001E-5</c:v>
                </c:pt>
                <c:pt idx="1">
                  <c:v>5.1999999999999997E-5</c:v>
                </c:pt>
                <c:pt idx="2">
                  <c:v>1.3200000000000001E-4</c:v>
                </c:pt>
                <c:pt idx="3">
                  <c:v>2.1000000000000001E-4</c:v>
                </c:pt>
                <c:pt idx="4">
                  <c:v>3.39E-4</c:v>
                </c:pt>
                <c:pt idx="5">
                  <c:v>5.7600000000000001E-4</c:v>
                </c:pt>
                <c:pt idx="6">
                  <c:v>8.2799999999999996E-4</c:v>
                </c:pt>
                <c:pt idx="7">
                  <c:v>1.2329999999999999E-3</c:v>
                </c:pt>
                <c:pt idx="8">
                  <c:v>1.7600000000000001E-3</c:v>
                </c:pt>
                <c:pt idx="9">
                  <c:v>2.398E-3</c:v>
                </c:pt>
                <c:pt idx="10">
                  <c:v>3.0469999999999998E-3</c:v>
                </c:pt>
                <c:pt idx="11">
                  <c:v>4.1809999999999998E-3</c:v>
                </c:pt>
                <c:pt idx="12">
                  <c:v>5.9280000000000001E-3</c:v>
                </c:pt>
                <c:pt idx="13">
                  <c:v>9.1579999999999995E-3</c:v>
                </c:pt>
                <c:pt idx="14">
                  <c:v>1.273E-2</c:v>
                </c:pt>
                <c:pt idx="15">
                  <c:v>1.8724999999999999E-2</c:v>
                </c:pt>
                <c:pt idx="16">
                  <c:v>2.7199999999999998E-2</c:v>
                </c:pt>
                <c:pt idx="17">
                  <c:v>3.5430000000000003E-2</c:v>
                </c:pt>
                <c:pt idx="18">
                  <c:v>4.4810000000000003E-2</c:v>
                </c:pt>
                <c:pt idx="19">
                  <c:v>5.8700000000000002E-2</c:v>
                </c:pt>
                <c:pt idx="20">
                  <c:v>7.3520000000000002E-2</c:v>
                </c:pt>
                <c:pt idx="21">
                  <c:v>8.8429999999999995E-2</c:v>
                </c:pt>
                <c:pt idx="22">
                  <c:v>0.11020000000000001</c:v>
                </c:pt>
                <c:pt idx="23">
                  <c:v>0.12706999999999999</c:v>
                </c:pt>
              </c:numCache>
            </c:numRef>
          </c:yVal>
          <c:smooth val="1"/>
        </c:ser>
        <c:axId val="120467456"/>
        <c:axId val="120538624"/>
      </c:scatterChart>
      <c:valAx>
        <c:axId val="120467456"/>
        <c:scaling>
          <c:orientation val="minMax"/>
        </c:scaling>
        <c:axPos val="b"/>
        <c:numFmt formatCode="General" sourceLinked="1"/>
        <c:tickLblPos val="nextTo"/>
        <c:crossAx val="120538624"/>
        <c:crossesAt val="1.0000000000000004E-5"/>
        <c:crossBetween val="midCat"/>
      </c:valAx>
      <c:valAx>
        <c:axId val="120538624"/>
        <c:scaling>
          <c:orientation val="minMax"/>
        </c:scaling>
        <c:axPos val="l"/>
        <c:majorGridlines/>
        <c:numFmt formatCode="General" sourceLinked="1"/>
        <c:tickLblPos val="nextTo"/>
        <c:crossAx val="1204674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12907761529809"/>
          <c:y val="3.6548814996545234E-2"/>
          <c:w val="0.30403595925161198"/>
          <c:h val="0.20970741632813278"/>
        </c:manualLayout>
      </c:layout>
      <c:txPr>
        <a:bodyPr/>
        <a:lstStyle/>
        <a:p>
          <a:pPr>
            <a:defRPr sz="1400"/>
          </a:pPr>
          <a:endParaRPr lang="pl-P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solidFill>
                  <a:srgbClr val="92D050"/>
                </a:solidFill>
              </a:rPr>
              <a:t>Gauss </a:t>
            </a:r>
            <a:r>
              <a:rPr lang="pl-PL"/>
              <a:t/>
            </a:r>
            <a:br>
              <a:rPr lang="pl-PL"/>
            </a:br>
            <a:r>
              <a:rPr lang="pl-PL"/>
              <a:t>Wielomian 3-go</a:t>
            </a:r>
            <a:r>
              <a:rPr lang="pl-PL" baseline="0"/>
              <a:t> stopnia</a:t>
            </a:r>
            <a:endParaRPr lang="pl-PL"/>
          </a:p>
        </c:rich>
      </c:tx>
      <c:layout>
        <c:manualLayout>
          <c:xMode val="edge"/>
          <c:yMode val="edge"/>
          <c:x val="0.23694344959266564"/>
          <c:y val="2.6264327500860312E-2"/>
        </c:manualLayout>
      </c:layout>
      <c:overlay val="1"/>
    </c:title>
    <c:plotArea>
      <c:layout>
        <c:manualLayout>
          <c:layoutTarget val="inner"/>
          <c:xMode val="edge"/>
          <c:yMode val="edge"/>
          <c:x val="8.9647240900718045E-2"/>
          <c:y val="0.18635781196230511"/>
          <c:w val="0.86227971761257527"/>
          <c:h val="0.79577065741059372"/>
        </c:manualLayout>
      </c:layout>
      <c:scatterChart>
        <c:scatterStyle val="smoothMarker"/>
        <c:ser>
          <c:idx val="1"/>
          <c:order val="0"/>
          <c:tx>
            <c:v>Funkcja</c:v>
          </c:tx>
          <c:xVal>
            <c:numRef>
              <c:f>Sheet1!$D$142:$D$165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Sheet1!$F$142:$F$165</c:f>
              <c:numCache>
                <c:formatCode>General</c:formatCode>
                <c:ptCount val="24"/>
                <c:pt idx="0">
                  <c:v>0.17413650591961022</c:v>
                </c:pt>
                <c:pt idx="1">
                  <c:v>0.13155249193708621</c:v>
                </c:pt>
                <c:pt idx="2">
                  <c:v>8.252915590004703E-2</c:v>
                </c:pt>
                <c:pt idx="3">
                  <c:v>3.1497423321094217E-2</c:v>
                </c:pt>
                <c:pt idx="4">
                  <c:v>-1.5167885527592993E-2</c:v>
                </c:pt>
                <c:pt idx="5">
                  <c:v>-4.8570302279473773E-2</c:v>
                </c:pt>
                <c:pt idx="6">
                  <c:v>-5.6613478298029762E-2</c:v>
                </c:pt>
                <c:pt idx="7">
                  <c:v>-2.3222473660317017E-2</c:v>
                </c:pt>
                <c:pt idx="8">
                  <c:v>7.2535432700314262E-2</c:v>
                </c:pt>
                <c:pt idx="9">
                  <c:v>0.257430411692331</c:v>
                </c:pt>
                <c:pt idx="10">
                  <c:v>0.56515023160496225</c:v>
                </c:pt>
                <c:pt idx="11">
                  <c:v>1.0374808844879744</c:v>
                </c:pt>
                <c:pt idx="12">
                  <c:v>1.725587691372279</c:v>
                </c:pt>
                <c:pt idx="13">
                  <c:v>2.6913968863313738</c:v>
                </c:pt>
                <c:pt idx="14">
                  <c:v>4.0090776793836147</c:v>
                </c:pt>
                <c:pt idx="15">
                  <c:v>5.766624798235318</c:v>
                </c:pt>
                <c:pt idx="16">
                  <c:v>8.0675415088646982</c:v>
                </c:pt>
                <c:pt idx="17">
                  <c:v>11.032623114946635</c:v>
                </c:pt>
                <c:pt idx="18">
                  <c:v>14.801840936118273</c:v>
                </c:pt>
                <c:pt idx="19">
                  <c:v>19.536326765085455</c:v>
                </c:pt>
                <c:pt idx="20">
                  <c:v>25.420457803569995</c:v>
                </c:pt>
                <c:pt idx="21">
                  <c:v>32.66404207709774</c:v>
                </c:pt>
                <c:pt idx="22">
                  <c:v>41.504604328627551</c:v>
                </c:pt>
                <c:pt idx="23">
                  <c:v>52.209772391021005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Sheet1!$H$62</c:f>
              <c:strCache>
                <c:ptCount val="1"/>
                <c:pt idx="0">
                  <c:v>Gauss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Sheet1!$H$63:$H$86</c:f>
              <c:numCache>
                <c:formatCode>General</c:formatCode>
                <c:ptCount val="24"/>
                <c:pt idx="0" formatCode="0.00E+00">
                  <c:v>5.0000000000000001E-4</c:v>
                </c:pt>
                <c:pt idx="1">
                  <c:v>1.3600000000000001E-3</c:v>
                </c:pt>
                <c:pt idx="2">
                  <c:v>2.7599999999999999E-3</c:v>
                </c:pt>
                <c:pt idx="3">
                  <c:v>6.3E-3</c:v>
                </c:pt>
                <c:pt idx="4">
                  <c:v>1.304E-2</c:v>
                </c:pt>
                <c:pt idx="5">
                  <c:v>2.332E-2</c:v>
                </c:pt>
                <c:pt idx="6">
                  <c:v>4.71666666666666E-2</c:v>
                </c:pt>
                <c:pt idx="7">
                  <c:v>8.9700000000000002E-2</c:v>
                </c:pt>
                <c:pt idx="8">
                  <c:v>0.18104999999999999</c:v>
                </c:pt>
                <c:pt idx="9">
                  <c:v>0.35270000000000001</c:v>
                </c:pt>
                <c:pt idx="10">
                  <c:v>0.68289999999999995</c:v>
                </c:pt>
                <c:pt idx="11">
                  <c:v>1.1798999999999999</c:v>
                </c:pt>
                <c:pt idx="12">
                  <c:v>1.804</c:v>
                </c:pt>
                <c:pt idx="13">
                  <c:v>2.7286666666666601</c:v>
                </c:pt>
                <c:pt idx="14">
                  <c:v>3.9095</c:v>
                </c:pt>
                <c:pt idx="15">
                  <c:v>5.8574999999999999</c:v>
                </c:pt>
                <c:pt idx="16">
                  <c:v>7.8239999999999998</c:v>
                </c:pt>
                <c:pt idx="17">
                  <c:v>10.446999999999999</c:v>
                </c:pt>
                <c:pt idx="18">
                  <c:v>15.015000000000001</c:v>
                </c:pt>
                <c:pt idx="19">
                  <c:v>18.818000000000001</c:v>
                </c:pt>
                <c:pt idx="20">
                  <c:v>25.201499999999999</c:v>
                </c:pt>
                <c:pt idx="21">
                  <c:v>33.347999999999999</c:v>
                </c:pt>
                <c:pt idx="22">
                  <c:v>43.222499999999997</c:v>
                </c:pt>
                <c:pt idx="23">
                  <c:v>50.881999999999998</c:v>
                </c:pt>
              </c:numCache>
            </c:numRef>
          </c:yVal>
          <c:smooth val="1"/>
        </c:ser>
        <c:axId val="120600064"/>
        <c:axId val="120601600"/>
      </c:scatterChart>
      <c:valAx>
        <c:axId val="1206000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20601600"/>
        <c:crosses val="autoZero"/>
        <c:crossBetween val="midCat"/>
      </c:valAx>
      <c:valAx>
        <c:axId val="1206016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20600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992334405241193E-2"/>
          <c:y val="0.17970239001244143"/>
          <c:w val="0.31310142424012238"/>
          <c:h val="0.25696480331948013"/>
        </c:manualLayout>
      </c:layout>
      <c:txPr>
        <a:bodyPr/>
        <a:lstStyle/>
        <a:p>
          <a:pPr>
            <a:defRPr sz="1500"/>
          </a:pPr>
          <a:endParaRPr lang="pl-P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solidFill>
                  <a:schemeClr val="accent2">
                    <a:lumMod val="75000"/>
                  </a:schemeClr>
                </a:solidFill>
              </a:rPr>
              <a:t>Gauss Sparse Eigen</a:t>
            </a:r>
            <a:r>
              <a:rPr lang="pl-PL"/>
              <a:t/>
            </a:r>
            <a:br>
              <a:rPr lang="pl-PL"/>
            </a:br>
            <a:r>
              <a:rPr lang="pl-PL"/>
              <a:t>Wielomian 1-go stopnia</a:t>
            </a:r>
          </a:p>
        </c:rich>
      </c:tx>
      <c:layout>
        <c:manualLayout>
          <c:xMode val="edge"/>
          <c:yMode val="edge"/>
          <c:x val="0.23993660112636164"/>
          <c:y val="2.0985535265407123E-2"/>
        </c:manualLayout>
      </c:layout>
      <c:overlay val="1"/>
    </c:title>
    <c:plotArea>
      <c:layout>
        <c:manualLayout>
          <c:layoutTarget val="inner"/>
          <c:xMode val="edge"/>
          <c:yMode val="edge"/>
          <c:x val="0.13788647596084794"/>
          <c:y val="0.16829159979592806"/>
          <c:w val="0.81385721315837189"/>
          <c:h val="0.80244597154146602"/>
        </c:manualLayout>
      </c:layout>
      <c:scatterChart>
        <c:scatterStyle val="smoothMarker"/>
        <c:ser>
          <c:idx val="0"/>
          <c:order val="0"/>
          <c:tx>
            <c:v>Funkcja</c:v>
          </c:tx>
          <c:xVal>
            <c:numRef>
              <c:f>Sheet1!$D$142:$D$165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Sheet1!$I$142:$I$165</c:f>
              <c:numCache>
                <c:formatCode>General</c:formatCode>
                <c:ptCount val="24"/>
                <c:pt idx="0">
                  <c:v>-5.1827999999999998E-4</c:v>
                </c:pt>
                <c:pt idx="1">
                  <c:v>-4.5347999999999992E-4</c:v>
                </c:pt>
                <c:pt idx="2">
                  <c:v>-3.7139999999999992E-4</c:v>
                </c:pt>
                <c:pt idx="3">
                  <c:v>-2.7203999999999992E-4</c:v>
                </c:pt>
                <c:pt idx="4">
                  <c:v>-1.5539999999999993E-4</c:v>
                </c:pt>
                <c:pt idx="5">
                  <c:v>-2.1479999999999937E-5</c:v>
                </c:pt>
                <c:pt idx="6">
                  <c:v>1.2972000000000005E-4</c:v>
                </c:pt>
                <c:pt idx="7">
                  <c:v>2.9820000000000009E-4</c:v>
                </c:pt>
                <c:pt idx="8">
                  <c:v>4.8396000000000008E-4</c:v>
                </c:pt>
                <c:pt idx="9">
                  <c:v>6.8700000000000011E-4</c:v>
                </c:pt>
                <c:pt idx="10">
                  <c:v>9.0732000000000009E-4</c:v>
                </c:pt>
                <c:pt idx="11">
                  <c:v>1.14492E-3</c:v>
                </c:pt>
                <c:pt idx="12">
                  <c:v>1.3998000000000003E-3</c:v>
                </c:pt>
                <c:pt idx="13">
                  <c:v>1.6719600000000003E-3</c:v>
                </c:pt>
                <c:pt idx="14">
                  <c:v>1.9614000000000003E-3</c:v>
                </c:pt>
                <c:pt idx="15">
                  <c:v>2.2681200000000002E-3</c:v>
                </c:pt>
                <c:pt idx="16">
                  <c:v>2.5921199999999998E-3</c:v>
                </c:pt>
                <c:pt idx="17">
                  <c:v>2.9334000000000001E-3</c:v>
                </c:pt>
                <c:pt idx="18">
                  <c:v>3.29196E-3</c:v>
                </c:pt>
                <c:pt idx="19">
                  <c:v>3.6677999999999997E-3</c:v>
                </c:pt>
                <c:pt idx="20">
                  <c:v>4.06092E-3</c:v>
                </c:pt>
                <c:pt idx="21">
                  <c:v>4.47132E-3</c:v>
                </c:pt>
                <c:pt idx="22">
                  <c:v>4.8989999999999997E-3</c:v>
                </c:pt>
                <c:pt idx="23">
                  <c:v>5.34396E-3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Sheet1!$K$62</c:f>
              <c:strCache>
                <c:ptCount val="1"/>
                <c:pt idx="0">
                  <c:v>Gauss Sprase Eigen</c:v>
                </c:pt>
              </c:strCache>
            </c:strRef>
          </c:tx>
          <c:spPr>
            <a:ln>
              <a:solidFill>
                <a:srgbClr val="8064A2">
                  <a:lumMod val="75000"/>
                </a:srgbClr>
              </a:solidFill>
            </a:ln>
            <a:effectLst>
              <a:outerShdw blurRad="50800" dist="50800" dir="5400000" algn="ctr" rotWithShape="0">
                <a:schemeClr val="bg1">
                  <a:lumMod val="65000"/>
                </a:schemeClr>
              </a:outerShdw>
            </a:effectLst>
          </c:spPr>
          <c:marker>
            <c:spPr>
              <a:solidFill>
                <a:schemeClr val="accent4">
                  <a:lumMod val="75000"/>
                </a:schemeClr>
              </a:solidFill>
              <a:effectLst>
                <a:outerShdw blurRad="50800" dist="50800" dir="5400000" algn="ctr" rotWithShape="0">
                  <a:schemeClr val="bg1">
                    <a:lumMod val="65000"/>
                  </a:schemeClr>
                </a:outerShdw>
              </a:effectLst>
            </c:spPr>
          </c:marker>
          <c:xVal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Sheet1!$K$63:$K$86</c:f>
              <c:numCache>
                <c:formatCode>General</c:formatCode>
                <c:ptCount val="24"/>
                <c:pt idx="0">
                  <c:v>5.0000000000000004E-6</c:v>
                </c:pt>
                <c:pt idx="1">
                  <c:v>1.1E-5</c:v>
                </c:pt>
                <c:pt idx="2">
                  <c:v>1.9000000000000001E-5</c:v>
                </c:pt>
                <c:pt idx="3">
                  <c:v>3.8999999999999999E-5</c:v>
                </c:pt>
                <c:pt idx="4">
                  <c:v>7.2000000000000002E-5</c:v>
                </c:pt>
                <c:pt idx="5">
                  <c:v>1E-4</c:v>
                </c:pt>
                <c:pt idx="6">
                  <c:v>1.4200000000000001E-4</c:v>
                </c:pt>
                <c:pt idx="7">
                  <c:v>2.42E-4</c:v>
                </c:pt>
                <c:pt idx="8">
                  <c:v>3.0699999999999998E-4</c:v>
                </c:pt>
                <c:pt idx="9">
                  <c:v>4.17E-4</c:v>
                </c:pt>
                <c:pt idx="10">
                  <c:v>5.8399999999999999E-4</c:v>
                </c:pt>
                <c:pt idx="11">
                  <c:v>8.3100000000000003E-4</c:v>
                </c:pt>
                <c:pt idx="12">
                  <c:v>1.0709999999999999E-3</c:v>
                </c:pt>
                <c:pt idx="13">
                  <c:v>1.2949999999999999E-3</c:v>
                </c:pt>
                <c:pt idx="14">
                  <c:v>1.5900000000000001E-3</c:v>
                </c:pt>
                <c:pt idx="15">
                  <c:v>1.882E-3</c:v>
                </c:pt>
                <c:pt idx="16">
                  <c:v>2.4220000000000001E-3</c:v>
                </c:pt>
                <c:pt idx="17">
                  <c:v>2.7520000000000001E-3</c:v>
                </c:pt>
                <c:pt idx="18">
                  <c:v>3.176E-3</c:v>
                </c:pt>
                <c:pt idx="19">
                  <c:v>3.692E-3</c:v>
                </c:pt>
                <c:pt idx="20">
                  <c:v>4.2249999999999996E-3</c:v>
                </c:pt>
                <c:pt idx="21">
                  <c:v>4.6100000000000004E-3</c:v>
                </c:pt>
                <c:pt idx="22">
                  <c:v>5.1900000000000002E-3</c:v>
                </c:pt>
                <c:pt idx="23">
                  <c:v>5.7800000000000004E-3</c:v>
                </c:pt>
              </c:numCache>
            </c:numRef>
          </c:yVal>
          <c:smooth val="1"/>
        </c:ser>
        <c:axId val="78153984"/>
        <c:axId val="78152448"/>
      </c:scatterChart>
      <c:valAx>
        <c:axId val="781539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78152448"/>
        <c:crosses val="autoZero"/>
        <c:crossBetween val="midCat"/>
      </c:valAx>
      <c:valAx>
        <c:axId val="781524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7815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47618556362631"/>
          <c:y val="0.16706489611540393"/>
          <c:w val="0.50183634210259875"/>
          <c:h val="0.20999857217805937"/>
        </c:manualLayout>
      </c:layout>
      <c:txPr>
        <a:bodyPr/>
        <a:lstStyle/>
        <a:p>
          <a:pPr>
            <a:defRPr sz="1500"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>
                <a:solidFill>
                  <a:schemeClr val="accent6">
                    <a:lumMod val="75000"/>
                  </a:schemeClr>
                </a:solidFill>
              </a:rPr>
              <a:t>Gauss-Seidl</a:t>
            </a:r>
            <a:r>
              <a:rPr lang="pl-PL"/>
              <a:t/>
            </a:r>
            <a:br>
              <a:rPr lang="pl-PL"/>
            </a:br>
            <a:r>
              <a:rPr lang="pl-PL"/>
              <a:t>Wielomian</a:t>
            </a:r>
            <a:r>
              <a:rPr lang="pl-PL" baseline="0"/>
              <a:t> 2-go stopnia</a:t>
            </a:r>
          </a:p>
        </c:rich>
      </c:tx>
      <c:layout>
        <c:manualLayout>
          <c:xMode val="edge"/>
          <c:yMode val="edge"/>
          <c:x val="0.21002184310739483"/>
          <c:y val="1.8406806998727675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036842890545028"/>
          <c:y val="0.15804221142567865"/>
          <c:w val="0.830259944700252"/>
          <c:h val="0.81276322613973639"/>
        </c:manualLayout>
      </c:layout>
      <c:scatterChart>
        <c:scatterStyle val="smoothMarker"/>
        <c:ser>
          <c:idx val="0"/>
          <c:order val="0"/>
          <c:tx>
            <c:v>Funkcja</c:v>
          </c:tx>
          <c:xVal>
            <c:numRef>
              <c:f>Sheet1!$D$142:$D$165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Sheet1!$H$142:$H$165</c:f>
              <c:numCache>
                <c:formatCode>General</c:formatCode>
                <c:ptCount val="24"/>
                <c:pt idx="0">
                  <c:v>1.5305084588068953</c:v>
                </c:pt>
                <c:pt idx="1">
                  <c:v>1.2474884884009654</c:v>
                </c:pt>
                <c:pt idx="2">
                  <c:v>0.91719549596666594</c:v>
                </c:pt>
                <c:pt idx="3">
                  <c:v>0.55953463685449911</c:v>
                </c:pt>
                <c:pt idx="4">
                  <c:v>0.19860162543612575</c:v>
                </c:pt>
                <c:pt idx="5">
                  <c:v>-0.13731726489563456</c:v>
                </c:pt>
                <c:pt idx="6">
                  <c:v>-0.41574520172680463</c:v>
                </c:pt>
                <c:pt idx="7">
                  <c:v>-0.60001479362224841</c:v>
                </c:pt>
                <c:pt idx="8">
                  <c:v>-0.64926809012567066</c:v>
                </c:pt>
                <c:pt idx="9">
                  <c:v>-0.51845658175962006</c:v>
                </c:pt>
                <c:pt idx="10">
                  <c:v>-0.15834120002548424</c:v>
                </c:pt>
                <c:pt idx="11">
                  <c:v>0.48450768259650534</c:v>
                </c:pt>
                <c:pt idx="12">
                  <c:v>1.4677102526472776</c:v>
                </c:pt>
                <c:pt idx="13">
                  <c:v>2.8530772556889197</c:v>
                </c:pt>
                <c:pt idx="14">
                  <c:v>4.7066099963046746</c:v>
                </c:pt>
                <c:pt idx="15">
                  <c:v>7.0985003380989458</c:v>
                </c:pt>
                <c:pt idx="16">
                  <c:v>10.103130703697296</c:v>
                </c:pt>
                <c:pt idx="17">
                  <c:v>13.799074074746445</c:v>
                </c:pt>
                <c:pt idx="18">
                  <c:v>18.269093991914264</c:v>
                </c:pt>
                <c:pt idx="19">
                  <c:v>23.600144554889802</c:v>
                </c:pt>
                <c:pt idx="20">
                  <c:v>29.883370422383251</c:v>
                </c:pt>
                <c:pt idx="21">
                  <c:v>37.214106812125962</c:v>
                </c:pt>
                <c:pt idx="22">
                  <c:v>45.691879500870442</c:v>
                </c:pt>
                <c:pt idx="23">
                  <c:v>55.420404824390374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Sheet1!$J$62</c:f>
              <c:strCache>
                <c:ptCount val="1"/>
                <c:pt idx="0">
                  <c:v>Gauss-Seidel</c:v>
                </c:pt>
              </c:strCache>
            </c:strRef>
          </c:tx>
          <c:spPr>
            <a:ln>
              <a:solidFill>
                <a:srgbClr val="F79646">
                  <a:lumMod val="75000"/>
                </a:srgb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</c:spPr>
          </c:marker>
          <c:xVal>
            <c:numRef>
              <c:f>Sheet1!$F$63:$F$86</c:f>
              <c:numCache>
                <c:formatCode>General</c:formatCode>
                <c:ptCount val="24"/>
                <c:pt idx="0">
                  <c:v>84</c:v>
                </c:pt>
                <c:pt idx="1">
                  <c:v>144</c:v>
                </c:pt>
                <c:pt idx="2">
                  <c:v>220</c:v>
                </c:pt>
                <c:pt idx="3">
                  <c:v>312</c:v>
                </c:pt>
                <c:pt idx="4">
                  <c:v>420</c:v>
                </c:pt>
                <c:pt idx="5">
                  <c:v>544</c:v>
                </c:pt>
                <c:pt idx="6">
                  <c:v>684</c:v>
                </c:pt>
                <c:pt idx="7">
                  <c:v>840</c:v>
                </c:pt>
                <c:pt idx="8">
                  <c:v>1012</c:v>
                </c:pt>
                <c:pt idx="9">
                  <c:v>1200</c:v>
                </c:pt>
                <c:pt idx="10">
                  <c:v>1404</c:v>
                </c:pt>
                <c:pt idx="11">
                  <c:v>1624</c:v>
                </c:pt>
                <c:pt idx="12">
                  <c:v>1860</c:v>
                </c:pt>
                <c:pt idx="13">
                  <c:v>2112</c:v>
                </c:pt>
                <c:pt idx="14">
                  <c:v>2380</c:v>
                </c:pt>
                <c:pt idx="15">
                  <c:v>2664</c:v>
                </c:pt>
                <c:pt idx="16">
                  <c:v>2964</c:v>
                </c:pt>
                <c:pt idx="17">
                  <c:v>3280</c:v>
                </c:pt>
                <c:pt idx="18">
                  <c:v>3612</c:v>
                </c:pt>
                <c:pt idx="19">
                  <c:v>3960</c:v>
                </c:pt>
                <c:pt idx="20">
                  <c:v>4324</c:v>
                </c:pt>
                <c:pt idx="21">
                  <c:v>4704</c:v>
                </c:pt>
                <c:pt idx="22">
                  <c:v>5100</c:v>
                </c:pt>
                <c:pt idx="23">
                  <c:v>5512</c:v>
                </c:pt>
              </c:numCache>
            </c:numRef>
          </c:xVal>
          <c:yVal>
            <c:numRef>
              <c:f>Sheet1!$J$63:$J$86</c:f>
              <c:numCache>
                <c:formatCode>General</c:formatCode>
                <c:ptCount val="24"/>
                <c:pt idx="0">
                  <c:v>1.1999999999999999E-3</c:v>
                </c:pt>
                <c:pt idx="1">
                  <c:v>3.16E-3</c:v>
                </c:pt>
                <c:pt idx="2">
                  <c:v>1.0919999999999999E-2</c:v>
                </c:pt>
                <c:pt idx="3">
                  <c:v>2.0879999999999999E-2</c:v>
                </c:pt>
                <c:pt idx="4">
                  <c:v>3.9259999999999899E-2</c:v>
                </c:pt>
                <c:pt idx="5">
                  <c:v>7.7579999999999996E-2</c:v>
                </c:pt>
                <c:pt idx="6">
                  <c:v>0.14446666666666599</c:v>
                </c:pt>
                <c:pt idx="7">
                  <c:v>0.2717</c:v>
                </c:pt>
                <c:pt idx="8">
                  <c:v>0.4541</c:v>
                </c:pt>
                <c:pt idx="9">
                  <c:v>0.71935000000000004</c:v>
                </c:pt>
                <c:pt idx="10">
                  <c:v>1.1429</c:v>
                </c:pt>
                <c:pt idx="11">
                  <c:v>1.6839</c:v>
                </c:pt>
                <c:pt idx="12">
                  <c:v>2.4980000000000002</c:v>
                </c:pt>
                <c:pt idx="13">
                  <c:v>3.7126666666666601</c:v>
                </c:pt>
                <c:pt idx="14">
                  <c:v>4.9865000000000004</c:v>
                </c:pt>
                <c:pt idx="15">
                  <c:v>6.8185000000000002</c:v>
                </c:pt>
                <c:pt idx="16">
                  <c:v>9.1835000000000004</c:v>
                </c:pt>
                <c:pt idx="17">
                  <c:v>12.628</c:v>
                </c:pt>
                <c:pt idx="18">
                  <c:v>17.083500000000001</c:v>
                </c:pt>
                <c:pt idx="19">
                  <c:v>21.6525</c:v>
                </c:pt>
                <c:pt idx="20">
                  <c:v>29.923999999999999</c:v>
                </c:pt>
                <c:pt idx="21">
                  <c:v>35.185000000000002</c:v>
                </c:pt>
                <c:pt idx="22">
                  <c:v>46.423499999999997</c:v>
                </c:pt>
                <c:pt idx="23">
                  <c:v>57.901499999999999</c:v>
                </c:pt>
              </c:numCache>
            </c:numRef>
          </c:yVal>
          <c:smooth val="1"/>
        </c:ser>
        <c:axId val="121760384"/>
        <c:axId val="121758464"/>
      </c:scatterChart>
      <c:valAx>
        <c:axId val="1217603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21758464"/>
        <c:crosses val="autoZero"/>
        <c:crossBetween val="midCat"/>
      </c:valAx>
      <c:valAx>
        <c:axId val="1217584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pl-PL"/>
          </a:p>
        </c:txPr>
        <c:crossAx val="121760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064812891187173"/>
          <c:y val="0.16320025839927033"/>
          <c:w val="0.32568350337502217"/>
          <c:h val="0.17398594332815362"/>
        </c:manualLayout>
      </c:layout>
      <c:txPr>
        <a:bodyPr/>
        <a:lstStyle/>
        <a:p>
          <a:pPr>
            <a:defRPr sz="1500"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</xdr:colOff>
      <xdr:row>26</xdr:row>
      <xdr:rowOff>140874</xdr:rowOff>
    </xdr:from>
    <xdr:to>
      <xdr:col>12</xdr:col>
      <xdr:colOff>394608</xdr:colOff>
      <xdr:row>55</xdr:row>
      <xdr:rowOff>152080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835400</xdr:colOff>
      <xdr:row>89</xdr:row>
      <xdr:rowOff>16807</xdr:rowOff>
    </xdr:from>
    <xdr:to>
      <xdr:col>11</xdr:col>
      <xdr:colOff>1391478</xdr:colOff>
      <xdr:row>122</xdr:row>
      <xdr:rowOff>33054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561975</xdr:colOff>
      <xdr:row>170</xdr:row>
      <xdr:rowOff>0</xdr:rowOff>
    </xdr:from>
    <xdr:to>
      <xdr:col>6</xdr:col>
      <xdr:colOff>1057275</xdr:colOff>
      <xdr:row>195</xdr:row>
      <xdr:rowOff>62718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506318</xdr:colOff>
      <xdr:row>170</xdr:row>
      <xdr:rowOff>9996</xdr:rowOff>
    </xdr:from>
    <xdr:to>
      <xdr:col>12</xdr:col>
      <xdr:colOff>423241</xdr:colOff>
      <xdr:row>195</xdr:row>
      <xdr:rowOff>82952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572957</xdr:colOff>
      <xdr:row>169</xdr:row>
      <xdr:rowOff>176858</xdr:rowOff>
    </xdr:from>
    <xdr:to>
      <xdr:col>6</xdr:col>
      <xdr:colOff>1061148</xdr:colOff>
      <xdr:row>195</xdr:row>
      <xdr:rowOff>65288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1070405</xdr:colOff>
      <xdr:row>170</xdr:row>
      <xdr:rowOff>2923</xdr:rowOff>
    </xdr:from>
    <xdr:to>
      <xdr:col>9</xdr:col>
      <xdr:colOff>498906</xdr:colOff>
      <xdr:row>195</xdr:row>
      <xdr:rowOff>70158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0.0078</cdr:x>
      <cdr:y>0.01396</cdr:y>
    </cdr:from>
    <cdr:to>
      <cdr:x>0.06573</cdr:x>
      <cdr:y>0.06232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25" y="87968"/>
          <a:ext cx="6572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l-PL" sz="1600"/>
            <a:t>Sekundy</a:t>
          </a:r>
        </a:p>
      </cdr:txBody>
    </cdr:sp>
  </cdr:relSizeAnchor>
  <cdr:relSizeAnchor xmlns:cdr="http://schemas.openxmlformats.org/drawingml/2006/chartDrawing">
    <cdr:from>
      <cdr:x>0.85227</cdr:x>
      <cdr:y>0.92511</cdr:y>
    </cdr:from>
    <cdr:to>
      <cdr:x>0.94642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700078" y="5830715"/>
          <a:ext cx="1071518" cy="472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l-PL" sz="1600"/>
            <a:t>rozmiar macierzy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R165"/>
  <sheetViews>
    <sheetView tabSelected="1" topLeftCell="C165" zoomScale="115" zoomScaleNormal="115" workbookViewId="0">
      <selection activeCell="K168" sqref="K168"/>
    </sheetView>
  </sheetViews>
  <sheetFormatPr defaultRowHeight="15"/>
  <cols>
    <col min="2" max="2" width="7.42578125" customWidth="1"/>
    <col min="3" max="3" width="12" customWidth="1"/>
    <col min="4" max="4" width="13.140625" customWidth="1"/>
    <col min="5" max="5" width="3.140625" customWidth="1"/>
    <col min="6" max="6" width="28.28515625" customWidth="1"/>
    <col min="7" max="7" width="21.5703125" customWidth="1"/>
    <col min="8" max="8" width="22.28515625" customWidth="1"/>
    <col min="9" max="9" width="28.28515625" customWidth="1"/>
    <col min="10" max="10" width="24" customWidth="1"/>
    <col min="11" max="11" width="20.28515625" customWidth="1"/>
    <col min="12" max="12" width="21" customWidth="1"/>
    <col min="13" max="14" width="12.28515625" customWidth="1"/>
    <col min="15" max="15" width="15.5703125" customWidth="1"/>
    <col min="16" max="16" width="14.42578125" customWidth="1"/>
    <col min="17" max="17" width="19.42578125" customWidth="1"/>
    <col min="18" max="18" width="21.5703125" customWidth="1"/>
    <col min="19" max="19" width="23.7109375" customWidth="1"/>
    <col min="20" max="20" width="19.7109375" customWidth="1"/>
    <col min="21" max="21" width="23.7109375" customWidth="1"/>
    <col min="22" max="22" width="24.42578125" customWidth="1"/>
    <col min="23" max="23" width="22" customWidth="1"/>
  </cols>
  <sheetData>
    <row r="3" spans="6:18">
      <c r="F3" t="s">
        <v>0</v>
      </c>
      <c r="G3" t="s">
        <v>4</v>
      </c>
      <c r="H3" t="s">
        <v>1</v>
      </c>
      <c r="I3" t="s">
        <v>2</v>
      </c>
      <c r="J3" t="s">
        <v>3</v>
      </c>
    </row>
    <row r="4" spans="6:18">
      <c r="F4" s="2">
        <v>40</v>
      </c>
      <c r="G4" s="2">
        <v>2E-3</v>
      </c>
      <c r="H4" s="3">
        <v>2.5999999999999998E-4</v>
      </c>
      <c r="I4" s="3">
        <v>8.9999999999999897E-5</v>
      </c>
      <c r="J4" s="3">
        <v>5.1999999999999995E-4</v>
      </c>
      <c r="K4" s="1"/>
      <c r="M4" t="s">
        <v>0</v>
      </c>
      <c r="N4" t="s">
        <v>1</v>
      </c>
      <c r="O4" t="s">
        <v>2</v>
      </c>
      <c r="P4" t="s">
        <v>3</v>
      </c>
    </row>
    <row r="5" spans="6:18">
      <c r="F5" s="2">
        <v>84</v>
      </c>
      <c r="G5" s="2">
        <v>3.0000000000000001E-3</v>
      </c>
      <c r="H5" s="3">
        <v>7.2999999999999996E-4</v>
      </c>
      <c r="I5" s="3">
        <v>2.7999999999999998E-4</v>
      </c>
      <c r="J5" s="2">
        <v>1.1000000000000001E-3</v>
      </c>
      <c r="N5">
        <v>40</v>
      </c>
      <c r="O5">
        <v>2E-3</v>
      </c>
      <c r="P5" s="1">
        <v>2.5999999999999998E-4</v>
      </c>
      <c r="Q5" s="1">
        <v>8.9999999999999897E-5</v>
      </c>
      <c r="R5" s="1">
        <v>5.1999999999999995E-4</v>
      </c>
    </row>
    <row r="6" spans="6:18">
      <c r="F6" s="2">
        <v>144</v>
      </c>
      <c r="G6" s="2">
        <v>4.0000000000000001E-3</v>
      </c>
      <c r="H6" s="2">
        <v>1.2700000000000001E-3</v>
      </c>
      <c r="I6" s="3">
        <v>7.9000000000000001E-4</v>
      </c>
      <c r="J6" s="2">
        <v>2.3E-3</v>
      </c>
      <c r="N6">
        <v>84</v>
      </c>
      <c r="O6">
        <v>3.0000000000000001E-3</v>
      </c>
      <c r="P6" s="1">
        <v>7.2999999999999996E-4</v>
      </c>
      <c r="Q6" s="1">
        <v>2.7999999999999998E-4</v>
      </c>
      <c r="R6">
        <v>1.1000000000000001E-3</v>
      </c>
    </row>
    <row r="7" spans="6:18">
      <c r="F7" s="2">
        <v>220</v>
      </c>
      <c r="G7" s="2">
        <v>7.0000000000000001E-3</v>
      </c>
      <c r="H7" s="2">
        <v>2.8E-3</v>
      </c>
      <c r="I7" s="2">
        <v>1.4199999999999901E-3</v>
      </c>
      <c r="J7" s="2">
        <v>8.0199999999999994E-3</v>
      </c>
      <c r="N7">
        <v>144</v>
      </c>
      <c r="O7">
        <v>4.0000000000000001E-3</v>
      </c>
      <c r="P7">
        <v>1.2700000000000001E-3</v>
      </c>
      <c r="Q7" s="1">
        <v>7.9000000000000001E-4</v>
      </c>
      <c r="R7">
        <v>2.3E-3</v>
      </c>
    </row>
    <row r="8" spans="6:18">
      <c r="F8" s="2">
        <v>312</v>
      </c>
      <c r="G8" s="2">
        <v>8.9999999999999993E-3</v>
      </c>
      <c r="H8" s="2">
        <v>6.28E-3</v>
      </c>
      <c r="I8" s="2">
        <v>1.72E-3</v>
      </c>
      <c r="J8" s="2">
        <v>1.6119999999999999E-2</v>
      </c>
      <c r="N8">
        <v>220</v>
      </c>
      <c r="O8">
        <v>7.0000000000000001E-3</v>
      </c>
      <c r="P8">
        <v>2.8E-3</v>
      </c>
      <c r="Q8">
        <v>1.4199999999999901E-3</v>
      </c>
      <c r="R8">
        <v>8.0199999999999994E-3</v>
      </c>
    </row>
    <row r="9" spans="6:18">
      <c r="F9" s="2">
        <v>420</v>
      </c>
      <c r="G9" s="2">
        <v>1.2999999999999999E-2</v>
      </c>
      <c r="H9" s="2">
        <v>1.61E-2</v>
      </c>
      <c r="I9" s="2">
        <v>3.9500000000000004E-3</v>
      </c>
      <c r="J9" s="2">
        <v>3.7749999999999999E-2</v>
      </c>
      <c r="N9">
        <v>312</v>
      </c>
      <c r="O9">
        <v>8.9999999999999993E-3</v>
      </c>
      <c r="P9">
        <v>6.28E-3</v>
      </c>
      <c r="Q9">
        <v>1.72E-3</v>
      </c>
      <c r="R9">
        <v>1.6119999999999999E-2</v>
      </c>
    </row>
    <row r="10" spans="6:18">
      <c r="F10" s="2">
        <v>544</v>
      </c>
      <c r="G10" s="2">
        <v>1.4999999999999999E-2</v>
      </c>
      <c r="H10" s="2">
        <v>2.73999999999999E-2</v>
      </c>
      <c r="I10" s="2">
        <v>7.45E-3</v>
      </c>
      <c r="J10" s="2">
        <v>7.0550000000000002E-2</v>
      </c>
      <c r="N10">
        <v>420</v>
      </c>
      <c r="O10">
        <v>1.2999999999999999E-2</v>
      </c>
      <c r="P10">
        <v>1.61E-2</v>
      </c>
      <c r="Q10">
        <v>3.9500000000000004E-3</v>
      </c>
      <c r="R10">
        <v>3.7749999999999999E-2</v>
      </c>
    </row>
    <row r="11" spans="6:18">
      <c r="F11" s="2">
        <v>684</v>
      </c>
      <c r="G11" s="2">
        <v>1.7000000000000001E-2</v>
      </c>
      <c r="H11" s="2">
        <v>5.1549999999999999E-2</v>
      </c>
      <c r="I11" s="2">
        <v>1.1050000000000001E-2</v>
      </c>
      <c r="J11" s="2">
        <v>0.13144999999999901</v>
      </c>
      <c r="N11">
        <v>544</v>
      </c>
      <c r="O11">
        <v>1.4999999999999999E-2</v>
      </c>
      <c r="P11">
        <v>2.73999999999999E-2</v>
      </c>
      <c r="Q11">
        <v>7.45E-3</v>
      </c>
      <c r="R11">
        <v>7.0550000000000002E-2</v>
      </c>
    </row>
    <row r="12" spans="6:18">
      <c r="F12" s="2">
        <v>840</v>
      </c>
      <c r="G12" s="2">
        <v>0.02</v>
      </c>
      <c r="H12" s="2">
        <v>0.11550000000000001</v>
      </c>
      <c r="I12" s="2">
        <v>1.89E-2</v>
      </c>
      <c r="J12" s="2">
        <v>0.23769999999999999</v>
      </c>
      <c r="N12">
        <v>684</v>
      </c>
      <c r="O12">
        <v>1.7000000000000001E-2</v>
      </c>
      <c r="P12">
        <v>5.1549999999999999E-2</v>
      </c>
      <c r="Q12">
        <v>1.1050000000000001E-2</v>
      </c>
      <c r="R12">
        <v>0.13144999999999901</v>
      </c>
    </row>
    <row r="13" spans="6:18">
      <c r="F13" s="2">
        <v>1012</v>
      </c>
      <c r="G13" s="2">
        <v>2.5999999999999999E-2</v>
      </c>
      <c r="H13" s="2">
        <v>0.25679999999999997</v>
      </c>
      <c r="I13" s="2">
        <v>3.3000000000000002E-2</v>
      </c>
      <c r="J13" s="2">
        <v>0.40739999999999998</v>
      </c>
      <c r="N13">
        <v>840</v>
      </c>
      <c r="O13">
        <v>0.02</v>
      </c>
      <c r="P13">
        <v>0.11550000000000001</v>
      </c>
      <c r="Q13">
        <v>1.89E-2</v>
      </c>
      <c r="R13">
        <v>0.23769999999999999</v>
      </c>
    </row>
    <row r="14" spans="6:18">
      <c r="F14" s="2">
        <v>1200</v>
      </c>
      <c r="G14" s="2">
        <v>0.04</v>
      </c>
      <c r="H14" s="2">
        <v>0.52800000000000002</v>
      </c>
      <c r="I14" s="2">
        <v>5.6333333333333298E-2</v>
      </c>
      <c r="J14" s="2">
        <v>0.66766666666666596</v>
      </c>
      <c r="N14">
        <v>1012</v>
      </c>
      <c r="O14">
        <v>2.5999999999999999E-2</v>
      </c>
      <c r="P14">
        <v>0.25679999999999997</v>
      </c>
      <c r="Q14">
        <v>3.3000000000000002E-2</v>
      </c>
      <c r="R14">
        <v>0.40739999999999998</v>
      </c>
    </row>
    <row r="15" spans="6:18">
      <c r="F15" s="2">
        <v>1404</v>
      </c>
      <c r="G15" s="2">
        <v>3.5000000000000003E-2</v>
      </c>
      <c r="H15" s="2">
        <v>0.78500000000000003</v>
      </c>
      <c r="I15" s="2">
        <v>8.6333333333333304E-2</v>
      </c>
      <c r="J15" s="2">
        <v>1.07466666666666</v>
      </c>
      <c r="N15">
        <v>1200</v>
      </c>
      <c r="O15">
        <v>0.04</v>
      </c>
      <c r="P15">
        <v>0.52800000000000002</v>
      </c>
      <c r="Q15">
        <v>5.6333333333333298E-2</v>
      </c>
      <c r="R15">
        <v>0.66766666666666596</v>
      </c>
    </row>
    <row r="16" spans="6:18">
      <c r="F16" s="2">
        <v>1624</v>
      </c>
      <c r="G16" s="2">
        <v>5.8000000000000003E-2</v>
      </c>
      <c r="H16" s="2">
        <v>1.34033333333333</v>
      </c>
      <c r="I16" s="2">
        <v>0.11899999999999999</v>
      </c>
      <c r="J16" s="2">
        <v>1.5853333333333299</v>
      </c>
      <c r="N16">
        <v>1404</v>
      </c>
      <c r="O16">
        <v>3.5000000000000003E-2</v>
      </c>
      <c r="P16">
        <v>0.78500000000000003</v>
      </c>
      <c r="Q16">
        <v>8.6333333333333304E-2</v>
      </c>
      <c r="R16">
        <v>1.07466666666666</v>
      </c>
    </row>
    <row r="17" spans="6:18">
      <c r="F17" s="2">
        <v>1860</v>
      </c>
      <c r="G17" s="2">
        <v>8.4000000000000005E-2</v>
      </c>
      <c r="H17" s="2">
        <v>2.1923333333333299</v>
      </c>
      <c r="I17" s="2">
        <v>0.163333333333333</v>
      </c>
      <c r="J17" s="2">
        <v>2.3033333333333301</v>
      </c>
      <c r="N17">
        <v>1624</v>
      </c>
      <c r="O17">
        <v>5.8000000000000003E-2</v>
      </c>
      <c r="P17">
        <v>1.34033333333333</v>
      </c>
      <c r="Q17">
        <v>0.11899999999999999</v>
      </c>
      <c r="R17">
        <v>1.5853333333333299</v>
      </c>
    </row>
    <row r="18" spans="6:18">
      <c r="F18" s="2">
        <v>2112</v>
      </c>
      <c r="G18" s="2">
        <v>0.126</v>
      </c>
      <c r="H18" s="2">
        <v>3.2959999999999998</v>
      </c>
      <c r="I18" s="2">
        <v>0.23100000000000001</v>
      </c>
      <c r="J18" s="2">
        <v>3.2730000000000001</v>
      </c>
      <c r="N18">
        <v>1860</v>
      </c>
      <c r="O18">
        <v>8.4000000000000005E-2</v>
      </c>
      <c r="P18">
        <v>2.1923333333333299</v>
      </c>
      <c r="Q18">
        <v>0.163333333333333</v>
      </c>
      <c r="R18">
        <v>2.3033333333333301</v>
      </c>
    </row>
    <row r="19" spans="6:18">
      <c r="F19">
        <v>2380</v>
      </c>
      <c r="G19">
        <v>9.6000000000000002E-2</v>
      </c>
      <c r="H19">
        <v>4.6050000000000004</v>
      </c>
      <c r="I19">
        <v>0.34300000000000003</v>
      </c>
      <c r="J19">
        <v>4.7969999999999997</v>
      </c>
      <c r="N19">
        <v>2112</v>
      </c>
      <c r="O19">
        <v>0.126</v>
      </c>
      <c r="P19">
        <v>3.2959999999999998</v>
      </c>
      <c r="Q19">
        <v>0.23100000000000001</v>
      </c>
      <c r="R19">
        <v>3.2730000000000001</v>
      </c>
    </row>
    <row r="20" spans="6:18">
      <c r="F20">
        <v>2664</v>
      </c>
      <c r="G20">
        <v>0.14399999999999999</v>
      </c>
      <c r="H20">
        <v>6.3570000000000002</v>
      </c>
      <c r="I20">
        <v>0.44800000000000001</v>
      </c>
      <c r="J20">
        <v>6.3310000000000004</v>
      </c>
      <c r="N20">
        <v>2380</v>
      </c>
      <c r="O20">
        <v>9.6000000000000002E-2</v>
      </c>
      <c r="P20">
        <v>4.6050000000000004</v>
      </c>
      <c r="Q20">
        <v>0.34300000000000003</v>
      </c>
      <c r="R20">
        <v>4.7969999999999997</v>
      </c>
    </row>
    <row r="21" spans="6:18">
      <c r="F21">
        <v>2964</v>
      </c>
      <c r="G21">
        <v>0.16200000000000001</v>
      </c>
      <c r="H21">
        <v>8.5980000000000008</v>
      </c>
      <c r="I21">
        <v>0.57399999999999995</v>
      </c>
      <c r="J21">
        <v>8.5619999999999994</v>
      </c>
      <c r="N21">
        <v>2664</v>
      </c>
      <c r="O21">
        <v>0.14399999999999999</v>
      </c>
      <c r="P21">
        <v>6.3570000000000002</v>
      </c>
      <c r="Q21">
        <v>0.44800000000000001</v>
      </c>
      <c r="R21">
        <v>6.3310000000000004</v>
      </c>
    </row>
    <row r="22" spans="6:18">
      <c r="F22">
        <v>3280</v>
      </c>
      <c r="G22">
        <v>0.20499999999999999</v>
      </c>
      <c r="H22">
        <v>11.516999999999999</v>
      </c>
      <c r="I22">
        <v>0.85099999999999998</v>
      </c>
      <c r="J22">
        <v>11.326000000000001</v>
      </c>
      <c r="N22">
        <v>2964</v>
      </c>
      <c r="O22">
        <v>0.16200000000000001</v>
      </c>
      <c r="P22">
        <v>8.5980000000000008</v>
      </c>
      <c r="Q22">
        <v>0.57399999999999995</v>
      </c>
      <c r="R22">
        <v>8.5619999999999994</v>
      </c>
    </row>
    <row r="23" spans="6:18">
      <c r="F23">
        <v>3612</v>
      </c>
      <c r="G23">
        <v>0.27900000000000003</v>
      </c>
      <c r="H23">
        <v>15.308</v>
      </c>
      <c r="I23">
        <v>1.04</v>
      </c>
      <c r="J23">
        <v>14.898</v>
      </c>
      <c r="N23">
        <v>3280</v>
      </c>
      <c r="O23">
        <v>0.20499999999999999</v>
      </c>
      <c r="P23">
        <v>11.516999999999999</v>
      </c>
      <c r="Q23">
        <v>0.85099999999999998</v>
      </c>
      <c r="R23">
        <v>11.326000000000001</v>
      </c>
    </row>
    <row r="24" spans="6:18">
      <c r="F24">
        <v>3960</v>
      </c>
      <c r="G24">
        <v>0.34200000000000003</v>
      </c>
      <c r="H24">
        <v>20.556999999999999</v>
      </c>
      <c r="I24">
        <v>1.5</v>
      </c>
      <c r="J24">
        <v>19.536000000000001</v>
      </c>
      <c r="N24">
        <v>3612</v>
      </c>
      <c r="O24">
        <v>0.27900000000000003</v>
      </c>
      <c r="P24">
        <v>15.308</v>
      </c>
      <c r="Q24">
        <v>1.04</v>
      </c>
      <c r="R24">
        <v>14.898</v>
      </c>
    </row>
    <row r="25" spans="6:18">
      <c r="N25">
        <v>3960</v>
      </c>
      <c r="O25">
        <v>0.34200000000000003</v>
      </c>
      <c r="P25">
        <v>20.556999999999999</v>
      </c>
      <c r="Q25">
        <v>1.5</v>
      </c>
      <c r="R25">
        <v>19.536000000000001</v>
      </c>
    </row>
    <row r="61" spans="5:12" ht="15.75" thickBot="1"/>
    <row r="62" spans="5:12" ht="16.5" thickTop="1" thickBot="1">
      <c r="E62" t="s">
        <v>6</v>
      </c>
      <c r="F62" s="4" t="s">
        <v>0</v>
      </c>
      <c r="G62" s="4" t="s">
        <v>8</v>
      </c>
      <c r="H62" s="4" t="s">
        <v>1</v>
      </c>
      <c r="I62" s="4" t="s">
        <v>7</v>
      </c>
      <c r="J62" s="4" t="s">
        <v>3</v>
      </c>
      <c r="K62" s="4" t="s">
        <v>5</v>
      </c>
      <c r="L62" s="4" t="s">
        <v>9</v>
      </c>
    </row>
    <row r="63" spans="5:12" ht="15.75" thickTop="1">
      <c r="E63">
        <v>3</v>
      </c>
      <c r="F63" s="5">
        <v>84</v>
      </c>
      <c r="G63" s="9">
        <v>2E-3</v>
      </c>
      <c r="H63" s="11">
        <v>5.0000000000000001E-4</v>
      </c>
      <c r="I63" s="10">
        <v>4.0000000000000002E-4</v>
      </c>
      <c r="J63" s="6">
        <v>1.1999999999999999E-3</v>
      </c>
      <c r="K63" s="7">
        <v>5.0000000000000004E-6</v>
      </c>
      <c r="L63" s="13">
        <v>1.9000000000000001E-5</v>
      </c>
    </row>
    <row r="64" spans="5:12">
      <c r="E64">
        <v>4</v>
      </c>
      <c r="F64" s="5">
        <v>144</v>
      </c>
      <c r="G64" s="9">
        <v>4.0000000000000001E-3</v>
      </c>
      <c r="H64" s="12">
        <v>1.3600000000000001E-3</v>
      </c>
      <c r="I64" s="8">
        <v>1.1199999999999999E-3</v>
      </c>
      <c r="J64" s="6">
        <v>3.16E-3</v>
      </c>
      <c r="K64" s="7">
        <v>1.1E-5</v>
      </c>
      <c r="L64" s="13">
        <v>5.1999999999999997E-5</v>
      </c>
    </row>
    <row r="65" spans="5:12">
      <c r="E65">
        <v>5</v>
      </c>
      <c r="F65" s="5">
        <v>220</v>
      </c>
      <c r="G65" s="9">
        <v>8.0000000000000002E-3</v>
      </c>
      <c r="H65" s="12">
        <v>2.7599999999999999E-3</v>
      </c>
      <c r="I65" s="8">
        <v>2.4399999999999999E-3</v>
      </c>
      <c r="J65" s="6">
        <v>1.0919999999999999E-2</v>
      </c>
      <c r="K65" s="7">
        <v>1.9000000000000001E-5</v>
      </c>
      <c r="L65" s="13">
        <v>1.3200000000000001E-4</v>
      </c>
    </row>
    <row r="66" spans="5:12">
      <c r="E66">
        <v>6</v>
      </c>
      <c r="F66" s="5">
        <v>312</v>
      </c>
      <c r="G66" s="9">
        <v>0.01</v>
      </c>
      <c r="H66" s="12">
        <v>6.3E-3</v>
      </c>
      <c r="I66" s="8">
        <v>3.0200000000000001E-3</v>
      </c>
      <c r="J66" s="6">
        <v>2.0879999999999999E-2</v>
      </c>
      <c r="K66" s="7">
        <v>3.8999999999999999E-5</v>
      </c>
      <c r="L66" s="13">
        <v>2.1000000000000001E-4</v>
      </c>
    </row>
    <row r="67" spans="5:12">
      <c r="E67">
        <v>7</v>
      </c>
      <c r="F67" s="5">
        <v>420</v>
      </c>
      <c r="G67" s="9">
        <v>1.2999999999999999E-2</v>
      </c>
      <c r="H67" s="12">
        <v>1.304E-2</v>
      </c>
      <c r="I67" s="8">
        <v>3.82E-3</v>
      </c>
      <c r="J67" s="6">
        <v>3.9259999999999899E-2</v>
      </c>
      <c r="K67" s="7">
        <v>7.2000000000000002E-5</v>
      </c>
      <c r="L67" s="13">
        <v>3.39E-4</v>
      </c>
    </row>
    <row r="68" spans="5:12">
      <c r="E68">
        <v>8</v>
      </c>
      <c r="F68" s="5">
        <v>544</v>
      </c>
      <c r="G68" s="9">
        <v>1.7000000000000001E-2</v>
      </c>
      <c r="H68" s="12">
        <v>2.332E-2</v>
      </c>
      <c r="I68" s="8">
        <v>5.7999999999999996E-3</v>
      </c>
      <c r="J68" s="6">
        <v>7.7579999999999996E-2</v>
      </c>
      <c r="K68" s="7">
        <v>1E-4</v>
      </c>
      <c r="L68" s="13">
        <v>5.7600000000000001E-4</v>
      </c>
    </row>
    <row r="69" spans="5:12">
      <c r="E69">
        <v>9</v>
      </c>
      <c r="F69" s="5">
        <v>684</v>
      </c>
      <c r="G69" s="9">
        <v>0.02</v>
      </c>
      <c r="H69" s="12">
        <v>4.71666666666666E-2</v>
      </c>
      <c r="I69" s="8">
        <v>1.0066666666666601E-2</v>
      </c>
      <c r="J69" s="6">
        <v>0.14446666666666599</v>
      </c>
      <c r="K69" s="7">
        <v>1.4200000000000001E-4</v>
      </c>
      <c r="L69" s="13">
        <v>8.2799999999999996E-4</v>
      </c>
    </row>
    <row r="70" spans="5:12">
      <c r="E70">
        <v>10</v>
      </c>
      <c r="F70" s="5">
        <v>840</v>
      </c>
      <c r="G70" s="9">
        <v>0.02</v>
      </c>
      <c r="H70" s="12">
        <v>8.9700000000000002E-2</v>
      </c>
      <c r="I70" s="8">
        <v>2.0033333333333299E-2</v>
      </c>
      <c r="J70" s="6">
        <v>0.2717</v>
      </c>
      <c r="K70" s="7">
        <v>2.42E-4</v>
      </c>
      <c r="L70" s="13">
        <v>1.2329999999999999E-3</v>
      </c>
    </row>
    <row r="71" spans="5:12">
      <c r="E71">
        <v>11</v>
      </c>
      <c r="F71" s="5">
        <v>1012</v>
      </c>
      <c r="G71" s="9">
        <v>2.3E-2</v>
      </c>
      <c r="H71" s="12">
        <v>0.18104999999999999</v>
      </c>
      <c r="I71" s="8">
        <v>3.1300000000000001E-2</v>
      </c>
      <c r="J71" s="6">
        <v>0.4541</v>
      </c>
      <c r="K71" s="7">
        <v>3.0699999999999998E-4</v>
      </c>
      <c r="L71" s="13">
        <v>1.7600000000000001E-3</v>
      </c>
    </row>
    <row r="72" spans="5:12">
      <c r="E72">
        <v>12</v>
      </c>
      <c r="F72" s="5">
        <v>1200</v>
      </c>
      <c r="G72" s="9">
        <v>0.03</v>
      </c>
      <c r="H72" s="12">
        <v>0.35270000000000001</v>
      </c>
      <c r="I72" s="8">
        <v>5.015E-2</v>
      </c>
      <c r="J72" s="6">
        <v>0.71935000000000004</v>
      </c>
      <c r="K72" s="7">
        <v>4.17E-4</v>
      </c>
      <c r="L72" s="13">
        <v>2.398E-3</v>
      </c>
    </row>
    <row r="73" spans="5:12">
      <c r="E73">
        <v>13</v>
      </c>
      <c r="F73" s="5">
        <v>1404</v>
      </c>
      <c r="G73" s="9">
        <v>3.6999999999999998E-2</v>
      </c>
      <c r="H73" s="12">
        <v>0.68289999999999995</v>
      </c>
      <c r="I73" s="8">
        <v>7.9500000000000001E-2</v>
      </c>
      <c r="J73" s="6">
        <v>1.1429</v>
      </c>
      <c r="K73" s="7">
        <v>5.8399999999999999E-4</v>
      </c>
      <c r="L73" s="13">
        <v>3.0469999999999998E-3</v>
      </c>
    </row>
    <row r="74" spans="5:12">
      <c r="E74">
        <v>14</v>
      </c>
      <c r="F74" s="5">
        <v>1624</v>
      </c>
      <c r="G74" s="9">
        <v>4.5999999999999999E-2</v>
      </c>
      <c r="H74" s="12">
        <v>1.1798999999999999</v>
      </c>
      <c r="I74" s="8">
        <v>0.1109</v>
      </c>
      <c r="J74" s="6">
        <v>1.6839</v>
      </c>
      <c r="K74" s="7">
        <v>8.3100000000000003E-4</v>
      </c>
      <c r="L74" s="13">
        <v>4.1809999999999998E-3</v>
      </c>
    </row>
    <row r="75" spans="5:12">
      <c r="E75">
        <v>15</v>
      </c>
      <c r="F75" s="5">
        <v>1860</v>
      </c>
      <c r="G75" s="9">
        <v>7.0000000000000007E-2</v>
      </c>
      <c r="H75" s="12">
        <v>1.804</v>
      </c>
      <c r="I75" s="8">
        <v>0.16700000000000001</v>
      </c>
      <c r="J75" s="6">
        <v>2.4980000000000002</v>
      </c>
      <c r="K75" s="7">
        <v>1.0709999999999999E-3</v>
      </c>
      <c r="L75" s="13">
        <v>5.9280000000000001E-3</v>
      </c>
    </row>
    <row r="76" spans="5:12">
      <c r="E76">
        <v>16</v>
      </c>
      <c r="F76" s="5">
        <v>2112</v>
      </c>
      <c r="G76" s="9">
        <v>7.4999999999999997E-2</v>
      </c>
      <c r="H76" s="12">
        <v>2.7286666666666601</v>
      </c>
      <c r="I76" s="8">
        <v>0.22800000000000001</v>
      </c>
      <c r="J76" s="6">
        <v>3.7126666666666601</v>
      </c>
      <c r="K76" s="7">
        <v>1.2949999999999999E-3</v>
      </c>
      <c r="L76" s="13">
        <v>9.1579999999999995E-3</v>
      </c>
    </row>
    <row r="77" spans="5:12">
      <c r="E77">
        <v>17</v>
      </c>
      <c r="F77" s="5">
        <v>2380</v>
      </c>
      <c r="G77" s="9">
        <v>0.10100000000000001</v>
      </c>
      <c r="H77" s="12">
        <v>3.9095</v>
      </c>
      <c r="I77" s="8">
        <v>0.32100000000000001</v>
      </c>
      <c r="J77" s="6">
        <v>4.9865000000000004</v>
      </c>
      <c r="K77" s="7">
        <v>1.5900000000000001E-3</v>
      </c>
      <c r="L77" s="13">
        <v>1.273E-2</v>
      </c>
    </row>
    <row r="78" spans="5:12">
      <c r="E78">
        <v>18</v>
      </c>
      <c r="F78" s="5">
        <v>2664</v>
      </c>
      <c r="G78" s="9">
        <v>0.13700000000000001</v>
      </c>
      <c r="H78" s="12">
        <v>5.8574999999999999</v>
      </c>
      <c r="I78" s="8">
        <v>0.41599999999999998</v>
      </c>
      <c r="J78" s="6">
        <v>6.8185000000000002</v>
      </c>
      <c r="K78" s="7">
        <v>1.882E-3</v>
      </c>
      <c r="L78" s="13">
        <v>1.8724999999999999E-2</v>
      </c>
    </row>
    <row r="79" spans="5:12">
      <c r="E79">
        <v>19</v>
      </c>
      <c r="F79" s="5">
        <v>2964</v>
      </c>
      <c r="G79" s="9">
        <v>0.16300000000000001</v>
      </c>
      <c r="H79" s="12">
        <v>7.8239999999999998</v>
      </c>
      <c r="I79" s="8">
        <v>0.5665</v>
      </c>
      <c r="J79" s="6">
        <v>9.1835000000000004</v>
      </c>
      <c r="K79" s="7">
        <v>2.4220000000000001E-3</v>
      </c>
      <c r="L79" s="13">
        <v>2.7199999999999998E-2</v>
      </c>
    </row>
    <row r="80" spans="5:12">
      <c r="E80">
        <v>20</v>
      </c>
      <c r="F80" s="5">
        <v>3280</v>
      </c>
      <c r="G80" s="9">
        <v>0.217</v>
      </c>
      <c r="H80" s="12">
        <v>10.446999999999999</v>
      </c>
      <c r="I80" s="8">
        <v>0.78949999999999998</v>
      </c>
      <c r="J80" s="6">
        <v>12.628</v>
      </c>
      <c r="K80" s="7">
        <v>2.7520000000000001E-3</v>
      </c>
      <c r="L80" s="13">
        <v>3.5430000000000003E-2</v>
      </c>
    </row>
    <row r="81" spans="5:12">
      <c r="E81">
        <v>21</v>
      </c>
      <c r="F81" s="5">
        <v>3612</v>
      </c>
      <c r="G81" s="9">
        <v>0.313</v>
      </c>
      <c r="H81" s="12">
        <v>15.015000000000001</v>
      </c>
      <c r="I81" s="8">
        <v>1.1735</v>
      </c>
      <c r="J81" s="6">
        <v>17.083500000000001</v>
      </c>
      <c r="K81" s="7">
        <v>3.176E-3</v>
      </c>
      <c r="L81" s="13">
        <v>4.4810000000000003E-2</v>
      </c>
    </row>
    <row r="82" spans="5:12">
      <c r="E82">
        <v>22</v>
      </c>
      <c r="F82" s="5">
        <v>3960</v>
      </c>
      <c r="G82" s="9">
        <v>0.33100000000000002</v>
      </c>
      <c r="H82" s="12">
        <v>18.818000000000001</v>
      </c>
      <c r="I82" s="8">
        <v>1.5355000000000001</v>
      </c>
      <c r="J82" s="6">
        <v>21.6525</v>
      </c>
      <c r="K82" s="7">
        <v>3.692E-3</v>
      </c>
      <c r="L82" s="13">
        <v>5.8700000000000002E-2</v>
      </c>
    </row>
    <row r="83" spans="5:12">
      <c r="E83">
        <v>23</v>
      </c>
      <c r="F83" s="5">
        <v>4324</v>
      </c>
      <c r="G83" s="9">
        <v>0.436</v>
      </c>
      <c r="H83" s="12">
        <v>25.201499999999999</v>
      </c>
      <c r="I83" s="8">
        <v>2.0070000000000001</v>
      </c>
      <c r="J83" s="6">
        <v>29.923999999999999</v>
      </c>
      <c r="K83" s="7">
        <v>4.2249999999999996E-3</v>
      </c>
      <c r="L83" s="13">
        <v>7.3520000000000002E-2</v>
      </c>
    </row>
    <row r="84" spans="5:12">
      <c r="E84">
        <v>24</v>
      </c>
      <c r="F84" s="5">
        <v>4704</v>
      </c>
      <c r="G84" s="9">
        <v>0.52800000000000002</v>
      </c>
      <c r="H84" s="12">
        <v>33.347999999999999</v>
      </c>
      <c r="I84" s="8">
        <v>2.7090000000000001</v>
      </c>
      <c r="J84" s="6">
        <v>35.185000000000002</v>
      </c>
      <c r="K84" s="7">
        <v>4.6100000000000004E-3</v>
      </c>
      <c r="L84" s="13">
        <v>8.8429999999999995E-2</v>
      </c>
    </row>
    <row r="85" spans="5:12">
      <c r="E85">
        <v>25</v>
      </c>
      <c r="F85" s="5">
        <v>5100</v>
      </c>
      <c r="G85" s="9">
        <v>0.72</v>
      </c>
      <c r="H85" s="12">
        <v>43.222499999999997</v>
      </c>
      <c r="I85" s="8">
        <v>3.306</v>
      </c>
      <c r="J85" s="6">
        <v>46.423499999999997</v>
      </c>
      <c r="K85" s="7">
        <v>5.1900000000000002E-3</v>
      </c>
      <c r="L85" s="13">
        <v>0.11020000000000001</v>
      </c>
    </row>
    <row r="86" spans="5:12">
      <c r="E86">
        <v>26</v>
      </c>
      <c r="F86" s="5">
        <v>5512</v>
      </c>
      <c r="G86" s="9">
        <v>0.80500000000000005</v>
      </c>
      <c r="H86" s="12">
        <v>50.881999999999998</v>
      </c>
      <c r="I86" s="8">
        <v>5.0090000000000003</v>
      </c>
      <c r="J86" s="6">
        <v>57.901499999999999</v>
      </c>
      <c r="K86" s="7">
        <v>5.7800000000000004E-3</v>
      </c>
      <c r="L86" s="13">
        <v>0.12706999999999999</v>
      </c>
    </row>
    <row r="128" ht="15.75" thickBot="1"/>
    <row r="129" spans="4:10" ht="16.5" thickTop="1" thickBot="1">
      <c r="G129" s="14" t="s">
        <v>1</v>
      </c>
      <c r="H129" s="14" t="s">
        <v>3</v>
      </c>
      <c r="I129" s="14" t="s">
        <v>11</v>
      </c>
      <c r="J129" s="14" t="s">
        <v>10</v>
      </c>
    </row>
    <row r="130" spans="4:10" ht="16.5" thickTop="1" thickBot="1">
      <c r="G130" s="15">
        <v>0.45595811002543901</v>
      </c>
      <c r="H130" s="16"/>
      <c r="I130" s="17"/>
      <c r="J130" s="18">
        <v>0.45595811002543901</v>
      </c>
    </row>
    <row r="131" spans="4:10" ht="16.5" thickTop="1" thickBot="1">
      <c r="G131" s="15">
        <v>0.64882920979137004</v>
      </c>
      <c r="H131" s="16"/>
      <c r="I131" s="17"/>
      <c r="J131" s="18">
        <v>0.64882920979137004</v>
      </c>
    </row>
    <row r="132" spans="4:10" ht="16.5" thickTop="1" thickBot="1">
      <c r="G132" s="15">
        <v>0.50795737315783596</v>
      </c>
      <c r="H132" s="16"/>
      <c r="I132" s="17"/>
      <c r="J132" s="18">
        <v>0.50795737315783696</v>
      </c>
    </row>
    <row r="133" spans="4:10" ht="15.75" thickTop="1"/>
    <row r="135" spans="4:10">
      <c r="H135" s="19">
        <v>0.45595811002543801</v>
      </c>
      <c r="I135" s="19">
        <v>0.45595811002543302</v>
      </c>
    </row>
    <row r="136" spans="4:10">
      <c r="H136" s="19">
        <v>0.64882920979135605</v>
      </c>
      <c r="I136" s="19">
        <v>0.64882920979136405</v>
      </c>
    </row>
    <row r="137" spans="4:10">
      <c r="G137" s="20" t="s">
        <v>12</v>
      </c>
      <c r="H137" s="19">
        <v>0.50795737315781697</v>
      </c>
      <c r="I137" s="19">
        <v>0.50795737315783496</v>
      </c>
    </row>
    <row r="140" spans="4:10" ht="15.75" thickBot="1">
      <c r="F140" t="s">
        <v>15</v>
      </c>
      <c r="G140" t="s">
        <v>16</v>
      </c>
      <c r="H140" t="s">
        <v>17</v>
      </c>
      <c r="I140" t="s">
        <v>14</v>
      </c>
      <c r="J140" t="s">
        <v>18</v>
      </c>
    </row>
    <row r="141" spans="4:10" ht="16.5" thickTop="1" thickBot="1">
      <c r="D141" t="s">
        <v>13</v>
      </c>
      <c r="E141" s="4" t="s">
        <v>8</v>
      </c>
      <c r="F141" s="4" t="s">
        <v>1</v>
      </c>
      <c r="G141" s="4" t="s">
        <v>7</v>
      </c>
      <c r="H141" s="4" t="s">
        <v>3</v>
      </c>
      <c r="I141" s="4" t="s">
        <v>5</v>
      </c>
      <c r="J141" s="4" t="s">
        <v>9</v>
      </c>
    </row>
    <row r="142" spans="4:10" ht="15.75" thickTop="1">
      <c r="D142" s="5">
        <v>84</v>
      </c>
      <c r="F142" s="8">
        <f>0.238782369320571 -0.0008012150098502 *D142+0.0000003535496443 *D142^2+0.0000000002725663 * D142^3</f>
        <v>0.17413650591961022</v>
      </c>
      <c r="G142" s="5">
        <f>0.236700627690309-0.0005740326308383*D142+0.0000002405910959*D142^2</f>
        <v>0.19017949747256219</v>
      </c>
      <c r="H142" s="21">
        <f>1.95973706966682-0.0053390356114687*D142+0.0000027282285294*D142^2</f>
        <v>1.5305084588068953</v>
      </c>
      <c r="I142" s="23">
        <f>-0.000609+0.00000108*D142</f>
        <v>-5.1827999999999998E-4</v>
      </c>
      <c r="J142" s="23">
        <f>-0.0178824102691862+0.0000207193142874*D142</f>
        <v>-1.61419878690446E-2</v>
      </c>
    </row>
    <row r="143" spans="4:10">
      <c r="D143" s="5">
        <v>144</v>
      </c>
      <c r="F143" s="8">
        <f t="shared" ref="F143:F165" si="0">0.238782369320571 -0.0008012150098502 *D143+0.0000003535496443 *D143^2+0.0000000002725663 * D143^3</f>
        <v>0.13155249193708621</v>
      </c>
      <c r="G143" s="5">
        <f t="shared" ref="G143:G165" si="1">0.236700627690309-0.0005740326308383*D143+0.0000002405910959*D143^2</f>
        <v>0.15902882581417618</v>
      </c>
      <c r="H143" s="21">
        <f t="shared" ref="H143:H165" si="2">1.95973706966682-0.0053390356114687*D143+0.0000027282285294*D143^2</f>
        <v>1.2474884884009654</v>
      </c>
      <c r="I143" s="23">
        <f t="shared" ref="I143:I165" si="3">-0.000609+0.00000108*D143</f>
        <v>-4.5347999999999992E-4</v>
      </c>
      <c r="J143" s="23">
        <f t="shared" ref="J143:J165" si="4">-0.0178824102691862+0.0000207193142874*D143</f>
        <v>-1.4898829011800599E-2</v>
      </c>
    </row>
    <row r="144" spans="4:10">
      <c r="D144" s="5">
        <v>220</v>
      </c>
      <c r="F144" s="8">
        <f t="shared" si="0"/>
        <v>8.252915590004703E-2</v>
      </c>
      <c r="G144" s="5">
        <f t="shared" si="1"/>
        <v>0.12205805794744301</v>
      </c>
      <c r="H144" s="21">
        <f t="shared" si="2"/>
        <v>0.91719549596666594</v>
      </c>
      <c r="I144" s="23">
        <f t="shared" si="3"/>
        <v>-3.7139999999999992E-4</v>
      </c>
      <c r="J144" s="23">
        <f t="shared" si="4"/>
        <v>-1.33241611259582E-2</v>
      </c>
    </row>
    <row r="145" spans="4:10">
      <c r="D145" s="5">
        <v>312</v>
      </c>
      <c r="F145" s="8">
        <f t="shared" si="0"/>
        <v>3.1497423321094217E-2</v>
      </c>
      <c r="G145" s="5">
        <f t="shared" si="1"/>
        <v>8.1022546508048993E-2</v>
      </c>
      <c r="H145" s="21">
        <f t="shared" si="2"/>
        <v>0.55953463685449911</v>
      </c>
      <c r="I145" s="23">
        <f t="shared" si="3"/>
        <v>-2.7203999999999992E-4</v>
      </c>
      <c r="J145" s="23">
        <f t="shared" si="4"/>
        <v>-1.14179842115174E-2</v>
      </c>
    </row>
    <row r="146" spans="4:10">
      <c r="D146" s="5">
        <v>420</v>
      </c>
      <c r="F146" s="23">
        <f t="shared" si="0"/>
        <v>-1.5167885527592993E-2</v>
      </c>
      <c r="G146" s="5">
        <f t="shared" si="1"/>
        <v>3.8047192054982984E-2</v>
      </c>
      <c r="H146" s="21">
        <f t="shared" si="2"/>
        <v>0.19860162543612575</v>
      </c>
      <c r="I146" s="23">
        <f t="shared" si="3"/>
        <v>-1.5539999999999993E-4</v>
      </c>
      <c r="J146" s="23">
        <f t="shared" si="4"/>
        <v>-9.1802982684781997E-3</v>
      </c>
    </row>
    <row r="147" spans="4:10">
      <c r="D147" s="5">
        <v>544</v>
      </c>
      <c r="F147" s="23">
        <f t="shared" si="0"/>
        <v>-4.8570302279473773E-2</v>
      </c>
      <c r="G147" s="23">
        <f t="shared" si="1"/>
        <v>-4.373556929463826E-3</v>
      </c>
      <c r="H147" s="23">
        <f t="shared" si="2"/>
        <v>-0.13731726489563456</v>
      </c>
      <c r="I147" s="23">
        <f t="shared" si="3"/>
        <v>-2.1479999999999937E-5</v>
      </c>
      <c r="J147" s="23">
        <f t="shared" si="4"/>
        <v>-6.6111032968405991E-3</v>
      </c>
    </row>
    <row r="148" spans="4:10">
      <c r="D148" s="5">
        <v>684</v>
      </c>
      <c r="F148" s="23">
        <f t="shared" si="0"/>
        <v>-5.6613478298029762E-2</v>
      </c>
      <c r="G148" s="23">
        <f t="shared" si="1"/>
        <v>-4.3375704039697829E-2</v>
      </c>
      <c r="H148" s="23">
        <f t="shared" si="2"/>
        <v>-0.41574520172680463</v>
      </c>
      <c r="I148" s="5">
        <f t="shared" si="3"/>
        <v>1.2972000000000005E-4</v>
      </c>
      <c r="J148" s="23">
        <f t="shared" si="4"/>
        <v>-3.7103992966045999E-3</v>
      </c>
    </row>
    <row r="149" spans="4:10">
      <c r="D149" s="5">
        <v>840</v>
      </c>
      <c r="F149" s="23">
        <f t="shared" si="0"/>
        <v>-2.3222473660317017E-2</v>
      </c>
      <c r="G149" s="23">
        <f t="shared" si="1"/>
        <v>-7.5725704946823041E-2</v>
      </c>
      <c r="H149" s="23">
        <f t="shared" si="2"/>
        <v>-0.60001479362224841</v>
      </c>
      <c r="I149" s="5">
        <f t="shared" si="3"/>
        <v>2.9820000000000009E-4</v>
      </c>
      <c r="J149" s="23">
        <f>-0.0178824102691862+0.0000207193142874*D149</f>
        <v>-4.7818626777020035E-4</v>
      </c>
    </row>
    <row r="150" spans="4:10">
      <c r="D150" s="5">
        <v>1012</v>
      </c>
      <c r="F150" s="8">
        <f t="shared" si="0"/>
        <v>7.2535432700314262E-2</v>
      </c>
      <c r="G150" s="23">
        <f t="shared" si="1"/>
        <v>-9.7820467398641059E-2</v>
      </c>
      <c r="H150" s="23">
        <f t="shared" si="2"/>
        <v>-0.64926809012567066</v>
      </c>
      <c r="I150" s="5">
        <f t="shared" si="3"/>
        <v>4.8396000000000008E-4</v>
      </c>
      <c r="J150" s="22">
        <f t="shared" si="4"/>
        <v>3.0855357896625996E-3</v>
      </c>
    </row>
    <row r="151" spans="4:10">
      <c r="D151" s="5">
        <v>1200</v>
      </c>
      <c r="F151" s="8">
        <f t="shared" si="0"/>
        <v>0.257430411692331</v>
      </c>
      <c r="G151" s="23">
        <f t="shared" si="1"/>
        <v>-0.105687351219651</v>
      </c>
      <c r="H151" s="23">
        <f t="shared" si="2"/>
        <v>-0.51845658175962006</v>
      </c>
      <c r="I151" s="5">
        <f t="shared" si="3"/>
        <v>6.8700000000000011E-4</v>
      </c>
      <c r="J151" s="22">
        <f t="shared" si="4"/>
        <v>6.9807668756937981E-3</v>
      </c>
    </row>
    <row r="152" spans="4:10">
      <c r="D152" s="5">
        <v>1404</v>
      </c>
      <c r="F152" s="8">
        <f t="shared" si="0"/>
        <v>0.56515023160496225</v>
      </c>
      <c r="G152" s="23">
        <f t="shared" si="1"/>
        <v>-9.4984168311049888E-2</v>
      </c>
      <c r="H152" s="23">
        <f t="shared" si="2"/>
        <v>-0.15834120002548424</v>
      </c>
      <c r="I152" s="5">
        <f t="shared" si="3"/>
        <v>9.0732000000000009E-4</v>
      </c>
      <c r="J152" s="22">
        <f t="shared" si="4"/>
        <v>1.1207506990323399E-2</v>
      </c>
    </row>
    <row r="153" spans="4:10">
      <c r="D153" s="5">
        <v>1624</v>
      </c>
      <c r="F153" s="8">
        <f t="shared" si="0"/>
        <v>1.0374808844879744</v>
      </c>
      <c r="G153" s="23">
        <f t="shared" si="1"/>
        <v>-6.0999182650731898E-2</v>
      </c>
      <c r="H153" s="21">
        <f t="shared" si="2"/>
        <v>0.48450768259650534</v>
      </c>
      <c r="I153" s="5">
        <f t="shared" si="3"/>
        <v>1.14492E-3</v>
      </c>
      <c r="J153" s="22">
        <f t="shared" si="4"/>
        <v>1.5765756133551401E-2</v>
      </c>
    </row>
    <row r="154" spans="4:10">
      <c r="D154" s="5">
        <v>1860</v>
      </c>
      <c r="F154" s="8">
        <f t="shared" si="0"/>
        <v>1.725587691372279</v>
      </c>
      <c r="G154" s="5">
        <f t="shared" si="1"/>
        <v>1.3488897067108763E-3</v>
      </c>
      <c r="H154" s="21">
        <f t="shared" si="2"/>
        <v>1.4677102526472776</v>
      </c>
      <c r="I154" s="5">
        <f t="shared" si="3"/>
        <v>1.3998000000000003E-3</v>
      </c>
      <c r="J154" s="22">
        <f t="shared" si="4"/>
        <v>2.0655514305377796E-2</v>
      </c>
    </row>
    <row r="155" spans="4:10">
      <c r="D155" s="5">
        <v>2112</v>
      </c>
      <c r="F155" s="8">
        <f t="shared" si="0"/>
        <v>2.6913968863313738</v>
      </c>
      <c r="G155" s="5">
        <f t="shared" si="1"/>
        <v>9.7510880629988916E-2</v>
      </c>
      <c r="H155" s="21">
        <f t="shared" si="2"/>
        <v>2.8530772556889197</v>
      </c>
      <c r="I155" s="5">
        <f t="shared" si="3"/>
        <v>1.6719600000000003E-3</v>
      </c>
      <c r="J155" s="22">
        <f t="shared" si="4"/>
        <v>2.5876781505802599E-2</v>
      </c>
    </row>
    <row r="156" spans="4:10">
      <c r="D156" s="5">
        <v>2380</v>
      </c>
      <c r="F156" s="8">
        <f t="shared" si="0"/>
        <v>4.0090776793836147</v>
      </c>
      <c r="G156" s="5">
        <f t="shared" si="1"/>
        <v>0.23330716991111489</v>
      </c>
      <c r="H156" s="21">
        <f t="shared" si="2"/>
        <v>4.7066099963046746</v>
      </c>
      <c r="I156" s="5">
        <f t="shared" si="3"/>
        <v>1.9614000000000003E-3</v>
      </c>
      <c r="J156" s="22">
        <f t="shared" si="4"/>
        <v>3.1429557734825794E-2</v>
      </c>
    </row>
    <row r="157" spans="4:10">
      <c r="D157" s="5">
        <v>2664</v>
      </c>
      <c r="F157" s="8">
        <f t="shared" si="0"/>
        <v>5.766624798235318</v>
      </c>
      <c r="G157" s="5">
        <f t="shared" si="1"/>
        <v>0.41492768526540402</v>
      </c>
      <c r="H157" s="21">
        <f t="shared" si="2"/>
        <v>7.0985003380989458</v>
      </c>
      <c r="I157" s="5">
        <f t="shared" si="3"/>
        <v>2.2681200000000002E-3</v>
      </c>
      <c r="J157" s="22">
        <f t="shared" si="4"/>
        <v>3.7313842992447402E-2</v>
      </c>
    </row>
    <row r="158" spans="4:10">
      <c r="D158" s="5">
        <v>2964</v>
      </c>
      <c r="F158" s="8">
        <f t="shared" si="0"/>
        <v>8.0675415088646982</v>
      </c>
      <c r="G158" s="5">
        <f t="shared" si="1"/>
        <v>0.64893190233147391</v>
      </c>
      <c r="H158" s="21">
        <f t="shared" si="2"/>
        <v>10.103130703697296</v>
      </c>
      <c r="I158" s="5">
        <f t="shared" si="3"/>
        <v>2.5921199999999998E-3</v>
      </c>
      <c r="J158" s="22">
        <f t="shared" si="4"/>
        <v>4.3529637278667391E-2</v>
      </c>
    </row>
    <row r="159" spans="4:10">
      <c r="D159" s="5">
        <v>3280</v>
      </c>
      <c r="F159" s="8">
        <f t="shared" si="0"/>
        <v>11.032623114946635</v>
      </c>
      <c r="G159" s="5">
        <f t="shared" si="1"/>
        <v>0.94224884467124492</v>
      </c>
      <c r="H159" s="21">
        <f t="shared" si="2"/>
        <v>13.799074074746445</v>
      </c>
      <c r="I159" s="5">
        <f t="shared" si="3"/>
        <v>2.9334000000000001E-3</v>
      </c>
      <c r="J159" s="22">
        <f t="shared" si="4"/>
        <v>5.0076940593485789E-2</v>
      </c>
    </row>
    <row r="160" spans="4:10">
      <c r="D160" s="5">
        <v>3612</v>
      </c>
      <c r="F160" s="8">
        <f t="shared" si="0"/>
        <v>14.801840936118273</v>
      </c>
      <c r="G160" s="5">
        <f t="shared" si="1"/>
        <v>1.3021770837699385</v>
      </c>
      <c r="H160" s="21">
        <f t="shared" si="2"/>
        <v>18.269093991914264</v>
      </c>
      <c r="I160" s="5">
        <f t="shared" si="3"/>
        <v>3.29196E-3</v>
      </c>
      <c r="J160" s="22">
        <f t="shared" si="4"/>
        <v>5.6955752936902596E-2</v>
      </c>
    </row>
    <row r="161" spans="4:10">
      <c r="D161" s="5">
        <v>3960</v>
      </c>
      <c r="F161" s="8">
        <f t="shared" si="0"/>
        <v>19.536326765085455</v>
      </c>
      <c r="G161" s="5">
        <f t="shared" si="1"/>
        <v>1.7363847390360805</v>
      </c>
      <c r="H161" s="21">
        <f t="shared" si="2"/>
        <v>23.600144554889802</v>
      </c>
      <c r="I161" s="5">
        <f t="shared" si="3"/>
        <v>3.6677999999999997E-3</v>
      </c>
      <c r="J161" s="22">
        <f t="shared" si="4"/>
        <v>6.4166074308917798E-2</v>
      </c>
    </row>
    <row r="162" spans="4:10">
      <c r="D162" s="5">
        <v>4324</v>
      </c>
      <c r="F162" s="8">
        <f t="shared" si="0"/>
        <v>25.420457803569995</v>
      </c>
      <c r="G162" s="5">
        <f t="shared" si="1"/>
        <v>2.2529094778014978</v>
      </c>
      <c r="H162" s="21">
        <f t="shared" si="2"/>
        <v>29.883370422383251</v>
      </c>
      <c r="I162" s="5">
        <f t="shared" si="3"/>
        <v>4.06092E-3</v>
      </c>
      <c r="J162" s="22">
        <f t="shared" si="4"/>
        <v>7.1707904709531395E-2</v>
      </c>
    </row>
    <row r="163" spans="4:10">
      <c r="D163" s="5">
        <v>4704</v>
      </c>
      <c r="F163" s="8">
        <f t="shared" si="0"/>
        <v>32.66404207709774</v>
      </c>
      <c r="G163" s="5">
        <f t="shared" si="1"/>
        <v>2.86015851532132</v>
      </c>
      <c r="H163" s="21">
        <f t="shared" si="2"/>
        <v>37.214106812125962</v>
      </c>
      <c r="I163" s="5">
        <f t="shared" si="3"/>
        <v>4.47132E-3</v>
      </c>
      <c r="J163" s="22">
        <f t="shared" si="4"/>
        <v>7.9581244138743387E-2</v>
      </c>
    </row>
    <row r="164" spans="4:10">
      <c r="D164" s="5">
        <v>5100</v>
      </c>
      <c r="F164" s="8">
        <f t="shared" si="0"/>
        <v>41.504604328627551</v>
      </c>
      <c r="G164" s="5">
        <f t="shared" si="1"/>
        <v>3.5669086147739786</v>
      </c>
      <c r="H164" s="21">
        <f t="shared" si="2"/>
        <v>45.691879500870442</v>
      </c>
      <c r="I164" s="5">
        <f t="shared" si="3"/>
        <v>4.8989999999999997E-3</v>
      </c>
      <c r="J164" s="22">
        <f t="shared" si="4"/>
        <v>8.7786092596553789E-2</v>
      </c>
    </row>
    <row r="165" spans="4:10">
      <c r="D165" s="5">
        <v>5512</v>
      </c>
      <c r="F165" s="8">
        <f t="shared" si="0"/>
        <v>52.209772391021005</v>
      </c>
      <c r="G165" s="5">
        <f t="shared" si="1"/>
        <v>4.3823060872612087</v>
      </c>
      <c r="H165" s="21">
        <f t="shared" si="2"/>
        <v>55.420404824390374</v>
      </c>
      <c r="I165" s="5">
        <f t="shared" si="3"/>
        <v>5.34396E-3</v>
      </c>
      <c r="J165" s="22">
        <f t="shared" si="4"/>
        <v>9.6322450082962585E-2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Ukleja</dc:creator>
  <cp:lastModifiedBy>Ukleja</cp:lastModifiedBy>
  <dcterms:created xsi:type="dcterms:W3CDTF">2017-12-12T15:10:55Z</dcterms:created>
  <dcterms:modified xsi:type="dcterms:W3CDTF">2018-01-05T21:07:05Z</dcterms:modified>
</cp:coreProperties>
</file>