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9.xml" ContentType="application/vnd.openxmlformats-officedocument.spreadsheetml.pivotTab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0.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pivotTables/pivotTable11.xml" ContentType="application/vnd.openxmlformats-officedocument.spreadsheetml.pivotTable+xml"/>
  <Override PartName="/xl/drawings/drawing7.xml" ContentType="application/vnd.openxmlformats-officedocument.drawing+xml"/>
  <Override PartName="/xl/slicers/slicer5.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customXml/itemProps27.xml" ContentType="application/vnd.openxmlformats-officedocument.customXmlProperties+xml"/>
  <Override PartName="/customXml/itemProps28.xml" ContentType="application/vnd.openxmlformats-officedocument.customXmlProperties+xml"/>
  <Override PartName="/customXml/itemProps2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hidePivotFieldList="1"/>
  <mc:AlternateContent xmlns:mc="http://schemas.openxmlformats.org/markup-compatibility/2006">
    <mc:Choice Requires="x15">
      <x15ac:absPath xmlns:x15ac="http://schemas.microsoft.com/office/spreadsheetml/2010/11/ac" url="C:\Leksi\DataAnalysis\Excel project\!Project\finance\"/>
    </mc:Choice>
  </mc:AlternateContent>
  <xr:revisionPtr revIDLastSave="0" documentId="13_ncr:1_{2B31B642-9CAA-466F-AF5D-507D0A9BA756}" xr6:coauthVersionLast="47" xr6:coauthVersionMax="47" xr10:uidLastSave="{00000000-0000-0000-0000-000000000000}"/>
  <bookViews>
    <workbookView xWindow="-108" yWindow="-108" windowWidth="23256" windowHeight="12456" tabRatio="878" xr2:uid="{785B0855-BFED-487E-9316-10910C21B0C2}"/>
  </bookViews>
  <sheets>
    <sheet name="Savings State Checkup Dashboard" sheetId="23" r:id="rId1"/>
    <sheet name="Savings" sheetId="3" r:id="rId2"/>
    <sheet name="Categories" sheetId="10" r:id="rId3"/>
    <sheet name="Combined_Savings" sheetId="22" r:id="rId4"/>
    <sheet name="Total savings" sheetId="25" r:id="rId5"/>
    <sheet name="Selected month savings" sheetId="14" r:id="rId6"/>
    <sheet name="Investment plan" sheetId="33" r:id="rId7"/>
    <sheet name="Saved by invst type" sheetId="27" r:id="rId8"/>
    <sheet name="Money by bucket in USD" sheetId="28" r:id="rId9"/>
    <sheet name="Bucket by original cu" sheetId="29" r:id="rId10"/>
    <sheet name="Money by bank account" sheetId="31" r:id="rId11"/>
    <sheet name="Saved vs planned short-term" sheetId="32" r:id="rId12"/>
    <sheet name="Plan" sheetId="26" r:id="rId13"/>
    <sheet name="DashBoard design" sheetId="15" r:id="rId14"/>
  </sheets>
  <definedNames>
    <definedName name="_today">'Categories'!$J$8</definedName>
    <definedName name="_xlcn.WorksheetConnection_Book1Savings" hidden="1">Savings[]</definedName>
    <definedName name="ExternalData_1" localSheetId="2" hidden="1">'Categories'!$A$1:$H$16</definedName>
    <definedName name="ExternalData_1" localSheetId="3" hidden="1">'Combined_Savings'!$A$1:$Q$116</definedName>
    <definedName name="ExternalData_1" localSheetId="1" hidden="1">Savings!$A$1:$G$116</definedName>
    <definedName name="Slicer_Category">#N/A</definedName>
    <definedName name="Slicer_Category1">#N/A</definedName>
    <definedName name="Slicer_Currency">#N/A</definedName>
    <definedName name="Slicer_Currency2">#N/A</definedName>
    <definedName name="Slicer_Months__Date">#N/A</definedName>
  </definedNames>
  <calcPr calcId="191029"/>
  <pivotCaches>
    <pivotCache cacheId="0" r:id="rId15"/>
  </pivotCaches>
  <extLst>
    <ext xmlns:x14="http://schemas.microsoft.com/office/spreadsheetml/2009/9/main" uri="{BBE1A952-AA13-448e-AADC-164F8A28A991}">
      <x14:slicerCaches>
        <x14:slicerCache r:id="rId16"/>
        <x14:slicerCache r:id="rId17"/>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ategories_c39e73af-84f5-4a7d-9663-8832be34bd8b" name="Categories" connection="Query - Categories"/>
          <x15:modelTable id="Savings" name="Savings" connection="WorksheetConnection_Book1!Savings"/>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2" i="14" l="1" a="1"/>
  <c r="B12" i="14" s="1"/>
  <c r="A12" i="14" a="1"/>
  <c r="A12" i="14" s="1"/>
  <c r="A7" i="25" a="1"/>
  <c r="A7" i="2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9284844-2080-4A6F-BE95-D2C1EC56AA99}" keepAlive="1" name="ModelConnection_ExternalData_1" description="Data Model" type="5" refreshedVersion="8" minRefreshableVersion="5" saveData="1">
    <dbPr connection="Data Model Connection" command="Categories" commandType="3"/>
    <extLst>
      <ext xmlns:x15="http://schemas.microsoft.com/office/spreadsheetml/2010/11/main" uri="{DE250136-89BD-433C-8126-D09CA5730AF9}">
        <x15:connection id="" model="1"/>
      </ext>
    </extLst>
  </connection>
  <connection id="2" xr16:uid="{D5591997-9F79-4321-82B9-01BFE62D381F}" name="Query - Categories" description="Connection to the 'Categories' query in the workbook." type="100" refreshedVersion="8" minRefreshableVersion="5">
    <extLst>
      <ext xmlns:x15="http://schemas.microsoft.com/office/spreadsheetml/2010/11/main" uri="{DE250136-89BD-433C-8126-D09CA5730AF9}">
        <x15:connection id="4475387c-86dc-4b12-a18c-127e16740fdf"/>
      </ext>
    </extLst>
  </connection>
  <connection id="3" xr16:uid="{87F050A1-94A0-499A-91B9-11A377F75AE5}" keepAlive="1" name="Query - Combined_Savings" description="Connection to the 'Combined_Savings' query in the workbook." type="5" refreshedVersion="8" background="1" saveData="1">
    <dbPr connection="Provider=Microsoft.Mashup.OleDb.1;Data Source=$Workbook$;Location=Combined_Savings;Extended Properties=&quot;&quot;" command="SELECT * FROM [Combined_Savings]"/>
  </connection>
  <connection id="4" xr16:uid="{F5BED58D-133D-4034-9B2A-BB4ABE9EB36B}" keepAlive="1" name="Query - Savings" description="Connection to the 'Savings' query in the workbook." type="5" refreshedVersion="8" background="1" saveData="1">
    <dbPr connection="Provider=Microsoft.Mashup.OleDb.1;Data Source=$Workbook$;Location=Savings;Extended Properties=&quot;&quot;" command="SELECT * FROM [Savings]"/>
  </connection>
  <connection id="5" xr16:uid="{D1DF6F98-89E3-4BF3-91A1-3F8979F0FAA9}"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6" xr16:uid="{5B6D8DA8-0E20-473D-B97C-1A1B2DAE5D39}" name="WorksheetConnection_Book1!Savings" type="102" refreshedVersion="8" minRefreshableVersion="5">
    <extLst>
      <ext xmlns:x15="http://schemas.microsoft.com/office/spreadsheetml/2010/11/main" uri="{DE250136-89BD-433C-8126-D09CA5730AF9}">
        <x15:connection id="Savings">
          <x15:rangePr sourceName="_xlcn.WorksheetConnection_Book1Savings"/>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<sst xmlns="http://schemas.openxmlformats.org/spreadsheetml/2006/main" count="1664" uniqueCount="152">
  <si>
    <t>Revolut</t>
  </si>
  <si>
    <t xml:space="preserve">Currency </t>
  </si>
  <si>
    <t xml:space="preserve">Date </t>
  </si>
  <si>
    <t xml:space="preserve">Category </t>
  </si>
  <si>
    <t xml:space="preserve">Saved </t>
  </si>
  <si>
    <t xml:space="preserve">Location </t>
  </si>
  <si>
    <t xml:space="preserve">in USD </t>
  </si>
  <si>
    <t>USD</t>
  </si>
  <si>
    <t>UAH</t>
  </si>
  <si>
    <t>PLN</t>
  </si>
  <si>
    <t>IB usd</t>
  </si>
  <si>
    <t>IB pln</t>
  </si>
  <si>
    <t>Category</t>
  </si>
  <si>
    <t>Row Labels</t>
  </si>
  <si>
    <t>Grand Total</t>
  </si>
  <si>
    <t>Column Labels</t>
  </si>
  <si>
    <t>currency</t>
  </si>
  <si>
    <t>(Multiple Items)</t>
  </si>
  <si>
    <t>Location</t>
  </si>
  <si>
    <t>Amount</t>
  </si>
  <si>
    <t>total net worth</t>
  </si>
  <si>
    <t>Month selection</t>
  </si>
  <si>
    <t>Accounts cash breakdown</t>
  </si>
  <si>
    <t>This month investmet</t>
  </si>
  <si>
    <t>current vs planned</t>
  </si>
  <si>
    <t>Currency selection</t>
  </si>
  <si>
    <t>Current goals accomplishment</t>
  </si>
  <si>
    <t>Buckets breakdown</t>
  </si>
  <si>
    <t>Whaterflow investment running total</t>
  </si>
  <si>
    <t>invest_bucket</t>
  </si>
  <si>
    <t>saving_bucket</t>
  </si>
  <si>
    <t>short_term_goal</t>
  </si>
  <si>
    <t>Investments breakdown</t>
  </si>
  <si>
    <t>Total net wealth</t>
  </si>
  <si>
    <t>card</t>
  </si>
  <si>
    <t>Stakeholder</t>
  </si>
  <si>
    <t>Me</t>
  </si>
  <si>
    <t>key goals</t>
  </si>
  <si>
    <t xml:space="preserve">frequency on reviewing the dashboard </t>
  </si>
  <si>
    <t>once a month, or by demand</t>
  </si>
  <si>
    <t>have the same values of money in tables and on accounts</t>
  </si>
  <si>
    <t>save and track third-party  money on our accounts</t>
  </si>
  <si>
    <t>every month save correct sum of money for short term goals</t>
  </si>
  <si>
    <t>Questions I as a stakeholder need to answer</t>
  </si>
  <si>
    <t>Скільки грошей відклали? Ідемо згідно плану? Як іде зростання</t>
  </si>
  <si>
    <t>Save money for investments and invest</t>
  </si>
  <si>
    <t>track investments</t>
  </si>
  <si>
    <t>Куди вкладені гроші, в яких валютах</t>
  </si>
  <si>
    <t>Скільки грошей в корзинах дітей, мами і тп в яких валютах</t>
  </si>
  <si>
    <t xml:space="preserve">Скільки відкладено грошей на шорт терм цілі на данний момент порівняно з планом на данний момент в яких валютах </t>
  </si>
  <si>
    <t>Save and invest money</t>
  </si>
  <si>
    <t>Hold third-party money</t>
  </si>
  <si>
    <t>Track bank accounts</t>
  </si>
  <si>
    <t>Metrics</t>
  </si>
  <si>
    <t>Goal</t>
  </si>
  <si>
    <t>This month saving</t>
  </si>
  <si>
    <t>Plan saving</t>
  </si>
  <si>
    <t>Level of Detail</t>
  </si>
  <si>
    <t>Date, investment type</t>
  </si>
  <si>
    <t>Make short term savings</t>
  </si>
  <si>
    <t>bucket</t>
  </si>
  <si>
    <t>bucket, currency</t>
  </si>
  <si>
    <t>account, currency</t>
  </si>
  <si>
    <t>goal</t>
  </si>
  <si>
    <t>saved, planned</t>
  </si>
  <si>
    <t>sum</t>
  </si>
  <si>
    <t xml:space="preserve">Visualization </t>
  </si>
  <si>
    <t>Metrics&amp;Level of Detail</t>
  </si>
  <si>
    <t>Viz type</t>
  </si>
  <si>
    <t>bar chart</t>
  </si>
  <si>
    <t>Filter</t>
  </si>
  <si>
    <t>Month</t>
  </si>
  <si>
    <t>Planned saving</t>
  </si>
  <si>
    <t>Selected month saving</t>
  </si>
  <si>
    <t>Money per bucket in USD</t>
  </si>
  <si>
    <t>Money per bucket in original currency</t>
  </si>
  <si>
    <t>Track bank accounts in different currencied</t>
  </si>
  <si>
    <t>Hold third-party/bucket money in different currencies</t>
  </si>
  <si>
    <t>table</t>
  </si>
  <si>
    <t>Saved vs planned for the current month</t>
  </si>
  <si>
    <t>Total savings increase/decrease</t>
  </si>
  <si>
    <t>Total savings for today</t>
  </si>
  <si>
    <t>Save and invest money in different currencies according to the plan</t>
  </si>
  <si>
    <t>Selected month savings</t>
  </si>
  <si>
    <t>Saved/invested money per investment type in USD</t>
  </si>
  <si>
    <t>Питання, що швидше розуміється таблиця, чи бар чарт</t>
  </si>
  <si>
    <t>2024</t>
  </si>
  <si>
    <t>Total savings for investment</t>
  </si>
  <si>
    <t>linechart</t>
  </si>
  <si>
    <t>Money per bank account</t>
  </si>
  <si>
    <t>Fin Goal Type</t>
  </si>
  <si>
    <t>Total Amount</t>
  </si>
  <si>
    <t>Month Plan Payment</t>
  </si>
  <si>
    <t>Start Date</t>
  </si>
  <si>
    <t>End Date</t>
  </si>
  <si>
    <t>Payments Number</t>
  </si>
  <si>
    <t>Plan For Today</t>
  </si>
  <si>
    <t>December</t>
  </si>
  <si>
    <t>January</t>
  </si>
  <si>
    <t>February</t>
  </si>
  <si>
    <t>Years (Date )</t>
  </si>
  <si>
    <t>Saved</t>
  </si>
  <si>
    <t>Planned</t>
  </si>
  <si>
    <t>Year Month</t>
  </si>
  <si>
    <t>2023-12</t>
  </si>
  <si>
    <t>2024-1</t>
  </si>
  <si>
    <t>2024-2</t>
  </si>
  <si>
    <t>Filter function</t>
  </si>
  <si>
    <t>Invested</t>
  </si>
  <si>
    <t>investments/savings for investment</t>
  </si>
  <si>
    <t>savings for third parties/cumulative savings</t>
  </si>
  <si>
    <t>goal with the fixed date/sum</t>
  </si>
  <si>
    <t>Fund market</t>
  </si>
  <si>
    <t>Business</t>
  </si>
  <si>
    <t>Cash</t>
  </si>
  <si>
    <t>Daughter</t>
  </si>
  <si>
    <t>Son</t>
  </si>
  <si>
    <t>Backup fund</t>
  </si>
  <si>
    <t>Vacation</t>
  </si>
  <si>
    <t>Dad</t>
  </si>
  <si>
    <t>Mom</t>
  </si>
  <si>
    <t>Assurance1</t>
  </si>
  <si>
    <t>Assurance2</t>
  </si>
  <si>
    <t>Donation</t>
  </si>
  <si>
    <t xml:space="preserve">Plan </t>
  </si>
  <si>
    <t/>
  </si>
  <si>
    <t>Home USD</t>
  </si>
  <si>
    <t>PKO 1</t>
  </si>
  <si>
    <t>PKO USD</t>
  </si>
  <si>
    <t>PKO 2</t>
  </si>
  <si>
    <t>Privat USD</t>
  </si>
  <si>
    <t>Home PLN</t>
  </si>
  <si>
    <t>Privat UAH</t>
  </si>
  <si>
    <t>-8760</t>
  </si>
  <si>
    <t>Business1</t>
  </si>
  <si>
    <t>Business2</t>
  </si>
  <si>
    <t>BurgerPlace</t>
  </si>
  <si>
    <t>MacDonalds</t>
  </si>
  <si>
    <t>BeeHouse</t>
  </si>
  <si>
    <t>Feb</t>
  </si>
  <si>
    <t>Car checkup</t>
  </si>
  <si>
    <t>Targeted savings</t>
  </si>
  <si>
    <t>End Goal</t>
  </si>
  <si>
    <t>Bank Account</t>
  </si>
  <si>
    <t>Type</t>
  </si>
  <si>
    <t>Amount, USD</t>
  </si>
  <si>
    <t>Bucket</t>
  </si>
  <si>
    <t>Purchases</t>
  </si>
  <si>
    <t>Credit agricole UAH</t>
  </si>
  <si>
    <t>Presents</t>
  </si>
  <si>
    <t>Credit agricole USD</t>
  </si>
  <si>
    <t>Current savings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</si>
</sst>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5" formatCode="&quot;$&quot;#,##0_);\(&quot;$&quot;#,##0\)"/>
    <numFmt numFmtId="44" formatCode="_(&quot;$&quot;* #,##0.00_);_(&quot;$&quot;* \(#,##0.00\);_(&quot;$&quot;* &quot;-&quot;??_);_(@_)"/>
  </numFmts>
  <fonts count="6" x14ac:knownFonts="1">
    <font>
      <sz val="11"/>
      <color theme="1"/>
      <name val="Calibri"/>
      <family val="2"/>
      <scheme val="minor"/>
    </font>
    <font>
      <sz val="8"/>
      <name val="Calibri"/>
      <family val="2"/>
      <scheme val="minor"/>
    </font>
    <font>
      <sz val="11"/>
      <color rgb="FFFF0000"/>
      <name val="Calibri"/>
      <family val="2"/>
      <scheme val="minor"/>
    </font>
    <font>
      <b/>
      <sz val="11"/>
      <color theme="1"/>
      <name val="Calibri"/>
      <family val="2"/>
      <charset val="204"/>
      <scheme val="minor"/>
    </font>
    <font>
      <b/>
      <sz val="11"/>
      <color rgb="FF000000"/>
      <name val="Calibri"/>
      <family val="2"/>
      <charset val="204"/>
      <scheme val="minor"/>
    </font>
    <font>
      <sz val="12"/>
      <color rgb="FF222222"/>
      <name val="Arial"/>
      <family val="2"/>
      <charset val="204"/>
    </font>
  </fonts>
  <fills count="4">
    <fill>
      <patternFill patternType="none"/>
    </fill>
    <fill>
      <patternFill patternType="gray125"/>
    </fill>
    <fill>
      <patternFill patternType="solid">
        <fgColor theme="8" tint="0.39997558519241921"/>
        <bgColor indexed="64"/>
      </patternFill>
    </fill>
    <fill>
      <patternFill patternType="solid">
        <fgColor theme="8"/>
        <bgColor indexed="64"/>
      </patternFill>
    </fill>
  </fills>
  <borders count="13">
    <border>
      <left/>
      <right/>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0" borderId="0" xfId="0" pivotButton="1"/>
    <xf numFmtId="0" fontId="0" fillId="0" borderId="0" xfId="0" applyAlignment="1">
      <alignment horizontal="left"/>
    </xf>
    <xf numFmtId="14" fontId="0" fillId="0" borderId="0" xfId="0" applyNumberFormat="1"/>
    <xf numFmtId="1"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3" fillId="0" borderId="0" xfId="0" applyFont="1"/>
    <xf numFmtId="0" fontId="4" fillId="0" borderId="0" xfId="0" applyFont="1"/>
    <xf numFmtId="0" fontId="0" fillId="2" borderId="0" xfId="0" applyFill="1"/>
    <xf numFmtId="0" fontId="0" fillId="3" borderId="0" xfId="0" applyFill="1"/>
    <xf numFmtId="0" fontId="2" fillId="0" borderId="0" xfId="0" applyFont="1"/>
    <xf numFmtId="2" fontId="0" fillId="0" borderId="0" xfId="0" applyNumberFormat="1"/>
    <xf numFmtId="0" fontId="5" fillId="0" borderId="0" xfId="0" applyFont="1"/>
    <xf numFmtId="10" fontId="0" fillId="0" borderId="0" xfId="0" applyNumberFormat="1"/>
    <xf numFmtId="0" fontId="0" fillId="0" borderId="0" xfId="0" applyAlignment="1">
      <alignment horizontal="right"/>
    </xf>
    <xf numFmtId="44" fontId="0" fillId="0" borderId="0" xfId="0" applyNumberFormat="1"/>
    <xf numFmtId="5" fontId="0" fillId="0" borderId="0" xfId="0" applyNumberFormat="1"/>
  </cellXfs>
  <cellStyles count="1">
    <cellStyle name="Normal" xfId="0" builtinId="0"/>
  </cellStyles>
  <dxfs count="47">
    <dxf>
      <numFmt numFmtId="9" formatCode="&quot;$&quot;#,##0_);\(&quot;$&quot;#,##0\)"/>
    </dxf>
    <dxf>
      <numFmt numFmtId="34" formatCode="_(&quot;$&quot;* #,##0.00_);_(&quot;$&quot;* \(#,##0.00\);_(&quot;$&quot;* &quot;-&quot;??_);_(@_)"/>
    </dxf>
    <dxf>
      <numFmt numFmtId="34" formatCode="_(&quot;$&quot;* #,##0.00_);_(&quot;$&quot;* \(#,##0.00\);_(&quot;$&quot;* &quot;-&quot;??_);_(@_)"/>
    </dxf>
    <dxf>
      <numFmt numFmtId="34" formatCode="_(&quot;$&quot;* #,##0.00_);_(&quot;$&quot;* \(#,##0.00\);_(&quot;$&quot;* &quot;-&quot;??_);_(@_)"/>
    </dxf>
    <dxf>
      <numFmt numFmtId="0" formatCode="General"/>
    </dxf>
    <dxf>
      <numFmt numFmtId="0" formatCode="General"/>
    </dxf>
    <dxf>
      <numFmt numFmtId="0" formatCode="General"/>
    </dxf>
    <dxf>
      <numFmt numFmtId="19" formatCode="m/d/yyyy"/>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19" formatCode="m/d/yyyy"/>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alignment horizontal="right"/>
    </dxf>
    <dxf>
      <alignment horizontal="right"/>
    </dxf>
    <dxf>
      <numFmt numFmtId="2" formatCode="0.00"/>
    </dxf>
    <dxf>
      <font>
        <b/>
        <color theme="1"/>
      </font>
      <border>
        <bottom style="thin">
          <color theme="4"/>
        </bottom>
        <vertical/>
        <horizontal/>
      </border>
    </dxf>
    <dxf>
      <font>
        <color theme="1"/>
      </font>
      <border diagonalUp="0" diagonalDown="0">
        <left/>
        <right/>
        <top/>
        <bottom/>
        <vertical/>
        <horizontal/>
      </border>
    </dxf>
    <dxf>
      <fill>
        <patternFill patternType="solid">
          <fgColor theme="4" tint="0.79998168889431442"/>
          <bgColor theme="4" tint="0.79998168889431442"/>
        </patternFill>
      </fill>
      <border>
        <bottom style="thin">
          <color theme="4" tint="0.39991454817346722"/>
        </bottom>
      </border>
    </dxf>
    <dxf>
      <fill>
        <patternFill patternType="solid">
          <fgColor theme="4" tint="0.79998168889431442"/>
          <bgColor theme="4" tint="0.79998168889431442"/>
        </patternFill>
      </fill>
      <border>
        <bottom style="thin">
          <color theme="4" tint="0.39991454817346722"/>
        </bottom>
      </border>
    </dxf>
    <dxf>
      <font>
        <b/>
        <color theme="1"/>
      </font>
    </dxf>
    <dxf>
      <font>
        <b/>
        <color theme="1"/>
      </font>
      <border>
        <bottom style="thick">
          <color theme="4" tint="0.39994506668294322"/>
        </bottom>
      </border>
    </dxf>
    <dxf>
      <font>
        <b/>
        <color theme="1"/>
      </font>
    </dxf>
    <dxf>
      <font>
        <b/>
        <color theme="1"/>
      </font>
      <border>
        <top style="thin">
          <color theme="4"/>
        </top>
        <bottom style="thick">
          <color theme="4"/>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border>
        <left style="thin">
          <color theme="0" tint="-0.249977111117893"/>
        </left>
        <right style="thin">
          <color theme="0" tint="-0.249977111117893"/>
        </right>
      </border>
    </dxf>
    <dxf>
      <fill>
        <patternFill patternType="solid">
          <fgColor theme="0" tint="-0.14999847407452621"/>
          <bgColor theme="0" tint="-0.14999847407452621"/>
        </patternFill>
      </fill>
    </dxf>
    <dxf>
      <font>
        <b/>
        <color theme="1"/>
      </font>
      <fill>
        <patternFill patternType="solid">
          <fgColor theme="4" tint="0.79998168889431442"/>
          <bgColor theme="4" tint="0.79998168889431442"/>
        </patternFill>
      </fill>
      <border>
        <top style="thin">
          <color theme="4" tint="0.39997558519241921"/>
        </top>
      </border>
    </dxf>
    <dxf>
      <font>
        <b/>
        <color theme="1"/>
      </font>
      <fill>
        <patternFill patternType="solid">
          <fgColor theme="4" tint="0.79998168889431442"/>
          <bgColor theme="4" tint="0.79998168889431442"/>
        </patternFill>
      </fill>
      <border>
        <bottom style="thin">
          <color theme="4" tint="0.39997558519241921"/>
        </bottom>
      </border>
    </dxf>
    <dxf>
      <border>
        <vertical/>
        <horizontal style="hair">
          <color theme="4" tint="0.59996337778862885"/>
        </horizontal>
      </border>
    </dxf>
  </dxfs>
  <tableStyles count="3" defaultTableStyle="TableStyleMedium2" defaultPivotStyle="PivotStyleLight16">
    <tableStyle name="FinanceProj" table="0" count="12" xr9:uid="{9AF744F6-13E8-4CB2-AE3E-3C091D597517}">
      <tableStyleElement type="wholeTable" dxfId="46"/>
      <tableStyleElement type="headerRow" dxfId="45"/>
      <tableStyleElement type="totalRow" dxfId="44"/>
      <tableStyleElement type="firstRowStripe" dxfId="43"/>
      <tableStyleElement type="firstColumnStripe" dxfId="42"/>
      <tableStyleElement type="firstSubtotalColumn" dxfId="41"/>
      <tableStyleElement type="firstSubtotalRow" dxfId="40"/>
      <tableStyleElement type="secondSubtotalRow" dxfId="39"/>
      <tableStyleElement type="firstRowSubheading" dxfId="38"/>
      <tableStyleElement type="secondRowSubheading" dxfId="37"/>
      <tableStyleElement type="pageFieldLabels" dxfId="36"/>
      <tableStyleElement type="pageFieldValues" dxfId="35"/>
    </tableStyle>
    <tableStyle name="My Slicer" pivot="0" table="0" count="7" xr9:uid="{E816D96A-CD2C-4817-8E54-C7F0CD9CF314}"/>
    <tableStyle name="Slicer_no_border" pivot="0" table="0" count="10" xr9:uid="{D6D59CD4-D348-455C-9574-AED308D44E30}">
      <tableStyleElement type="wholeTable" dxfId="34"/>
      <tableStyleElement type="headerRow" dxfId="33"/>
    </tableStyle>
  </tableStyles>
  <extLst>
    <ext xmlns:x14="http://schemas.microsoft.com/office/spreadsheetml/2009/9/main" uri="{46F421CA-312F-682f-3DD2-61675219B42D}">
      <x14:dxfs count="15">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fill>
            <patternFill patternType="solid">
              <bgColor theme="4"/>
            </patternFill>
          </fill>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My Slicer">
          <x14:slicerStyleElements>
            <x14:slicerStyleElement type="unselectedItemWithData" dxfId="14"/>
            <x14:slicerStyleElement type="unselectedItemWithNoData" dxfId="13"/>
            <x14:slicerStyleElement type="selectedItemWithData" dxfId="12"/>
            <x14:slicerStyleElement type="selectedItemWithNoData" dxfId="11"/>
            <x14:slicerStyleElement type="hoveredUnselectedItemWithData" dxfId="10"/>
            <x14:slicerStyleElement type="hoveredSelectedItemWithData" dxfId="9"/>
            <x14:slicerStyleElement type="hoveredSelectedItemWithNoData" dxfId="8"/>
          </x14:slicerStyleElements>
        </x14:slicerStyle>
        <x14:slicerStyle name="Slicer_no_bord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microsoft.com/office/2007/relationships/slicerCache" Target="slicerCaches/slicerCache3.xml"/><Relationship Id="rId26" Type="http://schemas.openxmlformats.org/officeDocument/2006/relationships/powerPivotData" Target="model/item.data"/><Relationship Id="rId39" Type="http://schemas.openxmlformats.org/officeDocument/2006/relationships/customXml" Target="../customXml/item12.xml"/><Relationship Id="rId21" Type="http://schemas.openxmlformats.org/officeDocument/2006/relationships/theme" Target="theme/theme1.xml"/><Relationship Id="rId34" Type="http://schemas.openxmlformats.org/officeDocument/2006/relationships/customXml" Target="../customXml/item7.xml"/><Relationship Id="rId42" Type="http://schemas.openxmlformats.org/officeDocument/2006/relationships/customXml" Target="../customXml/item15.xml"/><Relationship Id="rId47" Type="http://schemas.openxmlformats.org/officeDocument/2006/relationships/customXml" Target="../customXml/item20.xml"/><Relationship Id="rId50" Type="http://schemas.openxmlformats.org/officeDocument/2006/relationships/customXml" Target="../customXml/item23.xml"/><Relationship Id="rId55" Type="http://schemas.openxmlformats.org/officeDocument/2006/relationships/customXml" Target="../customXml/item28.xml"/><Relationship Id="rId7" Type="http://schemas.openxmlformats.org/officeDocument/2006/relationships/worksheet" Target="worksheets/sheet7.xml"/><Relationship Id="rId2" Type="http://schemas.openxmlformats.org/officeDocument/2006/relationships/worksheet" Target="worksheets/sheet2.xml"/><Relationship Id="rId16" Type="http://schemas.microsoft.com/office/2007/relationships/slicerCache" Target="slicerCaches/slicerCache1.xml"/><Relationship Id="rId29" Type="http://schemas.openxmlformats.org/officeDocument/2006/relationships/customXml" Target="../customXml/item2.xml"/><Relationship Id="rId11" Type="http://schemas.openxmlformats.org/officeDocument/2006/relationships/worksheet" Target="worksheets/sheet11.xml"/><Relationship Id="rId24" Type="http://schemas.openxmlformats.org/officeDocument/2006/relationships/sharedStrings" Target="sharedStrings.xml"/><Relationship Id="rId32" Type="http://schemas.openxmlformats.org/officeDocument/2006/relationships/customXml" Target="../customXml/item5.xml"/><Relationship Id="rId37" Type="http://schemas.openxmlformats.org/officeDocument/2006/relationships/customXml" Target="../customXml/item10.xml"/><Relationship Id="rId40" Type="http://schemas.openxmlformats.org/officeDocument/2006/relationships/customXml" Target="../customXml/item13.xml"/><Relationship Id="rId45" Type="http://schemas.openxmlformats.org/officeDocument/2006/relationships/customXml" Target="../customXml/item18.xml"/><Relationship Id="rId53" Type="http://schemas.openxmlformats.org/officeDocument/2006/relationships/customXml" Target="../customXml/item26.xml"/><Relationship Id="rId5" Type="http://schemas.openxmlformats.org/officeDocument/2006/relationships/worksheet" Target="worksheets/sheet5.xml"/><Relationship Id="rId10" Type="http://schemas.openxmlformats.org/officeDocument/2006/relationships/worksheet" Target="worksheets/sheet10.xml"/><Relationship Id="rId19" Type="http://schemas.microsoft.com/office/2007/relationships/slicerCache" Target="slicerCaches/slicerCache4.xml"/><Relationship Id="rId31" Type="http://schemas.openxmlformats.org/officeDocument/2006/relationships/customXml" Target="../customXml/item4.xml"/><Relationship Id="rId44" Type="http://schemas.openxmlformats.org/officeDocument/2006/relationships/customXml" Target="../customXml/item17.xml"/><Relationship Id="rId52" Type="http://schemas.openxmlformats.org/officeDocument/2006/relationships/customXml" Target="../customXml/item2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 Id="rId27" Type="http://schemas.openxmlformats.org/officeDocument/2006/relationships/calcChain" Target="calcChain.xml"/><Relationship Id="rId30" Type="http://schemas.openxmlformats.org/officeDocument/2006/relationships/customXml" Target="../customXml/item3.xml"/><Relationship Id="rId35" Type="http://schemas.openxmlformats.org/officeDocument/2006/relationships/customXml" Target="../customXml/item8.xml"/><Relationship Id="rId43" Type="http://schemas.openxmlformats.org/officeDocument/2006/relationships/customXml" Target="../customXml/item16.xml"/><Relationship Id="rId48" Type="http://schemas.openxmlformats.org/officeDocument/2006/relationships/customXml" Target="../customXml/item21.xml"/><Relationship Id="rId56" Type="http://schemas.openxmlformats.org/officeDocument/2006/relationships/customXml" Target="../customXml/item29.xml"/><Relationship Id="rId8" Type="http://schemas.openxmlformats.org/officeDocument/2006/relationships/worksheet" Target="worksheets/sheet8.xml"/><Relationship Id="rId51" Type="http://schemas.openxmlformats.org/officeDocument/2006/relationships/customXml" Target="../customXml/item24.xml"/><Relationship Id="rId3" Type="http://schemas.openxmlformats.org/officeDocument/2006/relationships/worksheet" Target="worksheets/sheet3.xml"/><Relationship Id="rId12" Type="http://schemas.openxmlformats.org/officeDocument/2006/relationships/worksheet" Target="worksheets/sheet12.xml"/><Relationship Id="rId17" Type="http://schemas.microsoft.com/office/2007/relationships/slicerCache" Target="slicerCaches/slicerCache2.xml"/><Relationship Id="rId25" Type="http://schemas.openxmlformats.org/officeDocument/2006/relationships/sheetMetadata" Target="metadata.xml"/><Relationship Id="rId33" Type="http://schemas.openxmlformats.org/officeDocument/2006/relationships/customXml" Target="../customXml/item6.xml"/><Relationship Id="rId38" Type="http://schemas.openxmlformats.org/officeDocument/2006/relationships/customXml" Target="../customXml/item11.xml"/><Relationship Id="rId46" Type="http://schemas.openxmlformats.org/officeDocument/2006/relationships/customXml" Target="../customXml/item19.xml"/><Relationship Id="rId20" Type="http://schemas.microsoft.com/office/2007/relationships/slicerCache" Target="slicerCaches/slicerCache5.xml"/><Relationship Id="rId41" Type="http://schemas.openxmlformats.org/officeDocument/2006/relationships/customXml" Target="../customXml/item14.xml"/><Relationship Id="rId54" Type="http://schemas.openxmlformats.org/officeDocument/2006/relationships/customXml" Target="../customXml/item27.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pivotCacheDefinition" Target="pivotCache/pivotCacheDefinition1.xml"/><Relationship Id="rId23" Type="http://schemas.openxmlformats.org/officeDocument/2006/relationships/styles" Target="styles.xml"/><Relationship Id="rId28" Type="http://schemas.openxmlformats.org/officeDocument/2006/relationships/customXml" Target="../customXml/item1.xml"/><Relationship Id="rId36" Type="http://schemas.openxmlformats.org/officeDocument/2006/relationships/customXml" Target="../customXml/item9.xml"/><Relationship Id="rId49" Type="http://schemas.openxmlformats.org/officeDocument/2006/relationships/customXml" Target="../customXml/item2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image" Target="../media/image1.png"/><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[Savings finance dashboard.xlsx]Saved vs planned short-term!PivotTable14</c:name>
    <c:fmtId val="4"/>
  </c:pivotSource>
  <c:chart>
    <c:title>
      <c:tx>
        <c:rich>
          <a:bodyPr rot="0" spcFirstLastPara="1" vertOverflow="ellipsis" vert="horz" wrap="square" anchor="ctr" anchorCtr="0"/>
          <a:lstStyle/>
          <a:p>
            <a:pPr>
              <a:defRPr sz="1200" b="0" i="0" u="none" strike="noStrike" kern="1200" spc="0" baseline="0">
                <a:solidFill>
                  <a:schemeClr val="tx1">
                    <a:lumMod val="65000"/>
                    <a:lumOff val="35000"/>
                  </a:schemeClr>
                </a:solidFill>
                <a:latin typeface="+mn-lt"/>
                <a:ea typeface="+mn-ea"/>
                <a:cs typeface="+mn-cs"/>
              </a:defRPr>
            </a:pPr>
            <a:r>
              <a:rPr lang="en-US" sz="1200" b="1"/>
              <a:t>Short-term goals</a:t>
            </a:r>
            <a:r>
              <a:rPr lang="pl-PL" sz="1200" b="1"/>
              <a:t> </a:t>
            </a:r>
            <a:r>
              <a:rPr lang="en-US" sz="1200" b="1"/>
              <a:t>fulfilment</a:t>
            </a:r>
            <a:r>
              <a:rPr lang="en-US" sz="1200" b="1" baseline="0"/>
              <a:t> goes...</a:t>
            </a:r>
            <a:r>
              <a:rPr lang="en-US" sz="1200" b="1"/>
              <a:t> </a:t>
            </a:r>
          </a:p>
        </c:rich>
      </c:tx>
      <c:layout>
        <c:manualLayout>
          <c:xMode val="edge"/>
          <c:yMode val="edge"/>
          <c:x val="5.1757170792725909E-3"/>
          <c:y val="2.6209625821730014E-2"/>
        </c:manualLayout>
      </c:layout>
      <c:overlay val="0"/>
      <c:spPr>
        <a:noFill/>
        <a:ln>
          <a:noFill/>
        </a:ln>
        <a:effectLst/>
      </c:spPr>
      <c:txPr>
        <a:bodyPr rot="0" spcFirstLastPara="1" vertOverflow="ellipsis" vert="horz" wrap="square" anchor="ctr" anchorCtr="0"/>
        <a:lstStyle/>
        <a:p>
          <a:pPr>
            <a:defRPr sz="1200" b="0" i="0" u="none" strike="noStrike" kern="1200" spc="0" baseline="0">
              <a:solidFill>
                <a:schemeClr val="tx1">
                  <a:lumMod val="65000"/>
                  <a:lumOff val="35000"/>
                </a:schemeClr>
              </a:solidFill>
              <a:latin typeface="+mn-lt"/>
              <a:ea typeface="+mn-ea"/>
              <a:cs typeface="+mn-cs"/>
            </a:defRPr>
          </a:pPr>
          <a:endParaRPr lang="uk-UA"/>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3">
              <a:alpha val="76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65000"/>
              <a:alpha val="36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'Saved vs planned short-term'!$B$4</c:f>
              <c:strCache>
                <c:ptCount val="1"/>
                <c:pt idx="0">
                  <c:v>Current savings</c:v>
                </c:pt>
              </c:strCache>
            </c:strRef>
          </c:tx>
          <c:spPr>
            <a:solidFill>
              <a:schemeClr val="accent3">
                <a:alpha val="76000"/>
              </a:schemeClr>
            </a:solidFill>
            <a:ln>
              <a:noFill/>
            </a:ln>
            <a:effectLst/>
          </c:spPr>
          <c:invertIfNegative val="0"/>
          <c:cat>
            <c:strRef>
              <c:f>'Saved vs planned short-term'!$A$5:$A$9</c:f>
              <c:strCache>
                <c:ptCount val="4"/>
                <c:pt idx="0">
                  <c:v>Assurance1</c:v>
                </c:pt>
                <c:pt idx="1">
                  <c:v>Assurance2</c:v>
                </c:pt>
                <c:pt idx="2">
                  <c:v>Car checkup</c:v>
                </c:pt>
                <c:pt idx="3">
                  <c:v>Presents</c:v>
                </c:pt>
              </c:strCache>
            </c:strRef>
          </c:cat>
          <c:val>
            <c:numRef>
              <c:f>'Saved vs planned short-term'!$B$5:$B$9</c:f>
              <c:numCache>
                <c:formatCode>General</c:formatCode>
                <c:ptCount val="4"/>
                <c:pt idx="0">
                  <c:v>1209</c:v>
                </c:pt>
                <c:pt idx="1">
                  <c:v>1583</c:v>
                </c:pt>
                <c:pt idx="2">
                  <c:v>1500</c:v>
                </c:pt>
                <c:pt idx="3">
                  <c:v>3379</c:v>
                </c:pt>
              </c:numCache>
            </c:numRef>
          </c:val>
          <c:extLst>
            <c:ext xmlns:c16="http://schemas.microsoft.com/office/drawing/2014/chart" uri="{C3380CC4-5D6E-409C-BE32-E72D297353CC}">
              <c16:uniqueId val="{00000000-F976-497C-8D71-D7B6836E94A6}"/>
            </c:ext>
          </c:extLst>
        </c:ser>
        <c:ser>
          <c:idx val="1"/>
          <c:order val="1"/>
          <c:tx>
            <c:strRef>
              <c:f>'Saved vs planned short-term'!$C$4</c:f>
              <c:strCache>
                <c:ptCount val="1"/>
                <c:pt idx="0">
                  <c:v>Targeted savings</c:v>
                </c:pt>
              </c:strCache>
            </c:strRef>
          </c:tx>
          <c:spPr>
            <a:solidFill>
              <a:schemeClr val="accent2"/>
            </a:solidFill>
            <a:ln>
              <a:noFill/>
            </a:ln>
            <a:effectLst/>
          </c:spPr>
          <c:invertIfNegative val="0"/>
          <c:cat>
            <c:strRef>
              <c:f>'Saved vs planned short-term'!$A$5:$A$9</c:f>
              <c:strCache>
                <c:ptCount val="4"/>
                <c:pt idx="0">
                  <c:v>Assurance1</c:v>
                </c:pt>
                <c:pt idx="1">
                  <c:v>Assurance2</c:v>
                </c:pt>
                <c:pt idx="2">
                  <c:v>Car checkup</c:v>
                </c:pt>
                <c:pt idx="3">
                  <c:v>Presents</c:v>
                </c:pt>
              </c:strCache>
            </c:strRef>
          </c:cat>
          <c:val>
            <c:numRef>
              <c:f>'Saved vs planned short-term'!$C$5:$C$9</c:f>
              <c:numCache>
                <c:formatCode>General</c:formatCode>
                <c:ptCount val="4"/>
                <c:pt idx="0">
                  <c:v>1008</c:v>
                </c:pt>
                <c:pt idx="1">
                  <c:v>1583</c:v>
                </c:pt>
                <c:pt idx="2">
                  <c:v>1500</c:v>
                </c:pt>
                <c:pt idx="3">
                  <c:v>0</c:v>
                </c:pt>
              </c:numCache>
            </c:numRef>
          </c:val>
          <c:extLst>
            <c:ext xmlns:c16="http://schemas.microsoft.com/office/drawing/2014/chart" uri="{C3380CC4-5D6E-409C-BE32-E72D297353CC}">
              <c16:uniqueId val="{00000001-F976-497C-8D71-D7B6836E94A6}"/>
            </c:ext>
          </c:extLst>
        </c:ser>
        <c:ser>
          <c:idx val="2"/>
          <c:order val="2"/>
          <c:tx>
            <c:strRef>
              <c:f>'Saved vs planned short-term'!$D$4</c:f>
              <c:strCache>
                <c:ptCount val="1"/>
                <c:pt idx="0">
                  <c:v>End Goal</c:v>
                </c:pt>
              </c:strCache>
            </c:strRef>
          </c:tx>
          <c:spPr>
            <a:solidFill>
              <a:schemeClr val="bg1">
                <a:lumMod val="65000"/>
                <a:alpha val="36000"/>
              </a:schemeClr>
            </a:solidFill>
            <a:ln>
              <a:noFill/>
            </a:ln>
            <a:effectLst/>
          </c:spPr>
          <c:invertIfNegative val="0"/>
          <c:cat>
            <c:strRef>
              <c:f>'Saved vs planned short-term'!$A$5:$A$9</c:f>
              <c:strCache>
                <c:ptCount val="4"/>
                <c:pt idx="0">
                  <c:v>Assurance1</c:v>
                </c:pt>
                <c:pt idx="1">
                  <c:v>Assurance2</c:v>
                </c:pt>
                <c:pt idx="2">
                  <c:v>Car checkup</c:v>
                </c:pt>
                <c:pt idx="3">
                  <c:v>Presents</c:v>
                </c:pt>
              </c:strCache>
            </c:strRef>
          </c:cat>
          <c:val>
            <c:numRef>
              <c:f>'Saved vs planned short-term'!$D$5:$D$9</c:f>
              <c:numCache>
                <c:formatCode>General</c:formatCode>
                <c:ptCount val="4"/>
                <c:pt idx="0">
                  <c:v>1210</c:v>
                </c:pt>
                <c:pt idx="1">
                  <c:v>3800</c:v>
                </c:pt>
                <c:pt idx="2">
                  <c:v>1800</c:v>
                </c:pt>
                <c:pt idx="3">
                  <c:v>6000</c:v>
                </c:pt>
              </c:numCache>
            </c:numRef>
          </c:val>
          <c:extLst>
            <c:ext xmlns:c16="http://schemas.microsoft.com/office/drawing/2014/chart" uri="{C3380CC4-5D6E-409C-BE32-E72D297353CC}">
              <c16:uniqueId val="{00000002-F976-497C-8D71-D7B6836E94A6}"/>
            </c:ext>
          </c:extLst>
        </c:ser>
        <c:dLbls>
          <c:showLegendKey val="0"/>
          <c:showVal val="0"/>
          <c:showCatName val="0"/>
          <c:showSerName val="0"/>
          <c:showPercent val="0"/>
          <c:showBubbleSize val="0"/>
        </c:dLbls>
        <c:gapWidth val="219"/>
        <c:overlap val="-27"/>
        <c:axId val="463223888"/>
        <c:axId val="665580831"/>
      </c:barChart>
      <c:catAx>
        <c:axId val="463223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665580831"/>
        <c:crosses val="autoZero"/>
        <c:auto val="1"/>
        <c:lblAlgn val="ctr"/>
        <c:lblOffset val="100"/>
        <c:noMultiLvlLbl val="0"/>
      </c:catAx>
      <c:valAx>
        <c:axId val="665580831"/>
        <c:scaling>
          <c:orientation val="minMax"/>
        </c:scaling>
        <c:delete val="0"/>
        <c:axPos val="l"/>
        <c:numFmt formatCode="#,##0\ [$zł-415]"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463223888"/>
        <c:crosses val="autoZero"/>
        <c:crossBetween val="between"/>
      </c:valAx>
      <c:dTable>
        <c:showHorzBorder val="1"/>
        <c:showVertBorder val="0"/>
        <c:showOutline val="0"/>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uk-UA"/>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uk-U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[Savings finance dashboard.xlsx]Money by bucket in USD!pvt_Savings_Buckets</c:name>
    <c:fmtId val="4"/>
  </c:pivotSource>
  <c:chart>
    <c:autoTitleDeleted val="1"/>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1"/>
          <c:showVal val="1"/>
          <c:showCatName val="1"/>
          <c:showSerName val="1"/>
          <c:showPercent val="1"/>
          <c:showBubbleSize val="1"/>
          <c:extLst>
            <c:ext xmlns:c15="http://schemas.microsoft.com/office/drawing/2012/chart" uri="{CE6537A1-D6FC-4f65-9D91-7224C49458BB}"/>
          </c:extLst>
        </c:dLbl>
      </c:pivotFmt>
      <c:pivotFmt>
        <c:idx val="3"/>
        <c:spPr>
          <a:blipFill>
            <a:blip xmlns:r="http://schemas.openxmlformats.org/officeDocument/2006/relationships" r:embed="rId3"/>
            <a:stretch>
              <a:fillRect/>
            </a:stretch>
          </a:blipFill>
          <a:ln>
            <a:noFill/>
          </a:ln>
          <a:effectLst/>
        </c:spPr>
        <c:marker>
          <c:symbol val="none"/>
        </c:marker>
        <c:dLbl>
          <c:idx val="0"/>
          <c:numFmt formatCode="&quot;$&quot;#,##0.00" sourceLinked="0"/>
          <c:spPr>
            <a:solidFill>
              <a:schemeClr val="bg1"/>
            </a:solidFill>
            <a:ln>
              <a:noFill/>
            </a:ln>
            <a:effectLst/>
          </c:spPr>
          <c:txPr>
            <a:bodyPr rot="0" spcFirstLastPara="1" vertOverflow="overflow" horzOverflow="overflow" vert="horz" wrap="none" lIns="38100" tIns="19050" rIns="38100" bIns="19050" anchor="b" anchorCtr="1">
              <a:spAutoFit/>
            </a:bodyPr>
            <a:lstStyle/>
            <a:p>
              <a:pPr>
                <a:defRPr sz="1000" b="0" i="0" u="none" strike="noStrike" kern="1200" baseline="0">
                  <a:solidFill>
                    <a:schemeClr val="tx1">
                      <a:lumMod val="75000"/>
                      <a:lumOff val="25000"/>
                    </a:schemeClr>
                  </a:solidFill>
                  <a:latin typeface="+mn-lt"/>
                  <a:ea typeface="+mn-ea"/>
                  <a:cs typeface="+mn-cs"/>
                </a:defRPr>
              </a:pPr>
              <a:endParaRPr lang="uk-UA"/>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1"/>
          <c:showVal val="1"/>
          <c:showCatName val="1"/>
          <c:showSerName val="1"/>
          <c:showPercent val="1"/>
          <c:showBubbleSize val="1"/>
          <c:extLst>
            <c:ext xmlns:c15="http://schemas.microsoft.com/office/drawing/2012/chart" uri="{CE6537A1-D6FC-4f65-9D91-7224C49458BB}"/>
          </c:extLst>
        </c:dLbl>
      </c:pivotFmt>
      <c:pivotFmt>
        <c:idx val="5"/>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1"/>
          <c:showVal val="1"/>
          <c:showCatName val="1"/>
          <c:showSerName val="1"/>
          <c:showPercent val="1"/>
          <c:showBubbleSize val="1"/>
          <c:extLst>
            <c:ext xmlns:c15="http://schemas.microsoft.com/office/drawing/2012/chart" uri="{CE6537A1-D6FC-4f65-9D91-7224C49458BB}"/>
          </c:extLst>
        </c:dLbl>
      </c:pivotFmt>
      <c:pivotFmt>
        <c:idx val="6"/>
        <c:dLbl>
          <c:idx val="0"/>
          <c:numFmt formatCode="&quot;$&quot;#,##0.00" sourceLinked="0"/>
          <c:spPr>
            <a:noFill/>
            <a:ln>
              <a:noFill/>
            </a:ln>
            <a:effectLst/>
          </c:spPr>
          <c:txPr>
            <a:bodyPr rot="0" spcFirstLastPara="1" vertOverflow="overflow" horzOverflow="overflow" vert="horz" wrap="none" lIns="38100" tIns="19050" rIns="38100" bIns="19050" anchor="b"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1"/>
          <c:showVal val="1"/>
          <c:showCatName val="1"/>
          <c:showSerName val="1"/>
          <c:showPercent val="1"/>
          <c:showBubbleSize val="1"/>
          <c:extLst>
            <c:ext xmlns:c15="http://schemas.microsoft.com/office/drawing/2012/chart" uri="{CE6537A1-D6FC-4f65-9D91-7224C49458BB}"/>
          </c:extLst>
        </c:dLbl>
      </c:pivotFmt>
      <c:pivotFmt>
        <c:idx val="7"/>
        <c:dLbl>
          <c:idx val="0"/>
          <c:numFmt formatCode="&quot;$&quot;#,##0.00;[Red]&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1"/>
          <c:showVal val="1"/>
          <c:showCatName val="1"/>
          <c:showSerName val="1"/>
          <c:showPercent val="1"/>
          <c:showBubbleSize val="1"/>
          <c:extLst>
            <c:ext xmlns:c15="http://schemas.microsoft.com/office/drawing/2012/chart" uri="{CE6537A1-D6FC-4f65-9D91-7224C49458BB}"/>
          </c:extLst>
        </c:dLbl>
      </c:pivotFmt>
      <c:pivotFmt>
        <c:idx val="8"/>
      </c:pivotFmt>
      <c:pivotFmt>
        <c:idx val="9"/>
        <c:spPr>
          <a:solidFill>
            <a:schemeClr val="accent1"/>
          </a:solidFill>
          <a:ln>
            <a:noFill/>
          </a:ln>
          <a:effectLst/>
        </c:spPr>
      </c:pivotFmt>
      <c:pivotFmt>
        <c:idx val="10"/>
        <c:spPr>
          <a:blipFill>
            <a:blip xmlns:r="http://schemas.openxmlformats.org/officeDocument/2006/relationships" r:embed="rId3"/>
            <a:stretch>
              <a:fillRect/>
            </a:stretch>
          </a:blipFill>
          <a:ln>
            <a:noFill/>
          </a:ln>
          <a:effectLst/>
        </c:spPr>
        <c:dLbl>
          <c:idx val="0"/>
          <c:numFmt formatCode="&quot;$&quot;#,##0.00" sourceLinked="0"/>
          <c:spPr>
            <a:solidFill>
              <a:schemeClr val="bg1"/>
            </a:solidFill>
            <a:ln>
              <a:noFill/>
            </a:ln>
            <a:effectLst/>
          </c:spPr>
          <c:txPr>
            <a:bodyPr rot="0" spcFirstLastPara="1" vertOverflow="overflow" horzOverflow="overflow" vert="horz" wrap="none" lIns="38100" tIns="19050" rIns="38100" bIns="19050" anchor="ctr" anchorCtr="0">
              <a:spAutoFit/>
            </a:bodyPr>
            <a:lstStyle/>
            <a:p>
              <a:pPr>
                <a:defRPr sz="1000" b="0" i="0" u="none" strike="noStrike" kern="1200" baseline="0">
                  <a:solidFill>
                    <a:schemeClr val="tx1">
                      <a:lumMod val="75000"/>
                      <a:lumOff val="25000"/>
                    </a:schemeClr>
                  </a:solidFill>
                  <a:latin typeface="+mn-lt"/>
                  <a:ea typeface="+mn-ea"/>
                  <a:cs typeface="+mn-cs"/>
                </a:defRPr>
              </a:pPr>
              <a:endParaRPr lang="uk-UA"/>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2695849108991516"/>
                  <c:h val="0.1229275419303424"/>
                </c:manualLayout>
              </c15:layout>
            </c:ext>
          </c:extLst>
        </c:dLbl>
      </c:pivotFmt>
    </c:pivotFmts>
    <c:plotArea>
      <c:layout>
        <c:manualLayout>
          <c:layoutTarget val="inner"/>
          <c:xMode val="edge"/>
          <c:yMode val="edge"/>
          <c:x val="8.3333375395404502E-2"/>
          <c:y val="0.22119912980143749"/>
          <c:w val="0.86538454743819271"/>
          <c:h val="0.6954674871555041"/>
        </c:manualLayout>
      </c:layout>
      <c:barChart>
        <c:barDir val="col"/>
        <c:grouping val="clustered"/>
        <c:varyColors val="0"/>
        <c:ser>
          <c:idx val="0"/>
          <c:order val="0"/>
          <c:tx>
            <c:strRef>
              <c:f>'Money by bucket in USD'!$B$3</c:f>
              <c:strCache>
                <c:ptCount val="1"/>
                <c:pt idx="0">
                  <c:v>Total</c:v>
                </c:pt>
              </c:strCache>
            </c:strRef>
          </c:tx>
          <c:spPr>
            <a:blipFill>
              <a:blip xmlns:r="http://schemas.openxmlformats.org/officeDocument/2006/relationships" r:embed="rId3"/>
              <a:stretch>
                <a:fillRect/>
              </a:stretch>
            </a:blipFill>
            <a:ln>
              <a:noFill/>
            </a:ln>
            <a:effectLst/>
          </c:spPr>
          <c:invertIfNegative val="0"/>
          <c:dPt>
            <c:idx val="0"/>
            <c:invertIfNegative val="0"/>
            <c:bubble3D val="0"/>
            <c:extLst>
              <c:ext xmlns:c16="http://schemas.microsoft.com/office/drawing/2014/chart" uri="{C3380CC4-5D6E-409C-BE32-E72D297353CC}">
                <c16:uniqueId val="{00000000-EC0D-4746-9052-86C4C895637A}"/>
              </c:ext>
            </c:extLst>
          </c:dPt>
          <c:dLbls>
            <c:numFmt formatCode="&quot;$&quot;#,##0.00" sourceLinked="0"/>
            <c:spPr>
              <a:solidFill>
                <a:schemeClr val="bg1"/>
              </a:solidFill>
              <a:ln>
                <a:noFill/>
              </a:ln>
              <a:effectLst/>
            </c:spPr>
            <c:txPr>
              <a:bodyPr rot="0" spcFirstLastPara="1" vertOverflow="overflow" horzOverflow="overflow" vert="horz" wrap="none" lIns="38100" tIns="19050" rIns="38100" bIns="19050" anchor="b" anchorCtr="1">
                <a:spAutoFit/>
              </a:bodyPr>
              <a:lstStyle/>
              <a:p>
                <a:pPr>
                  <a:defRPr sz="1000" b="0" i="0" u="none" strike="noStrike" kern="1200" baseline="0">
                    <a:solidFill>
                      <a:schemeClr val="tx1">
                        <a:lumMod val="75000"/>
                        <a:lumOff val="25000"/>
                      </a:schemeClr>
                    </a:solidFill>
                    <a:latin typeface="+mn-lt"/>
                    <a:ea typeface="+mn-ea"/>
                    <a:cs typeface="+mn-cs"/>
                  </a:defRPr>
                </a:pPr>
                <a:endParaRPr lang="uk-UA"/>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'Money by bucket in USD'!$A$4:$A$5</c:f>
              <c:strCache>
                <c:ptCount val="1"/>
                <c:pt idx="0">
                  <c:v>Vacation</c:v>
                </c:pt>
              </c:strCache>
            </c:strRef>
          </c:cat>
          <c:val>
            <c:numRef>
              <c:f>'Money by bucket in USD'!$B$4:$B$5</c:f>
              <c:numCache>
                <c:formatCode>General</c:formatCode>
                <c:ptCount val="1"/>
                <c:pt idx="0">
                  <c:v>7131.5</c:v>
                </c:pt>
              </c:numCache>
            </c:numRef>
          </c:val>
          <c:extLst>
            <c:ext xmlns:c16="http://schemas.microsoft.com/office/drawing/2014/chart" uri="{C3380CC4-5D6E-409C-BE32-E72D297353CC}">
              <c16:uniqueId val="{00000000-6A79-4701-8A93-41063AC90ED7}"/>
            </c:ext>
          </c:extLst>
        </c:ser>
        <c:dLbls>
          <c:dLblPos val="outEnd"/>
          <c:showLegendKey val="0"/>
          <c:showVal val="1"/>
          <c:showCatName val="0"/>
          <c:showSerName val="0"/>
          <c:showPercent val="0"/>
          <c:showBubbleSize val="0"/>
        </c:dLbls>
        <c:gapWidth val="106"/>
        <c:overlap val="-27"/>
        <c:axId val="1285076895"/>
        <c:axId val="264682496"/>
      </c:barChart>
      <c:catAx>
        <c:axId val="1285076895"/>
        <c:scaling>
          <c:orientation val="minMax"/>
        </c:scaling>
        <c:delete val="0"/>
        <c:axPos val="b"/>
        <c:numFmt formatCode="General" sourceLinked="1"/>
        <c:majorTickMark val="none"/>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t" anchorCtr="0"/>
          <a:lstStyle/>
          <a:p>
            <a:pPr>
              <a:defRPr sz="1100" b="1" i="0" u="none" strike="noStrike" kern="1200" baseline="0">
                <a:solidFill>
                  <a:schemeClr val="tx1">
                    <a:lumMod val="65000"/>
                    <a:lumOff val="35000"/>
                  </a:schemeClr>
                </a:solidFill>
                <a:latin typeface="+mn-lt"/>
                <a:ea typeface="+mn-ea"/>
                <a:cs typeface="+mn-cs"/>
              </a:defRPr>
            </a:pPr>
            <a:endParaRPr lang="uk-UA"/>
          </a:p>
        </c:txPr>
        <c:crossAx val="264682496"/>
        <c:crosses val="autoZero"/>
        <c:auto val="1"/>
        <c:lblAlgn val="ctr"/>
        <c:lblOffset val="250"/>
        <c:noMultiLvlLbl val="0"/>
      </c:catAx>
      <c:valAx>
        <c:axId val="264682496"/>
        <c:scaling>
          <c:orientation val="minMax"/>
        </c:scaling>
        <c:delete val="1"/>
        <c:axPos val="l"/>
        <c:numFmt formatCode="General" sourceLinked="1"/>
        <c:majorTickMark val="out"/>
        <c:minorTickMark val="none"/>
        <c:tickLblPos val="nextTo"/>
        <c:crossAx val="1285076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25400" dist="38100" dir="2700000" algn="tl" rotWithShape="0">
        <a:prstClr val="black">
          <a:alpha val="40000"/>
        </a:prstClr>
      </a:outerShdw>
    </a:effectLst>
  </c:spPr>
  <c:txPr>
    <a:bodyPr/>
    <a:lstStyle/>
    <a:p>
      <a:pPr>
        <a:defRPr/>
      </a:pPr>
      <a:endParaRPr lang="uk-U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[Savings finance dashboard.xlsx]Investment plan!PivotTable15</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Total</a:t>
            </a:r>
            <a:r>
              <a:rPr lang="en-US" sz="1200" b="1" baseline="0"/>
              <a:t> savings </a:t>
            </a:r>
            <a:r>
              <a:rPr lang="pl-PL" sz="1200" b="1"/>
              <a:t>over time</a:t>
            </a:r>
            <a:r>
              <a:rPr lang="en-US" sz="1200" b="1"/>
              <a:t>...</a:t>
            </a:r>
            <a:endParaRPr lang="pl-PL" sz="1200" b="1"/>
          </a:p>
        </c:rich>
      </c:tx>
      <c:layout>
        <c:manualLayout>
          <c:xMode val="edge"/>
          <c:yMode val="edge"/>
          <c:x val="5.4644135389303062E-3"/>
          <c:y val="1.512597394602378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uk-UA"/>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'Investment plan'!$B$4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'Investment plan'!$A$5:$A$7</c:f>
              <c:strCache>
                <c:ptCount val="3"/>
                <c:pt idx="0">
                  <c:v>2023-12</c:v>
                </c:pt>
                <c:pt idx="1">
                  <c:v>2024-1</c:v>
                </c:pt>
                <c:pt idx="2">
                  <c:v>2024-2</c:v>
                </c:pt>
              </c:strCache>
            </c:strRef>
          </c:cat>
          <c:val>
            <c:numRef>
              <c:f>'Investment plan'!$B$5:$B$7</c:f>
              <c:numCache>
                <c:formatCode>"$"#,##0_);\("$"#,##0\)</c:formatCode>
                <c:ptCount val="3"/>
                <c:pt idx="0">
                  <c:v>132359.88999999998</c:v>
                </c:pt>
                <c:pt idx="1">
                  <c:v>133439.32999999999</c:v>
                </c:pt>
                <c:pt idx="2">
                  <c:v>135854.31999999998</c:v>
                </c:pt>
              </c:numCache>
            </c:numRef>
          </c:val>
          <c:smooth val="0"/>
          <c:extLst>
            <c:ext xmlns:c16="http://schemas.microsoft.com/office/drawing/2014/chart" uri="{C3380CC4-5D6E-409C-BE32-E72D297353CC}">
              <c16:uniqueId val="{00000000-38C3-4544-90AA-16B2B22E6FC0}"/>
            </c:ext>
          </c:extLst>
        </c:ser>
        <c:dLbls>
          <c:showLegendKey val="0"/>
          <c:showVal val="1"/>
          <c:showCatName val="0"/>
          <c:showSerName val="0"/>
          <c:showPercent val="0"/>
          <c:showBubbleSize val="0"/>
        </c:dLbls>
        <c:marker val="1"/>
        <c:smooth val="0"/>
        <c:axId val="979888384"/>
        <c:axId val="1940858032"/>
      </c:lineChart>
      <c:catAx>
        <c:axId val="9798883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1940858032"/>
        <c:crosses val="autoZero"/>
        <c:auto val="1"/>
        <c:lblAlgn val="ctr"/>
        <c:lblOffset val="100"/>
        <c:noMultiLvlLbl val="0"/>
      </c:catAx>
      <c:valAx>
        <c:axId val="1940858032"/>
        <c:scaling>
          <c:orientation val="minMax"/>
          <c:min val="130000"/>
        </c:scaling>
        <c:delete val="0"/>
        <c:axPos val="l"/>
        <c:numFmt formatCode="&quot;$&quot;#,##0_);\(&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979888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uk-U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[Savings finance dashboard.xlsx]Saved by invst type!PivotTable10</c:name>
    <c:fmtId val="6"/>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1" i="0" u="none" strike="noStrike" kern="1200" spc="0" baseline="0">
                <a:solidFill>
                  <a:sysClr val="windowText" lastClr="000000">
                    <a:lumMod val="65000"/>
                    <a:lumOff val="35000"/>
                  </a:sysClr>
                </a:solidFill>
              </a:rPr>
              <a:t>And Total savings consist of...</a:t>
            </a:r>
            <a:endParaRPr lang="pl-PL" sz="1200" b="1" i="0" u="none" strike="noStrike" kern="1200" spc="0" baseline="0">
              <a:solidFill>
                <a:sysClr val="windowText" lastClr="000000">
                  <a:lumMod val="65000"/>
                  <a:lumOff val="35000"/>
                </a:sysClr>
              </a:solidFill>
            </a:endParaRPr>
          </a:p>
        </c:rich>
      </c:tx>
      <c:layout>
        <c:manualLayout>
          <c:xMode val="edge"/>
          <c:yMode val="edge"/>
          <c:x val="1.0491616622271448E-2"/>
          <c:y val="5.8980237069554908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uk-UA"/>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'Saved by invst type'!$B$3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'Saved by invst type'!$A$4:$A$8</c:f>
              <c:strCache>
                <c:ptCount val="4"/>
                <c:pt idx="0">
                  <c:v>Backup fund</c:v>
                </c:pt>
                <c:pt idx="1">
                  <c:v>Cash</c:v>
                </c:pt>
                <c:pt idx="2">
                  <c:v>Fund market</c:v>
                </c:pt>
                <c:pt idx="3">
                  <c:v>Business</c:v>
                </c:pt>
              </c:strCache>
            </c:strRef>
          </c:cat>
          <c:val>
            <c:numRef>
              <c:f>'Saved by invst type'!$B$4:$B$8</c:f>
              <c:numCache>
                <c:formatCode>0.00%</c:formatCode>
                <c:ptCount val="4"/>
                <c:pt idx="0">
                  <c:v>9.0270298360773507E-2</c:v>
                </c:pt>
                <c:pt idx="1">
                  <c:v>0.22399626305589695</c:v>
                </c:pt>
                <c:pt idx="2">
                  <c:v>0.42366749912700602</c:v>
                </c:pt>
                <c:pt idx="3">
                  <c:v>0.2620659394563235</c:v>
                </c:pt>
              </c:numCache>
            </c:numRef>
          </c:val>
          <c:extLst>
            <c:ext xmlns:c16="http://schemas.microsoft.com/office/drawing/2014/chart" uri="{C3380CC4-5D6E-409C-BE32-E72D297353CC}">
              <c16:uniqueId val="{00000000-C54B-4769-B79A-A9F50799A294}"/>
            </c:ext>
          </c:extLst>
        </c:ser>
        <c:dLbls>
          <c:dLblPos val="outEnd"/>
          <c:showLegendKey val="0"/>
          <c:showVal val="1"/>
          <c:showCatName val="0"/>
          <c:showSerName val="0"/>
          <c:showPercent val="0"/>
          <c:showBubbleSize val="0"/>
        </c:dLbls>
        <c:gapWidth val="219"/>
        <c:overlap val="-27"/>
        <c:axId val="1285074975"/>
        <c:axId val="264682000"/>
      </c:barChart>
      <c:catAx>
        <c:axId val="1285074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264682000"/>
        <c:crosses val="autoZero"/>
        <c:auto val="1"/>
        <c:lblAlgn val="ctr"/>
        <c:lblOffset val="100"/>
        <c:noMultiLvlLbl val="0"/>
      </c:catAx>
      <c:valAx>
        <c:axId val="264682000"/>
        <c:scaling>
          <c:orientation val="minMax"/>
        </c:scaling>
        <c:delete val="1"/>
        <c:axPos val="l"/>
        <c:numFmt formatCode="0.00%" sourceLinked="1"/>
        <c:majorTickMark val="none"/>
        <c:minorTickMark val="none"/>
        <c:tickLblPos val="nextTo"/>
        <c:crossAx val="12850749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rnd" cmpd="sng" algn="ctr">
      <a:noFill/>
      <a:round/>
    </a:ln>
    <a:effectLst/>
  </c:spPr>
  <c:txPr>
    <a:bodyPr/>
    <a:lstStyle/>
    <a:p>
      <a:pPr>
        <a:defRPr/>
      </a:pPr>
      <a:endParaRPr lang="uk-U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[Savings finance dashboard.xlsx]Investment plan!PivotTable15</c:name>
    <c:fmtId val="1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uk-UA"/>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'Investment plan'!$B$4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'Investment plan'!$A$5:$A$7</c:f>
              <c:strCache>
                <c:ptCount val="3"/>
                <c:pt idx="0">
                  <c:v>2023-12</c:v>
                </c:pt>
                <c:pt idx="1">
                  <c:v>2024-1</c:v>
                </c:pt>
                <c:pt idx="2">
                  <c:v>2024-2</c:v>
                </c:pt>
              </c:strCache>
            </c:strRef>
          </c:cat>
          <c:val>
            <c:numRef>
              <c:f>'Investment plan'!$B$5:$B$7</c:f>
              <c:numCache>
                <c:formatCode>"$"#,##0_);\("$"#,##0\)</c:formatCode>
                <c:ptCount val="3"/>
                <c:pt idx="0">
                  <c:v>132359.88999999998</c:v>
                </c:pt>
                <c:pt idx="1">
                  <c:v>133439.32999999999</c:v>
                </c:pt>
                <c:pt idx="2">
                  <c:v>135854.31999999998</c:v>
                </c:pt>
              </c:numCache>
            </c:numRef>
          </c:val>
          <c:smooth val="0"/>
          <c:extLst>
            <c:ext xmlns:c16="http://schemas.microsoft.com/office/drawing/2014/chart" uri="{C3380CC4-5D6E-409C-BE32-E72D297353CC}">
              <c16:uniqueId val="{00000000-CDC6-47CC-B944-35F25D4E380C}"/>
            </c:ext>
          </c:extLst>
        </c:ser>
        <c:dLbls>
          <c:showLegendKey val="0"/>
          <c:showVal val="1"/>
          <c:showCatName val="0"/>
          <c:showSerName val="0"/>
          <c:showPercent val="0"/>
          <c:showBubbleSize val="0"/>
        </c:dLbls>
        <c:marker val="1"/>
        <c:smooth val="0"/>
        <c:axId val="979888384"/>
        <c:axId val="1940858032"/>
      </c:lineChart>
      <c:catAx>
        <c:axId val="979888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1940858032"/>
        <c:crosses val="autoZero"/>
        <c:auto val="1"/>
        <c:lblAlgn val="ctr"/>
        <c:lblOffset val="100"/>
        <c:noMultiLvlLbl val="0"/>
      </c:catAx>
      <c:valAx>
        <c:axId val="1940858032"/>
        <c:scaling>
          <c:orientation val="minMax"/>
        </c:scaling>
        <c:delete val="0"/>
        <c:axPos val="l"/>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9798883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uk-U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[Savings finance dashboard.xlsx]Saved by invst type!PivotTable10</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'Saved by invst type'!$B$3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'Saved by invst type'!$A$4:$A$8</c:f>
              <c:strCache>
                <c:ptCount val="4"/>
                <c:pt idx="0">
                  <c:v>Backup fund</c:v>
                </c:pt>
                <c:pt idx="1">
                  <c:v>Cash</c:v>
                </c:pt>
                <c:pt idx="2">
                  <c:v>Fund market</c:v>
                </c:pt>
                <c:pt idx="3">
                  <c:v>Business</c:v>
                </c:pt>
              </c:strCache>
            </c:strRef>
          </c:cat>
          <c:val>
            <c:numRef>
              <c:f>'Saved by invst type'!$B$4:$B$8</c:f>
              <c:numCache>
                <c:formatCode>0.00%</c:formatCode>
                <c:ptCount val="4"/>
                <c:pt idx="0">
                  <c:v>9.0270298360773507E-2</c:v>
                </c:pt>
                <c:pt idx="1">
                  <c:v>0.22399626305589695</c:v>
                </c:pt>
                <c:pt idx="2">
                  <c:v>0.42366749912700602</c:v>
                </c:pt>
                <c:pt idx="3">
                  <c:v>0.2620659394563235</c:v>
                </c:pt>
              </c:numCache>
            </c:numRef>
          </c:val>
          <c:extLst>
            <c:ext xmlns:c16="http://schemas.microsoft.com/office/drawing/2014/chart" uri="{C3380CC4-5D6E-409C-BE32-E72D297353CC}">
              <c16:uniqueId val="{00000000-FA63-4D2F-9BE7-A707A057616B}"/>
            </c:ext>
          </c:extLst>
        </c:ser>
        <c:dLbls>
          <c:dLblPos val="outEnd"/>
          <c:showLegendKey val="0"/>
          <c:showVal val="1"/>
          <c:showCatName val="0"/>
          <c:showSerName val="0"/>
          <c:showPercent val="0"/>
          <c:showBubbleSize val="0"/>
        </c:dLbls>
        <c:gapWidth val="219"/>
        <c:overlap val="-27"/>
        <c:axId val="1285074975"/>
        <c:axId val="264682000"/>
      </c:barChart>
      <c:catAx>
        <c:axId val="1285074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264682000"/>
        <c:crosses val="autoZero"/>
        <c:auto val="1"/>
        <c:lblAlgn val="ctr"/>
        <c:lblOffset val="100"/>
        <c:noMultiLvlLbl val="0"/>
      </c:catAx>
      <c:valAx>
        <c:axId val="264682000"/>
        <c:scaling>
          <c:orientation val="minMax"/>
        </c:scaling>
        <c:delete val="1"/>
        <c:axPos val="l"/>
        <c:numFmt formatCode="0.00%" sourceLinked="1"/>
        <c:majorTickMark val="none"/>
        <c:minorTickMark val="none"/>
        <c:tickLblPos val="nextTo"/>
        <c:crossAx val="12850749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uk-U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[Savings finance dashboard.xlsx]Money by bucket in USD!pvt_Savings_Buckets</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'Money by bucket in USD'!$B$3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'Money by bucket in USD'!$A$4:$A$5</c:f>
              <c:strCache>
                <c:ptCount val="1"/>
                <c:pt idx="0">
                  <c:v>Vacation</c:v>
                </c:pt>
              </c:strCache>
            </c:strRef>
          </c:cat>
          <c:val>
            <c:numRef>
              <c:f>'Money by bucket in USD'!$B$4:$B$5</c:f>
              <c:numCache>
                <c:formatCode>General</c:formatCode>
                <c:ptCount val="1"/>
                <c:pt idx="0">
                  <c:v>7131.5</c:v>
                </c:pt>
              </c:numCache>
            </c:numRef>
          </c:val>
          <c:extLst>
            <c:ext xmlns:c16="http://schemas.microsoft.com/office/drawing/2014/chart" uri="{C3380CC4-5D6E-409C-BE32-E72D297353CC}">
              <c16:uniqueId val="{00000000-742A-49CD-8B22-E2E1780AC0EC}"/>
            </c:ext>
          </c:extLst>
        </c:ser>
        <c:dLbls>
          <c:dLblPos val="outEnd"/>
          <c:showLegendKey val="0"/>
          <c:showVal val="1"/>
          <c:showCatName val="0"/>
          <c:showSerName val="0"/>
          <c:showPercent val="0"/>
          <c:showBubbleSize val="0"/>
        </c:dLbls>
        <c:gapWidth val="219"/>
        <c:overlap val="-27"/>
        <c:axId val="1285076895"/>
        <c:axId val="264682496"/>
      </c:barChart>
      <c:catAx>
        <c:axId val="1285076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264682496"/>
        <c:crosses val="autoZero"/>
        <c:auto val="1"/>
        <c:lblAlgn val="ctr"/>
        <c:lblOffset val="100"/>
        <c:noMultiLvlLbl val="0"/>
      </c:catAx>
      <c:valAx>
        <c:axId val="2646824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1285076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uk-U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[Savings finance dashboard.xlsx]Saved vs planned short-term!PivotTable14</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'Saved vs planned short-term'!$B$4</c:f>
              <c:strCache>
                <c:ptCount val="1"/>
                <c:pt idx="0">
                  <c:v>Current savings</c:v>
                </c:pt>
              </c:strCache>
            </c:strRef>
          </c:tx>
          <c:spPr>
            <a:solidFill>
              <a:schemeClr val="accent1"/>
            </a:solidFill>
            <a:ln>
              <a:noFill/>
            </a:ln>
            <a:effectLst/>
          </c:spPr>
          <c:invertIfNegative val="0"/>
          <c:cat>
            <c:strRef>
              <c:f>'Saved vs planned short-term'!$A$5:$A$9</c:f>
              <c:strCache>
                <c:ptCount val="4"/>
                <c:pt idx="0">
                  <c:v>Assurance1</c:v>
                </c:pt>
                <c:pt idx="1">
                  <c:v>Assurance2</c:v>
                </c:pt>
                <c:pt idx="2">
                  <c:v>Car checkup</c:v>
                </c:pt>
                <c:pt idx="3">
                  <c:v>Presents</c:v>
                </c:pt>
              </c:strCache>
            </c:strRef>
          </c:cat>
          <c:val>
            <c:numRef>
              <c:f>'Saved vs planned short-term'!$B$5:$B$9</c:f>
              <c:numCache>
                <c:formatCode>General</c:formatCode>
                <c:ptCount val="4"/>
                <c:pt idx="0">
                  <c:v>1209</c:v>
                </c:pt>
                <c:pt idx="1">
                  <c:v>1583</c:v>
                </c:pt>
                <c:pt idx="2">
                  <c:v>1500</c:v>
                </c:pt>
                <c:pt idx="3">
                  <c:v>3379</c:v>
                </c:pt>
              </c:numCache>
            </c:numRef>
          </c:val>
          <c:extLst>
            <c:ext xmlns:c16="http://schemas.microsoft.com/office/drawing/2014/chart" uri="{C3380CC4-5D6E-409C-BE32-E72D297353CC}">
              <c16:uniqueId val="{00000000-2F14-4552-A7CB-05B91A006AA8}"/>
            </c:ext>
          </c:extLst>
        </c:ser>
        <c:ser>
          <c:idx val="1"/>
          <c:order val="1"/>
          <c:tx>
            <c:strRef>
              <c:f>'Saved vs planned short-term'!$C$4</c:f>
              <c:strCache>
                <c:ptCount val="1"/>
                <c:pt idx="0">
                  <c:v>Targeted savings</c:v>
                </c:pt>
              </c:strCache>
            </c:strRef>
          </c:tx>
          <c:spPr>
            <a:solidFill>
              <a:schemeClr val="accent2"/>
            </a:solidFill>
            <a:ln>
              <a:noFill/>
            </a:ln>
            <a:effectLst/>
          </c:spPr>
          <c:invertIfNegative val="0"/>
          <c:cat>
            <c:strRef>
              <c:f>'Saved vs planned short-term'!$A$5:$A$9</c:f>
              <c:strCache>
                <c:ptCount val="4"/>
                <c:pt idx="0">
                  <c:v>Assurance1</c:v>
                </c:pt>
                <c:pt idx="1">
                  <c:v>Assurance2</c:v>
                </c:pt>
                <c:pt idx="2">
                  <c:v>Car checkup</c:v>
                </c:pt>
                <c:pt idx="3">
                  <c:v>Presents</c:v>
                </c:pt>
              </c:strCache>
            </c:strRef>
          </c:cat>
          <c:val>
            <c:numRef>
              <c:f>'Saved vs planned short-term'!$C$5:$C$9</c:f>
              <c:numCache>
                <c:formatCode>General</c:formatCode>
                <c:ptCount val="4"/>
                <c:pt idx="0">
                  <c:v>1008</c:v>
                </c:pt>
                <c:pt idx="1">
                  <c:v>1583</c:v>
                </c:pt>
                <c:pt idx="2">
                  <c:v>1500</c:v>
                </c:pt>
                <c:pt idx="3">
                  <c:v>0</c:v>
                </c:pt>
              </c:numCache>
            </c:numRef>
          </c:val>
          <c:extLst>
            <c:ext xmlns:c16="http://schemas.microsoft.com/office/drawing/2014/chart" uri="{C3380CC4-5D6E-409C-BE32-E72D297353CC}">
              <c16:uniqueId val="{00000001-2F14-4552-A7CB-05B91A006AA8}"/>
            </c:ext>
          </c:extLst>
        </c:ser>
        <c:ser>
          <c:idx val="2"/>
          <c:order val="2"/>
          <c:tx>
            <c:strRef>
              <c:f>'Saved vs planned short-term'!$D$4</c:f>
              <c:strCache>
                <c:ptCount val="1"/>
                <c:pt idx="0">
                  <c:v>End Goal</c:v>
                </c:pt>
              </c:strCache>
            </c:strRef>
          </c:tx>
          <c:spPr>
            <a:solidFill>
              <a:schemeClr val="accent3"/>
            </a:solidFill>
            <a:ln>
              <a:noFill/>
            </a:ln>
            <a:effectLst/>
          </c:spPr>
          <c:invertIfNegative val="0"/>
          <c:cat>
            <c:strRef>
              <c:f>'Saved vs planned short-term'!$A$5:$A$9</c:f>
              <c:strCache>
                <c:ptCount val="4"/>
                <c:pt idx="0">
                  <c:v>Assurance1</c:v>
                </c:pt>
                <c:pt idx="1">
                  <c:v>Assurance2</c:v>
                </c:pt>
                <c:pt idx="2">
                  <c:v>Car checkup</c:v>
                </c:pt>
                <c:pt idx="3">
                  <c:v>Presents</c:v>
                </c:pt>
              </c:strCache>
            </c:strRef>
          </c:cat>
          <c:val>
            <c:numRef>
              <c:f>'Saved vs planned short-term'!$D$5:$D$9</c:f>
              <c:numCache>
                <c:formatCode>General</c:formatCode>
                <c:ptCount val="4"/>
                <c:pt idx="0">
                  <c:v>1210</c:v>
                </c:pt>
                <c:pt idx="1">
                  <c:v>3800</c:v>
                </c:pt>
                <c:pt idx="2">
                  <c:v>1800</c:v>
                </c:pt>
                <c:pt idx="3">
                  <c:v>6000</c:v>
                </c:pt>
              </c:numCache>
            </c:numRef>
          </c:val>
          <c:extLst>
            <c:ext xmlns:c16="http://schemas.microsoft.com/office/drawing/2014/chart" uri="{C3380CC4-5D6E-409C-BE32-E72D297353CC}">
              <c16:uniqueId val="{00000002-2F14-4552-A7CB-05B91A006AA8}"/>
            </c:ext>
          </c:extLst>
        </c:ser>
        <c:dLbls>
          <c:showLegendKey val="0"/>
          <c:showVal val="0"/>
          <c:showCatName val="0"/>
          <c:showSerName val="0"/>
          <c:showPercent val="0"/>
          <c:showBubbleSize val="0"/>
        </c:dLbls>
        <c:gapWidth val="219"/>
        <c:overlap val="-27"/>
        <c:axId val="463223888"/>
        <c:axId val="665580831"/>
      </c:barChart>
      <c:catAx>
        <c:axId val="463223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665580831"/>
        <c:crosses val="autoZero"/>
        <c:auto val="1"/>
        <c:lblAlgn val="ctr"/>
        <c:lblOffset val="100"/>
        <c:noMultiLvlLbl val="0"/>
      </c:catAx>
      <c:valAx>
        <c:axId val="6655808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46322388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uk-UA"/>
          </a:p>
        </c:txPr>
      </c:dTable>
      <c:spPr>
        <a:noFill/>
        <a:ln>
          <a:noFill/>
        </a:ln>
        <a:effectLst/>
      </c:spPr>
    </c:plotArea>
    <c:legend>
      <c:legendPos val="t"/>
      <c:layout>
        <c:manualLayout>
          <c:xMode val="edge"/>
          <c:yMode val="edge"/>
          <c:x val="0.20718241469816273"/>
          <c:y val="2.7777777777777776E-2"/>
          <c:w val="0.60150131233595805"/>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uk-U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absolute">
    <xdr:from>
      <xdr:col>7</xdr:col>
      <xdr:colOff>0</xdr:colOff>
      <xdr:row>14</xdr:row>
      <xdr:rowOff>27671</xdr:rowOff>
    </xdr:from>
    <xdr:to>
      <xdr:col>11</xdr:col>
      <xdr:colOff>600635</xdr:colOff>
      <xdr:row>16</xdr:row>
      <xdr:rowOff>44771</xdr:rowOff>
    </xdr:to>
    <xdr:sp macro="" textlink="">
      <xdr:nvSpPr>
        <xdr:cNvPr id="25" name="Rectangle 24">
          <a:extLst>
            <a:ext uri="{FF2B5EF4-FFF2-40B4-BE49-F238E27FC236}">
              <a16:creationId xmlns:a16="http://schemas.microsoft.com/office/drawing/2014/main" id="{F9BCEBE5-2B7B-4826-8C7E-BC990D471A29}"/>
            </a:ext>
          </a:extLst>
        </xdr:cNvPr>
        <xdr:cNvSpPr/>
      </xdr:nvSpPr>
      <xdr:spPr>
        <a:xfrm>
          <a:off x="3398520" y="2709911"/>
          <a:ext cx="2978075" cy="36000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marL="0" indent="0" algn="l"/>
          <a:r>
            <a:rPr lang="en-US" sz="1200" b="1" i="0" u="none" strike="noStrike" kern="1200" spc="0" baseline="0">
              <a:solidFill>
                <a:sysClr val="windowText" lastClr="000000">
                  <a:lumMod val="65000"/>
                  <a:lumOff val="35000"/>
                </a:sysClr>
              </a:solidFill>
              <a:latin typeface="+mn-lt"/>
              <a:ea typeface="+mn-ea"/>
              <a:cs typeface="+mn-cs"/>
            </a:rPr>
            <a:t> </a:t>
          </a:r>
          <a:r>
            <a:rPr lang="pl-PL" sz="1200" b="1" i="0" u="none" strike="noStrike" kern="1200" spc="0" baseline="0">
              <a:solidFill>
                <a:sysClr val="windowText" lastClr="000000">
                  <a:lumMod val="65000"/>
                  <a:lumOff val="35000"/>
                </a:sysClr>
              </a:solidFill>
              <a:latin typeface="+mn-lt"/>
              <a:ea typeface="+mn-ea"/>
              <a:cs typeface="+mn-cs"/>
            </a:rPr>
            <a:t>We are </a:t>
          </a:r>
          <a:r>
            <a:rPr lang="en-US" sz="1200" b="1" i="0" u="none" strike="noStrike" kern="1200" spc="0" baseline="0">
              <a:solidFill>
                <a:sysClr val="windowText" lastClr="000000">
                  <a:lumMod val="65000"/>
                  <a:lumOff val="35000"/>
                </a:sysClr>
              </a:solidFill>
              <a:latin typeface="+mn-lt"/>
              <a:ea typeface="+mn-ea"/>
              <a:cs typeface="+mn-cs"/>
            </a:rPr>
            <a:t>keeping</a:t>
          </a:r>
          <a:r>
            <a:rPr lang="pl-PL" sz="1200" b="1" i="0" u="none" strike="noStrike" kern="1200" spc="0" baseline="0">
              <a:solidFill>
                <a:sysClr val="windowText" lastClr="000000">
                  <a:lumMod val="65000"/>
                  <a:lumOff val="35000"/>
                </a:sysClr>
              </a:solidFill>
              <a:latin typeface="+mn-lt"/>
              <a:ea typeface="+mn-ea"/>
              <a:cs typeface="+mn-cs"/>
            </a:rPr>
            <a:t> money for</a:t>
          </a:r>
          <a:r>
            <a:rPr lang="en-US" sz="1200" b="1" i="0" u="none" strike="noStrike" kern="1200" spc="0" baseline="0">
              <a:solidFill>
                <a:sysClr val="windowText" lastClr="000000">
                  <a:lumMod val="65000"/>
                  <a:lumOff val="35000"/>
                </a:sysClr>
              </a:solidFill>
              <a:latin typeface="+mn-lt"/>
              <a:ea typeface="+mn-ea"/>
              <a:cs typeface="+mn-cs"/>
            </a:rPr>
            <a:t>...</a:t>
          </a:r>
        </a:p>
      </xdr:txBody>
    </xdr:sp>
    <xdr:clientData/>
  </xdr:twoCellAnchor>
  <xdr:twoCellAnchor editAs="absolute">
    <xdr:from>
      <xdr:col>7</xdr:col>
      <xdr:colOff>87822</xdr:colOff>
      <xdr:row>1</xdr:row>
      <xdr:rowOff>39656</xdr:rowOff>
    </xdr:from>
    <xdr:to>
      <xdr:col>14</xdr:col>
      <xdr:colOff>3485</xdr:colOff>
      <xdr:row>13</xdr:row>
      <xdr:rowOff>17417</xdr:rowOff>
    </xdr:to>
    <xdr:graphicFrame macro="">
      <xdr:nvGraphicFramePr>
        <xdr:cNvPr id="13" name="Chart 12">
          <a:extLst>
            <a:ext uri="{FF2B5EF4-FFF2-40B4-BE49-F238E27FC236}">
              <a16:creationId xmlns:a16="http://schemas.microsoft.com/office/drawing/2014/main" id="{71A64517-D3CD-4259-B154-5395A3E9D4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6</xdr:col>
      <xdr:colOff>159026</xdr:colOff>
      <xdr:row>0</xdr:row>
      <xdr:rowOff>89646</xdr:rowOff>
    </xdr:from>
    <xdr:to>
      <xdr:col>14</xdr:col>
      <xdr:colOff>172277</xdr:colOff>
      <xdr:row>13</xdr:row>
      <xdr:rowOff>3117</xdr:rowOff>
    </xdr:to>
    <xdr:sp macro="" textlink="">
      <xdr:nvSpPr>
        <xdr:cNvPr id="22" name="Rectangle: Rounded Corners 21">
          <a:extLst>
            <a:ext uri="{FF2B5EF4-FFF2-40B4-BE49-F238E27FC236}">
              <a16:creationId xmlns:a16="http://schemas.microsoft.com/office/drawing/2014/main" id="{47E97242-9962-C5B3-0303-52F711DD9436}"/>
            </a:ext>
          </a:extLst>
        </xdr:cNvPr>
        <xdr:cNvSpPr/>
      </xdr:nvSpPr>
      <xdr:spPr>
        <a:xfrm>
          <a:off x="3392556" y="89646"/>
          <a:ext cx="5314121" cy="2461397"/>
        </a:xfrm>
        <a:prstGeom prst="roundRect">
          <a:avLst>
            <a:gd name="adj" fmla="val 2240"/>
          </a:avLst>
        </a:prstGeom>
        <a:noFill/>
        <a:ln>
          <a:solidFill>
            <a:schemeClr val="bg2"/>
          </a:solidFill>
        </a:ln>
        <a:effectLst>
          <a:outerShdw blurRad="254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ctr"/>
          <a:endParaRPr lang="uk-UA" sz="1400" b="0" i="0" u="none" strike="noStrike">
            <a:solidFill>
              <a:srgbClr val="000000"/>
            </a:solidFill>
            <a:latin typeface="Calibri"/>
            <a:ea typeface="Calibri"/>
            <a:cs typeface="Calibri"/>
          </a:endParaRPr>
        </a:p>
      </xdr:txBody>
    </xdr:sp>
    <xdr:clientData/>
  </xdr:twoCellAnchor>
  <xdr:twoCellAnchor editAs="absolute">
    <xdr:from>
      <xdr:col>6</xdr:col>
      <xdr:colOff>159026</xdr:colOff>
      <xdr:row>14</xdr:row>
      <xdr:rowOff>1</xdr:rowOff>
    </xdr:from>
    <xdr:to>
      <xdr:col>14</xdr:col>
      <xdr:colOff>172277</xdr:colOff>
      <xdr:row>33</xdr:row>
      <xdr:rowOff>42428</xdr:rowOff>
    </xdr:to>
    <xdr:sp macro="" textlink="">
      <xdr:nvSpPr>
        <xdr:cNvPr id="23" name="Rectangle: Rounded Corners 22">
          <a:extLst>
            <a:ext uri="{FF2B5EF4-FFF2-40B4-BE49-F238E27FC236}">
              <a16:creationId xmlns:a16="http://schemas.microsoft.com/office/drawing/2014/main" id="{A837339D-CDAE-E6FA-1165-05B2F15E8126}"/>
            </a:ext>
          </a:extLst>
        </xdr:cNvPr>
        <xdr:cNvSpPr/>
      </xdr:nvSpPr>
      <xdr:spPr>
        <a:xfrm>
          <a:off x="3404250" y="2644589"/>
          <a:ext cx="5311392" cy="3350404"/>
        </a:xfrm>
        <a:prstGeom prst="roundRect">
          <a:avLst>
            <a:gd name="adj" fmla="val 2209"/>
          </a:avLst>
        </a:prstGeom>
        <a:noFill/>
        <a:ln>
          <a:solidFill>
            <a:schemeClr val="bg2"/>
          </a:solidFill>
        </a:ln>
        <a:effectLst>
          <a:outerShdw blurRad="254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ctr"/>
          <a:endParaRPr lang="uk-UA" sz="1400" b="0" i="0" u="none" strike="noStrike">
            <a:solidFill>
              <a:srgbClr val="000000"/>
            </a:solidFill>
            <a:latin typeface="Calibri"/>
            <a:ea typeface="Calibri"/>
            <a:cs typeface="Calibri"/>
          </a:endParaRPr>
        </a:p>
      </xdr:txBody>
    </xdr:sp>
    <xdr:clientData/>
  </xdr:twoCellAnchor>
  <xdr:twoCellAnchor editAs="oneCell">
    <xdr:from>
      <xdr:col>7</xdr:col>
      <xdr:colOff>110014</xdr:colOff>
      <xdr:row>19</xdr:row>
      <xdr:rowOff>134472</xdr:rowOff>
    </xdr:from>
    <xdr:to>
      <xdr:col>10</xdr:col>
      <xdr:colOff>677333</xdr:colOff>
      <xdr:row>33</xdr:row>
      <xdr:rowOff>0</xdr:rowOff>
    </xdr:to>
    <xdr:graphicFrame macro="">
      <xdr:nvGraphicFramePr>
        <xdr:cNvPr id="12" name="charts_savings_buckets">
          <a:extLst>
            <a:ext uri="{FF2B5EF4-FFF2-40B4-BE49-F238E27FC236}">
              <a16:creationId xmlns:a16="http://schemas.microsoft.com/office/drawing/2014/main" id="{389A037A-42B8-4C75-8D31-75EA4BFD40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7</xdr:col>
      <xdr:colOff>73012</xdr:colOff>
      <xdr:row>15</xdr:row>
      <xdr:rowOff>148368</xdr:rowOff>
    </xdr:from>
    <xdr:to>
      <xdr:col>14</xdr:col>
      <xdr:colOff>37440</xdr:colOff>
      <xdr:row>20</xdr:row>
      <xdr:rowOff>90077</xdr:rowOff>
    </xdr:to>
    <mc:AlternateContent xmlns:mc="http://schemas.openxmlformats.org/markup-compatibility/2006" xmlns:a14="http://schemas.microsoft.com/office/drawing/2010/main">
      <mc:Choice Requires="a14">
        <xdr:graphicFrame macro="">
          <xdr:nvGraphicFramePr>
            <xdr:cNvPr id="19" name="Category 2">
              <a:extLst>
                <a:ext uri="{FF2B5EF4-FFF2-40B4-BE49-F238E27FC236}">
                  <a16:creationId xmlns:a16="http://schemas.microsoft.com/office/drawing/2014/main" id="{10DB2B04-2C2E-4998-8E06-1AED7253F7C5}"/>
                </a:ext>
              </a:extLst>
            </xdr:cNvPr>
            <xdr:cNvGraphicFramePr/>
          </xdr:nvGraphicFramePr>
          <xdr:xfrm>
            <a:off x="0" y="0"/>
            <a:ext cx="0" cy="0"/>
          </xdr:xfrm>
          <a:graphic>
            <a:graphicData uri="http://schemas.microsoft.com/office/drawing/2010/slicer">
              <sle:slicer xmlns:sle="http://schemas.microsoft.com/office/drawing/2010/slicer" name="Category 2"/>
            </a:graphicData>
          </a:graphic>
        </xdr:graphicFrame>
      </mc:Choice>
      <mc:Fallback xmlns="">
        <xdr:sp macro="" textlink="">
          <xdr:nvSpPr>
            <xdr:cNvPr id="0" name=""/>
            <xdr:cNvSpPr>
              <a:spLocks noTextEdit="1"/>
            </xdr:cNvSpPr>
          </xdr:nvSpPr>
          <xdr:spPr>
            <a:xfrm>
              <a:off x="3471532" y="2990628"/>
              <a:ext cx="5100308" cy="772289"/>
            </a:xfrm>
            <a:prstGeom prst="rect">
              <a:avLst/>
            </a:prstGeom>
            <a:solidFill>
              <a:prstClr val="white"/>
            </a:solidFill>
            <a:ln w="1">
              <a:solidFill>
                <a:prstClr val="green"/>
              </a:solidFill>
            </a:ln>
          </xdr:spPr>
          <xdr:txBody>
            <a:bodyPr vertOverflow="clip" horzOverflow="clip"/>
            <a:lstStyle/>
            <a:p>
              <a:r>
                <a:rPr lang="uk-U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101610</xdr:colOff>
      <xdr:row>14</xdr:row>
      <xdr:rowOff>0</xdr:rowOff>
    </xdr:from>
    <xdr:to>
      <xdr:col>6</xdr:col>
      <xdr:colOff>1</xdr:colOff>
      <xdr:row>33</xdr:row>
      <xdr:rowOff>42428</xdr:rowOff>
    </xdr:to>
    <xdr:sp macro="" textlink="">
      <xdr:nvSpPr>
        <xdr:cNvPr id="24" name="Rectangle: Rounded Corners 23">
          <a:extLst>
            <a:ext uri="{FF2B5EF4-FFF2-40B4-BE49-F238E27FC236}">
              <a16:creationId xmlns:a16="http://schemas.microsoft.com/office/drawing/2014/main" id="{37F29055-1E22-49D7-8C1D-5D79BFD9EC49}"/>
            </a:ext>
          </a:extLst>
        </xdr:cNvPr>
        <xdr:cNvSpPr/>
      </xdr:nvSpPr>
      <xdr:spPr>
        <a:xfrm>
          <a:off x="101610" y="2644588"/>
          <a:ext cx="3143615" cy="3350405"/>
        </a:xfrm>
        <a:prstGeom prst="roundRect">
          <a:avLst>
            <a:gd name="adj" fmla="val 2209"/>
          </a:avLst>
        </a:prstGeom>
        <a:noFill/>
        <a:ln>
          <a:solidFill>
            <a:schemeClr val="bg2"/>
          </a:solidFill>
        </a:ln>
        <a:effectLst>
          <a:outerShdw blurRad="254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ctr"/>
          <a:endParaRPr lang="uk-UA" sz="1400" b="0" i="0" u="none" strike="noStrike">
            <a:solidFill>
              <a:srgbClr val="000000"/>
            </a:solidFill>
            <a:latin typeface="Calibri"/>
            <a:ea typeface="Calibri"/>
            <a:cs typeface="Calibri"/>
          </a:endParaRPr>
        </a:p>
      </xdr:txBody>
    </xdr:sp>
    <xdr:clientData/>
  </xdr:twoCellAnchor>
  <xdr:twoCellAnchor editAs="absolute">
    <xdr:from>
      <xdr:col>1</xdr:col>
      <xdr:colOff>17680</xdr:colOff>
      <xdr:row>14</xdr:row>
      <xdr:rowOff>31658</xdr:rowOff>
    </xdr:from>
    <xdr:to>
      <xdr:col>4</xdr:col>
      <xdr:colOff>101599</xdr:colOff>
      <xdr:row>16</xdr:row>
      <xdr:rowOff>48758</xdr:rowOff>
    </xdr:to>
    <xdr:sp macro="" textlink="">
      <xdr:nvSpPr>
        <xdr:cNvPr id="29" name="Rectangle 28">
          <a:extLst>
            <a:ext uri="{FF2B5EF4-FFF2-40B4-BE49-F238E27FC236}">
              <a16:creationId xmlns:a16="http://schemas.microsoft.com/office/drawing/2014/main" id="{5E85F66F-E40A-490B-93BA-94FECAD0C450}"/>
            </a:ext>
          </a:extLst>
        </xdr:cNvPr>
        <xdr:cNvSpPr/>
      </xdr:nvSpPr>
      <xdr:spPr>
        <a:xfrm>
          <a:off x="139600" y="2713898"/>
          <a:ext cx="2331819" cy="36000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200" b="1" i="0" u="none" strike="noStrike" kern="1200" spc="0" baseline="0">
              <a:solidFill>
                <a:sysClr val="windowText" lastClr="000000">
                  <a:lumMod val="65000"/>
                  <a:lumOff val="35000"/>
                </a:sysClr>
              </a:solidFill>
              <a:latin typeface="+mn-lt"/>
              <a:ea typeface="+mn-ea"/>
              <a:cs typeface="+mn-cs"/>
            </a:rPr>
            <a:t>Our</a:t>
          </a:r>
          <a:r>
            <a:rPr lang="en-US" sz="1200" b="1"/>
            <a:t> </a:t>
          </a:r>
          <a:r>
            <a:rPr lang="en-US" sz="1200" b="1" i="0" u="none" strike="noStrike" kern="1200" spc="0" baseline="0">
              <a:solidFill>
                <a:sysClr val="windowText" lastClr="000000">
                  <a:lumMod val="65000"/>
                  <a:lumOff val="35000"/>
                </a:sysClr>
              </a:solidFill>
              <a:latin typeface="+mn-lt"/>
              <a:ea typeface="+mn-ea"/>
              <a:cs typeface="+mn-cs"/>
            </a:rPr>
            <a:t>money</a:t>
          </a:r>
          <a:r>
            <a:rPr lang="en-US" sz="1200" b="1"/>
            <a:t> </a:t>
          </a:r>
          <a:r>
            <a:rPr lang="en-US" sz="1200" b="1" i="0" u="none" strike="noStrike" kern="1200" spc="0" baseline="0">
              <a:solidFill>
                <a:sysClr val="windowText" lastClr="000000">
                  <a:lumMod val="65000"/>
                  <a:lumOff val="35000"/>
                </a:sysClr>
              </a:solidFill>
              <a:latin typeface="+mn-lt"/>
              <a:ea typeface="+mn-ea"/>
              <a:cs typeface="+mn-cs"/>
            </a:rPr>
            <a:t>resides in...</a:t>
          </a:r>
          <a:endParaRPr lang="uk-UA" sz="1200" b="1" i="0" u="none" strike="noStrike" kern="1200" spc="0" baseline="0">
            <a:solidFill>
              <a:sysClr val="windowText" lastClr="000000">
                <a:lumMod val="65000"/>
                <a:lumOff val="35000"/>
              </a:sysClr>
            </a:solidFill>
            <a:latin typeface="+mn-lt"/>
            <a:ea typeface="+mn-ea"/>
            <a:cs typeface="+mn-cs"/>
          </a:endParaRPr>
        </a:p>
      </xdr:txBody>
    </xdr:sp>
    <xdr:clientData/>
  </xdr:twoCellAnchor>
  <xdr:twoCellAnchor editAs="oneCell">
    <xdr:from>
      <xdr:col>16</xdr:col>
      <xdr:colOff>98613</xdr:colOff>
      <xdr:row>1</xdr:row>
      <xdr:rowOff>68829</xdr:rowOff>
    </xdr:from>
    <xdr:to>
      <xdr:col>22</xdr:col>
      <xdr:colOff>169333</xdr:colOff>
      <xdr:row>11</xdr:row>
      <xdr:rowOff>143933</xdr:rowOff>
    </xdr:to>
    <xdr:graphicFrame macro="">
      <xdr:nvGraphicFramePr>
        <xdr:cNvPr id="10" name="Chart 9">
          <a:extLst>
            <a:ext uri="{FF2B5EF4-FFF2-40B4-BE49-F238E27FC236}">
              <a16:creationId xmlns:a16="http://schemas.microsoft.com/office/drawing/2014/main" id="{23329BAA-23C7-46ED-8272-102F847111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16</xdr:col>
      <xdr:colOff>106020</xdr:colOff>
      <xdr:row>11</xdr:row>
      <xdr:rowOff>117161</xdr:rowOff>
    </xdr:from>
    <xdr:to>
      <xdr:col>22</xdr:col>
      <xdr:colOff>160866</xdr:colOff>
      <xdr:row>20</xdr:row>
      <xdr:rowOff>90077</xdr:rowOff>
    </xdr:to>
    <xdr:graphicFrame macro="">
      <xdr:nvGraphicFramePr>
        <xdr:cNvPr id="20" name="Chart 19">
          <a:extLst>
            <a:ext uri="{FF2B5EF4-FFF2-40B4-BE49-F238E27FC236}">
              <a16:creationId xmlns:a16="http://schemas.microsoft.com/office/drawing/2014/main" id="{683E23A6-2986-6DA7-D77B-C903A102DC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16</xdr:col>
      <xdr:colOff>0</xdr:colOff>
      <xdr:row>0</xdr:row>
      <xdr:rowOff>89646</xdr:rowOff>
    </xdr:from>
    <xdr:to>
      <xdr:col>22</xdr:col>
      <xdr:colOff>240242</xdr:colOff>
      <xdr:row>33</xdr:row>
      <xdr:rowOff>42428</xdr:rowOff>
    </xdr:to>
    <xdr:sp macro="" textlink="">
      <xdr:nvSpPr>
        <xdr:cNvPr id="26" name="Rectangle: Rounded Corners 25">
          <a:extLst>
            <a:ext uri="{FF2B5EF4-FFF2-40B4-BE49-F238E27FC236}">
              <a16:creationId xmlns:a16="http://schemas.microsoft.com/office/drawing/2014/main" id="{F33FCC25-562A-4B43-AE1C-724E450CD23B}"/>
            </a:ext>
          </a:extLst>
        </xdr:cNvPr>
        <xdr:cNvSpPr/>
      </xdr:nvSpPr>
      <xdr:spPr>
        <a:xfrm>
          <a:off x="8884024" y="89646"/>
          <a:ext cx="4632947" cy="5905347"/>
        </a:xfrm>
        <a:prstGeom prst="roundRect">
          <a:avLst>
            <a:gd name="adj" fmla="val 2240"/>
          </a:avLst>
        </a:prstGeom>
        <a:noFill/>
        <a:ln>
          <a:solidFill>
            <a:schemeClr val="bg2"/>
          </a:solidFill>
        </a:ln>
        <a:effectLst>
          <a:outerShdw blurRad="254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ctr"/>
          <a:endParaRPr lang="uk-UA" sz="1400" b="0" i="0" u="none" strike="noStrike">
            <a:solidFill>
              <a:srgbClr val="000000"/>
            </a:solidFill>
            <a:latin typeface="Calibri"/>
            <a:ea typeface="Calibri"/>
            <a:cs typeface="Calibri"/>
          </a:endParaRPr>
        </a:p>
      </xdr:txBody>
    </xdr:sp>
    <xdr:clientData/>
  </xdr:twoCellAnchor>
  <xdr:twoCellAnchor editAs="oneCell">
    <xdr:from>
      <xdr:col>16</xdr:col>
      <xdr:colOff>52730</xdr:colOff>
      <xdr:row>21</xdr:row>
      <xdr:rowOff>48610</xdr:rowOff>
    </xdr:from>
    <xdr:to>
      <xdr:col>22</xdr:col>
      <xdr:colOff>160866</xdr:colOff>
      <xdr:row>23</xdr:row>
      <xdr:rowOff>130985</xdr:rowOff>
    </xdr:to>
    <mc:AlternateContent xmlns:mc="http://schemas.openxmlformats.org/markup-compatibility/2006" xmlns:a14="http://schemas.microsoft.com/office/drawing/2010/main">
      <mc:Choice Requires="a14">
        <xdr:graphicFrame macro="">
          <xdr:nvGraphicFramePr>
            <xdr:cNvPr id="30" name="Category 3">
              <a:extLst>
                <a:ext uri="{FF2B5EF4-FFF2-40B4-BE49-F238E27FC236}">
                  <a16:creationId xmlns:a16="http://schemas.microsoft.com/office/drawing/2014/main" id="{978E1C28-6335-4C6F-B5B6-956571F043B6}"/>
                </a:ext>
              </a:extLst>
            </xdr:cNvPr>
            <xdr:cNvGraphicFramePr/>
          </xdr:nvGraphicFramePr>
          <xdr:xfrm>
            <a:off x="0" y="0"/>
            <a:ext cx="0" cy="0"/>
          </xdr:xfrm>
          <a:graphic>
            <a:graphicData uri="http://schemas.microsoft.com/office/drawing/2010/slicer">
              <sle:slicer xmlns:sle="http://schemas.microsoft.com/office/drawing/2010/slicer" name="Category 3"/>
            </a:graphicData>
          </a:graphic>
        </xdr:graphicFrame>
      </mc:Choice>
      <mc:Fallback xmlns="">
        <xdr:sp macro="" textlink="">
          <xdr:nvSpPr>
            <xdr:cNvPr id="0" name=""/>
            <xdr:cNvSpPr>
              <a:spLocks noTextEdit="1"/>
            </xdr:cNvSpPr>
          </xdr:nvSpPr>
          <xdr:spPr>
            <a:xfrm>
              <a:off x="8922410" y="3904330"/>
              <a:ext cx="4497256" cy="448135"/>
            </a:xfrm>
            <a:prstGeom prst="rect">
              <a:avLst/>
            </a:prstGeom>
            <a:solidFill>
              <a:prstClr val="white"/>
            </a:solidFill>
            <a:ln w="1">
              <a:solidFill>
                <a:prstClr val="green"/>
              </a:solidFill>
            </a:ln>
          </xdr:spPr>
          <xdr:txBody>
            <a:bodyPr vertOverflow="clip" horzOverflow="clip"/>
            <a:lstStyle/>
            <a:p>
              <a:r>
                <a:rPr lang="uk-U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125505</xdr:colOff>
      <xdr:row>8</xdr:row>
      <xdr:rowOff>134471</xdr:rowOff>
    </xdr:from>
    <xdr:to>
      <xdr:col>5</xdr:col>
      <xdr:colOff>26894</xdr:colOff>
      <xdr:row>12</xdr:row>
      <xdr:rowOff>340660</xdr:rowOff>
    </xdr:to>
    <mc:AlternateContent xmlns:mc="http://schemas.openxmlformats.org/markup-compatibility/2006" xmlns:a14="http://schemas.microsoft.com/office/drawing/2010/main">
      <mc:Choice Requires="a14">
        <xdr:graphicFrame macro="">
          <xdr:nvGraphicFramePr>
            <xdr:cNvPr id="31" name="Months (Date ) 1">
              <a:extLst>
                <a:ext uri="{FF2B5EF4-FFF2-40B4-BE49-F238E27FC236}">
                  <a16:creationId xmlns:a16="http://schemas.microsoft.com/office/drawing/2014/main" id="{A4E90A5F-9CA4-42F2-9F6B-531FE1E8C5F1}"/>
                </a:ext>
              </a:extLst>
            </xdr:cNvPr>
            <xdr:cNvGraphicFramePr/>
          </xdr:nvGraphicFramePr>
          <xdr:xfrm>
            <a:off x="0" y="0"/>
            <a:ext cx="0" cy="0"/>
          </xdr:xfrm>
          <a:graphic>
            <a:graphicData uri="http://schemas.microsoft.com/office/drawing/2010/slicer">
              <sle:slicer xmlns:sle="http://schemas.microsoft.com/office/drawing/2010/slicer" name="Months (Date ) 1"/>
            </a:graphicData>
          </a:graphic>
        </xdr:graphicFrame>
      </mc:Choice>
      <mc:Fallback xmlns="">
        <xdr:sp macro="" textlink="">
          <xdr:nvSpPr>
            <xdr:cNvPr id="0" name=""/>
            <xdr:cNvSpPr>
              <a:spLocks noTextEdit="1"/>
            </xdr:cNvSpPr>
          </xdr:nvSpPr>
          <xdr:spPr>
            <a:xfrm>
              <a:off x="125505" y="1556871"/>
              <a:ext cx="3000189" cy="951256"/>
            </a:xfrm>
            <a:prstGeom prst="rect">
              <a:avLst/>
            </a:prstGeom>
            <a:solidFill>
              <a:prstClr val="white"/>
            </a:solidFill>
            <a:ln w="1">
              <a:solidFill>
                <a:prstClr val="green"/>
              </a:solidFill>
            </a:ln>
          </xdr:spPr>
          <xdr:txBody>
            <a:bodyPr vertOverflow="clip" horzOverflow="clip"/>
            <a:lstStyle/>
            <a:p>
              <a:r>
                <a:rPr lang="uk-U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110067</xdr:colOff>
      <xdr:row>5</xdr:row>
      <xdr:rowOff>111126</xdr:rowOff>
    </xdr:from>
    <xdr:to>
      <xdr:col>3</xdr:col>
      <xdr:colOff>639233</xdr:colOff>
      <xdr:row>9</xdr:row>
      <xdr:rowOff>92074</xdr:rowOff>
    </xdr:to>
    <xdr:sp macro="" textlink="'Total savings'!A5">
      <xdr:nvSpPr>
        <xdr:cNvPr id="9" name="Rectangle: Rounded Corners 8">
          <a:extLst>
            <a:ext uri="{FF2B5EF4-FFF2-40B4-BE49-F238E27FC236}">
              <a16:creationId xmlns:a16="http://schemas.microsoft.com/office/drawing/2014/main" id="{1C5160E9-8D6A-4289-B3B9-01E8304956C6}"/>
            </a:ext>
          </a:extLst>
        </xdr:cNvPr>
        <xdr:cNvSpPr/>
      </xdr:nvSpPr>
      <xdr:spPr>
        <a:xfrm>
          <a:off x="110067" y="974726"/>
          <a:ext cx="1562099" cy="726015"/>
        </a:xfrm>
        <a:prstGeom prst="round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marL="0" indent="0" algn="l"/>
          <a:fld id="{AB60C8AC-705D-4C46-AA6B-AD3C8EF08E9D}" type="TxLink">
            <a:rPr lang="en-US" sz="1800" b="1" i="0" u="none" strike="noStrike" kern="1200" spc="0" baseline="0">
              <a:solidFill>
                <a:sysClr val="windowText" lastClr="000000">
                  <a:lumMod val="65000"/>
                  <a:lumOff val="35000"/>
                </a:sysClr>
              </a:solidFill>
              <a:latin typeface="+mn-lt"/>
              <a:ea typeface="+mn-ea"/>
              <a:cs typeface="+mn-cs"/>
            </a:rPr>
            <a:pPr marL="0" indent="0" algn="l"/>
            <a:t> $135,854.32 </a:t>
          </a:fld>
          <a:endParaRPr lang="uk-UA" sz="1800" b="1" i="0" u="none" strike="noStrike" kern="1200" spc="0" baseline="0">
            <a:solidFill>
              <a:sysClr val="windowText" lastClr="000000">
                <a:lumMod val="65000"/>
                <a:lumOff val="35000"/>
              </a:sysClr>
            </a:solidFill>
            <a:latin typeface="+mn-lt"/>
            <a:ea typeface="+mn-ea"/>
            <a:cs typeface="+mn-cs"/>
          </a:endParaRPr>
        </a:p>
      </xdr:txBody>
    </xdr:sp>
    <xdr:clientData/>
  </xdr:twoCellAnchor>
  <xdr:twoCellAnchor>
    <xdr:from>
      <xdr:col>3</xdr:col>
      <xdr:colOff>652754</xdr:colOff>
      <xdr:row>6</xdr:row>
      <xdr:rowOff>95364</xdr:rowOff>
    </xdr:from>
    <xdr:to>
      <xdr:col>6</xdr:col>
      <xdr:colOff>47625</xdr:colOff>
      <xdr:row>10</xdr:row>
      <xdr:rowOff>57150</xdr:rowOff>
    </xdr:to>
    <xdr:grpSp>
      <xdr:nvGrpSpPr>
        <xdr:cNvPr id="42" name="Group 41">
          <a:extLst>
            <a:ext uri="{FF2B5EF4-FFF2-40B4-BE49-F238E27FC236}">
              <a16:creationId xmlns:a16="http://schemas.microsoft.com/office/drawing/2014/main" id="{AF26A293-89C0-245A-9016-0C179F6B9131}"/>
            </a:ext>
          </a:extLst>
        </xdr:cNvPr>
        <xdr:cNvGrpSpPr/>
      </xdr:nvGrpSpPr>
      <xdr:grpSpPr>
        <a:xfrm>
          <a:off x="1689074" y="1124064"/>
          <a:ext cx="1597051" cy="693306"/>
          <a:chOff x="1690979" y="1066914"/>
          <a:chExt cx="1595146" cy="685686"/>
        </a:xfrm>
      </xdr:grpSpPr>
      <xdr:sp macro="" textlink="'Selected month savings'!B8">
        <xdr:nvSpPr>
          <xdr:cNvPr id="8" name="Rectangle 7">
            <a:extLst>
              <a:ext uri="{FF2B5EF4-FFF2-40B4-BE49-F238E27FC236}">
                <a16:creationId xmlns:a16="http://schemas.microsoft.com/office/drawing/2014/main" id="{6E6F43BA-261A-47E2-9CA2-41D88E5EA83F}"/>
              </a:ext>
            </a:extLst>
          </xdr:cNvPr>
          <xdr:cNvSpPr/>
        </xdr:nvSpPr>
        <xdr:spPr>
          <a:xfrm>
            <a:off x="2286000" y="1269179"/>
            <a:ext cx="1000125" cy="483421"/>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l"/>
            <a:fld id="{83211ABE-EF6F-448F-B92D-C8C1A5C4A6CB}" type="TxLink">
              <a:rPr lang="en-US" sz="1100" b="0" i="0" u="none" strike="noStrike" kern="1200" spc="0" baseline="0">
                <a:solidFill>
                  <a:srgbClr val="000000"/>
                </a:solidFill>
                <a:latin typeface="Calibri"/>
                <a:ea typeface="Calibri"/>
                <a:cs typeface="Calibri"/>
              </a:rPr>
              <a:pPr marL="0" indent="0" algn="l"/>
              <a:t> $1,200.00 </a:t>
            </a:fld>
            <a:endParaRPr lang="uk-UA" sz="1200" b="0" i="0" u="none" strike="noStrike" kern="1200" spc="0" baseline="0">
              <a:solidFill>
                <a:schemeClr val="tx1"/>
              </a:solidFill>
              <a:latin typeface="+mn-lt"/>
              <a:ea typeface="+mn-ea"/>
              <a:cs typeface="+mn-cs"/>
            </a:endParaRPr>
          </a:p>
        </xdr:txBody>
      </xdr:sp>
      <xdr:sp macro="" textlink="">
        <xdr:nvSpPr>
          <xdr:cNvPr id="17" name="Rectangle 16">
            <a:extLst>
              <a:ext uri="{FF2B5EF4-FFF2-40B4-BE49-F238E27FC236}">
                <a16:creationId xmlns:a16="http://schemas.microsoft.com/office/drawing/2014/main" id="{F60BB1C9-359A-44F8-A2CC-DB40EDF26CED}"/>
              </a:ext>
            </a:extLst>
          </xdr:cNvPr>
          <xdr:cNvSpPr/>
        </xdr:nvSpPr>
        <xdr:spPr>
          <a:xfrm>
            <a:off x="1690979" y="1290135"/>
            <a:ext cx="714924" cy="248994"/>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0" i="0" u="none" strike="noStrike" kern="1200" spc="0" baseline="0">
                <a:solidFill>
                  <a:sysClr val="windowText" lastClr="000000">
                    <a:lumMod val="65000"/>
                    <a:lumOff val="35000"/>
                  </a:sysClr>
                </a:solidFill>
                <a:latin typeface="+mn-lt"/>
                <a:ea typeface="+mn-ea"/>
                <a:cs typeface="+mn-cs"/>
              </a:rPr>
              <a:t>Planned</a:t>
            </a:r>
          </a:p>
          <a:p>
            <a:pPr algn="l"/>
            <a:endParaRPr lang="en-US" sz="1100"/>
          </a:p>
          <a:p>
            <a:pPr algn="l"/>
            <a:endParaRPr lang="en-US" sz="1100"/>
          </a:p>
          <a:p>
            <a:pPr algn="l"/>
            <a:endParaRPr lang="uk-UA" sz="1100"/>
          </a:p>
        </xdr:txBody>
      </xdr:sp>
      <xdr:sp macro="" textlink="">
        <xdr:nvSpPr>
          <xdr:cNvPr id="11" name="Rectangle 10">
            <a:extLst>
              <a:ext uri="{FF2B5EF4-FFF2-40B4-BE49-F238E27FC236}">
                <a16:creationId xmlns:a16="http://schemas.microsoft.com/office/drawing/2014/main" id="{60BF67B9-B608-4350-8D9C-1DE45DB03FDF}"/>
              </a:ext>
            </a:extLst>
          </xdr:cNvPr>
          <xdr:cNvSpPr/>
        </xdr:nvSpPr>
        <xdr:spPr>
          <a:xfrm>
            <a:off x="1710029" y="1066914"/>
            <a:ext cx="714924" cy="247312"/>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0" i="0" u="none" strike="noStrike" kern="1200" spc="0" baseline="0">
                <a:solidFill>
                  <a:sysClr val="windowText" lastClr="000000">
                    <a:lumMod val="65000"/>
                    <a:lumOff val="35000"/>
                  </a:sysClr>
                </a:solidFill>
                <a:latin typeface="+mn-lt"/>
                <a:ea typeface="+mn-ea"/>
                <a:cs typeface="+mn-cs"/>
              </a:rPr>
              <a:t>Saved</a:t>
            </a:r>
            <a:endParaRPr lang="en-US" sz="1200" b="0" i="0" u="none" strike="noStrike" kern="1200" spc="0" baseline="0">
              <a:solidFill>
                <a:sysClr val="windowText" lastClr="000000">
                  <a:lumMod val="65000"/>
                  <a:lumOff val="35000"/>
                </a:sysClr>
              </a:solidFill>
              <a:latin typeface="+mn-lt"/>
              <a:ea typeface="+mn-ea"/>
              <a:cs typeface="+mn-cs"/>
            </a:endParaRPr>
          </a:p>
          <a:p>
            <a:pPr algn="l"/>
            <a:endParaRPr lang="en-US" sz="1100"/>
          </a:p>
          <a:p>
            <a:pPr algn="l"/>
            <a:endParaRPr lang="en-US" sz="1100"/>
          </a:p>
          <a:p>
            <a:pPr algn="l"/>
            <a:endParaRPr lang="uk-UA" sz="1100"/>
          </a:p>
        </xdr:txBody>
      </xdr:sp>
      <xdr:sp macro="" textlink="'Selected month savings'!A8">
        <xdr:nvSpPr>
          <xdr:cNvPr id="14" name="Rectangle 13">
            <a:extLst>
              <a:ext uri="{FF2B5EF4-FFF2-40B4-BE49-F238E27FC236}">
                <a16:creationId xmlns:a16="http://schemas.microsoft.com/office/drawing/2014/main" id="{A68996D9-88DA-41C3-B4A5-AD1C61015896}"/>
              </a:ext>
            </a:extLst>
          </xdr:cNvPr>
          <xdr:cNvSpPr/>
        </xdr:nvSpPr>
        <xdr:spPr>
          <a:xfrm>
            <a:off x="2290984" y="1066914"/>
            <a:ext cx="890366" cy="285636"/>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l"/>
            <a:fld id="{65A72D33-9D7C-4B77-A79C-D86580E86647}" type="TxLink">
              <a:rPr lang="en-US" sz="1100" b="0" i="0" u="none" strike="noStrike" kern="1200" spc="0" baseline="0">
                <a:solidFill>
                  <a:srgbClr val="000000"/>
                </a:solidFill>
                <a:latin typeface="Calibri"/>
                <a:ea typeface="Calibri"/>
                <a:cs typeface="Calibri"/>
              </a:rPr>
              <a:pPr marL="0" indent="0" algn="l"/>
              <a:t> $2,414.99 </a:t>
            </a:fld>
            <a:endParaRPr lang="uk-UA" sz="1200" b="0" i="0" u="none" strike="noStrike" kern="1200" spc="0" baseline="0">
              <a:solidFill>
                <a:schemeClr val="tx1"/>
              </a:solidFill>
              <a:latin typeface="+mn-lt"/>
              <a:ea typeface="+mn-ea"/>
              <a:cs typeface="+mn-cs"/>
            </a:endParaRPr>
          </a:p>
        </xdr:txBody>
      </xdr:sp>
    </xdr:grpSp>
    <xdr:clientData/>
  </xdr:twoCellAnchor>
  <xdr:twoCellAnchor editAs="absolute">
    <xdr:from>
      <xdr:col>1</xdr:col>
      <xdr:colOff>0</xdr:colOff>
      <xdr:row>5</xdr:row>
      <xdr:rowOff>3585</xdr:rowOff>
    </xdr:from>
    <xdr:to>
      <xdr:col>6</xdr:col>
      <xdr:colOff>0</xdr:colOff>
      <xdr:row>13</xdr:row>
      <xdr:rowOff>0</xdr:rowOff>
    </xdr:to>
    <xdr:sp macro="" textlink="">
      <xdr:nvSpPr>
        <xdr:cNvPr id="36" name="Rectangle: Rounded Corners 35">
          <a:extLst>
            <a:ext uri="{FF2B5EF4-FFF2-40B4-BE49-F238E27FC236}">
              <a16:creationId xmlns:a16="http://schemas.microsoft.com/office/drawing/2014/main" id="{E21331B6-A8D2-613C-A815-6BF1AC3E0B00}"/>
            </a:ext>
          </a:extLst>
        </xdr:cNvPr>
        <xdr:cNvSpPr/>
      </xdr:nvSpPr>
      <xdr:spPr>
        <a:xfrm>
          <a:off x="121920" y="845819"/>
          <a:ext cx="3116580" cy="1676401"/>
        </a:xfrm>
        <a:prstGeom prst="roundRect">
          <a:avLst>
            <a:gd name="adj" fmla="val 2209"/>
          </a:avLst>
        </a:prstGeom>
        <a:noFill/>
        <a:ln>
          <a:solidFill>
            <a:schemeClr val="bg2"/>
          </a:solidFill>
        </a:ln>
        <a:effectLst>
          <a:outerShdw blurRad="254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ctr"/>
          <a:endParaRPr lang="uk-UA" sz="1400" b="0" i="0" u="none" strike="noStrike">
            <a:solidFill>
              <a:srgbClr val="000000"/>
            </a:solidFill>
            <a:latin typeface="Calibri"/>
            <a:ea typeface="Calibri"/>
            <a:cs typeface="Calibri"/>
          </a:endParaRPr>
        </a:p>
      </xdr:txBody>
    </xdr:sp>
    <xdr:clientData/>
  </xdr:twoCellAnchor>
  <xdr:twoCellAnchor editAs="absolute">
    <xdr:from>
      <xdr:col>1</xdr:col>
      <xdr:colOff>0</xdr:colOff>
      <xdr:row>0</xdr:row>
      <xdr:rowOff>89646</xdr:rowOff>
    </xdr:from>
    <xdr:to>
      <xdr:col>6</xdr:col>
      <xdr:colOff>0</xdr:colOff>
      <xdr:row>4</xdr:row>
      <xdr:rowOff>0</xdr:rowOff>
    </xdr:to>
    <xdr:sp macro="" textlink="">
      <xdr:nvSpPr>
        <xdr:cNvPr id="38" name="Rectangle: Rounded Corners 37">
          <a:extLst>
            <a:ext uri="{FF2B5EF4-FFF2-40B4-BE49-F238E27FC236}">
              <a16:creationId xmlns:a16="http://schemas.microsoft.com/office/drawing/2014/main" id="{B8C145C5-CB0E-4F4D-9575-20E29A949196}"/>
            </a:ext>
          </a:extLst>
        </xdr:cNvPr>
        <xdr:cNvSpPr/>
      </xdr:nvSpPr>
      <xdr:spPr>
        <a:xfrm>
          <a:off x="121920" y="89646"/>
          <a:ext cx="3116580" cy="573294"/>
        </a:xfrm>
        <a:prstGeom prst="roundRect">
          <a:avLst>
            <a:gd name="adj" fmla="val 2209"/>
          </a:avLst>
        </a:prstGeom>
        <a:noFill/>
        <a:ln>
          <a:solidFill>
            <a:schemeClr val="bg2"/>
          </a:solidFill>
        </a:ln>
        <a:effectLst>
          <a:outerShdw blurRad="254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ctr"/>
          <a:endParaRPr lang="uk-UA" sz="1400" b="0" i="0" u="none" strike="noStrike">
            <a:solidFill>
              <a:srgbClr val="000000"/>
            </a:solidFill>
            <a:latin typeface="Calibri"/>
            <a:ea typeface="Calibri"/>
            <a:cs typeface="Calibri"/>
          </a:endParaRPr>
        </a:p>
      </xdr:txBody>
    </xdr:sp>
    <xdr:clientData/>
  </xdr:twoCellAnchor>
  <xdr:twoCellAnchor>
    <xdr:from>
      <xdr:col>1</xdr:col>
      <xdr:colOff>143435</xdr:colOff>
      <xdr:row>1</xdr:row>
      <xdr:rowOff>71718</xdr:rowOff>
    </xdr:from>
    <xdr:to>
      <xdr:col>5</xdr:col>
      <xdr:colOff>8965</xdr:colOff>
      <xdr:row>3</xdr:row>
      <xdr:rowOff>116542</xdr:rowOff>
    </xdr:to>
    <xdr:sp macro="" textlink="">
      <xdr:nvSpPr>
        <xdr:cNvPr id="39" name="TextBox 38">
          <a:extLst>
            <a:ext uri="{FF2B5EF4-FFF2-40B4-BE49-F238E27FC236}">
              <a16:creationId xmlns:a16="http://schemas.microsoft.com/office/drawing/2014/main" id="{B4F25156-D068-1FC2-4E5C-5B5D6A249FAD}"/>
            </a:ext>
          </a:extLst>
        </xdr:cNvPr>
        <xdr:cNvSpPr txBox="1"/>
      </xdr:nvSpPr>
      <xdr:spPr>
        <a:xfrm>
          <a:off x="268941" y="188259"/>
          <a:ext cx="2850777" cy="403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accent3"/>
              </a:solidFill>
            </a:rPr>
            <a:t>Savings State Checkup</a:t>
          </a:r>
        </a:p>
        <a:p>
          <a:pPr algn="ctr"/>
          <a:endParaRPr lang="uk-UA" sz="2400">
            <a:solidFill>
              <a:schemeClr val="accent3"/>
            </a:solidFill>
          </a:endParaRPr>
        </a:p>
      </xdr:txBody>
    </xdr:sp>
    <xdr:clientData/>
  </xdr:twoCellAnchor>
  <xdr:twoCellAnchor editAs="absolute">
    <xdr:from>
      <xdr:col>16</xdr:col>
      <xdr:colOff>37789</xdr:colOff>
      <xdr:row>20</xdr:row>
      <xdr:rowOff>333</xdr:rowOff>
    </xdr:from>
    <xdr:to>
      <xdr:col>18</xdr:col>
      <xdr:colOff>1315508</xdr:colOff>
      <xdr:row>21</xdr:row>
      <xdr:rowOff>177453</xdr:rowOff>
    </xdr:to>
    <xdr:sp macro="" textlink="">
      <xdr:nvSpPr>
        <xdr:cNvPr id="5" name="Rectangle 4">
          <a:extLst>
            <a:ext uri="{FF2B5EF4-FFF2-40B4-BE49-F238E27FC236}">
              <a16:creationId xmlns:a16="http://schemas.microsoft.com/office/drawing/2014/main" id="{D2472296-856B-42CB-BD0F-EF0089918154}"/>
            </a:ext>
          </a:extLst>
        </xdr:cNvPr>
        <xdr:cNvSpPr/>
      </xdr:nvSpPr>
      <xdr:spPr>
        <a:xfrm>
          <a:off x="8907469" y="3673173"/>
          <a:ext cx="2329279" cy="36000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200" b="1" i="0" u="none" strike="noStrike" kern="1200" spc="0" baseline="0">
              <a:solidFill>
                <a:sysClr val="windowText" lastClr="000000">
                  <a:lumMod val="65000"/>
                  <a:lumOff val="35000"/>
                </a:sysClr>
              </a:solidFill>
              <a:latin typeface="+mn-lt"/>
              <a:ea typeface="+mn-ea"/>
              <a:cs typeface="+mn-cs"/>
            </a:rPr>
            <a:t>And reside in...</a:t>
          </a:r>
        </a:p>
      </xdr:txBody>
    </xdr:sp>
    <xdr:clientData/>
  </xdr:twoCellAnchor>
  <xdr:twoCellAnchor editAs="absolute">
    <xdr:from>
      <xdr:col>1</xdr:col>
      <xdr:colOff>68580</xdr:colOff>
      <xdr:row>16</xdr:row>
      <xdr:rowOff>0</xdr:rowOff>
    </xdr:from>
    <xdr:to>
      <xdr:col>4</xdr:col>
      <xdr:colOff>314751</xdr:colOff>
      <xdr:row>18</xdr:row>
      <xdr:rowOff>68991</xdr:rowOff>
    </xdr:to>
    <mc:AlternateContent xmlns:mc="http://schemas.openxmlformats.org/markup-compatibility/2006" xmlns:a14="http://schemas.microsoft.com/office/drawing/2010/main">
      <mc:Choice Requires="a14">
        <xdr:graphicFrame macro="">
          <xdr:nvGraphicFramePr>
            <xdr:cNvPr id="2" name="Currency  2">
              <a:extLst>
                <a:ext uri="{FF2B5EF4-FFF2-40B4-BE49-F238E27FC236}">
                  <a16:creationId xmlns:a16="http://schemas.microsoft.com/office/drawing/2014/main" id="{33066C5D-E07B-FB6E-6FAB-E1E25A58C8FA}"/>
                </a:ext>
              </a:extLst>
            </xdr:cNvPr>
            <xdr:cNvGraphicFramePr/>
          </xdr:nvGraphicFramePr>
          <xdr:xfrm>
            <a:off x="0" y="0"/>
            <a:ext cx="0" cy="0"/>
          </xdr:xfrm>
          <a:graphic>
            <a:graphicData uri="http://schemas.microsoft.com/office/drawing/2010/slicer">
              <sle:slicer xmlns:sle="http://schemas.microsoft.com/office/drawing/2010/slicer" name="Currency  2"/>
            </a:graphicData>
          </a:graphic>
        </xdr:graphicFrame>
      </mc:Choice>
      <mc:Fallback xmlns="">
        <xdr:sp macro="" textlink="">
          <xdr:nvSpPr>
            <xdr:cNvPr id="0" name=""/>
            <xdr:cNvSpPr>
              <a:spLocks noTextEdit="1"/>
            </xdr:cNvSpPr>
          </xdr:nvSpPr>
          <xdr:spPr>
            <a:xfrm>
              <a:off x="190500" y="3025140"/>
              <a:ext cx="2494071" cy="434751"/>
            </a:xfrm>
            <a:prstGeom prst="rect">
              <a:avLst/>
            </a:prstGeom>
            <a:solidFill>
              <a:prstClr val="white"/>
            </a:solidFill>
            <a:ln w="1">
              <a:solidFill>
                <a:prstClr val="green"/>
              </a:solidFill>
            </a:ln>
          </xdr:spPr>
          <xdr:txBody>
            <a:bodyPr vertOverflow="clip" horzOverflow="clip"/>
            <a:lstStyle/>
            <a:p>
              <a:r>
                <a:rPr lang="uk-U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xdr:col>
      <xdr:colOff>17680</xdr:colOff>
      <xdr:row>5</xdr:row>
      <xdr:rowOff>0</xdr:rowOff>
    </xdr:from>
    <xdr:to>
      <xdr:col>3</xdr:col>
      <xdr:colOff>1249656</xdr:colOff>
      <xdr:row>6</xdr:row>
      <xdr:rowOff>178465</xdr:rowOff>
    </xdr:to>
    <xdr:sp macro="" textlink="">
      <xdr:nvSpPr>
        <xdr:cNvPr id="3" name="Rectangle 2">
          <a:extLst>
            <a:ext uri="{FF2B5EF4-FFF2-40B4-BE49-F238E27FC236}">
              <a16:creationId xmlns:a16="http://schemas.microsoft.com/office/drawing/2014/main" id="{19488A93-75E2-4182-8257-C1E6AA3C5407}"/>
            </a:ext>
          </a:extLst>
        </xdr:cNvPr>
        <xdr:cNvSpPr/>
      </xdr:nvSpPr>
      <xdr:spPr>
        <a:xfrm>
          <a:off x="143186" y="833718"/>
          <a:ext cx="2146376" cy="357759"/>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600" b="1" i="0" u="none" strike="noStrike" kern="1200" spc="0" baseline="0">
              <a:solidFill>
                <a:sysClr val="windowText" lastClr="000000">
                  <a:lumMod val="65000"/>
                  <a:lumOff val="35000"/>
                </a:sysClr>
              </a:solidFill>
              <a:latin typeface="+mn-lt"/>
              <a:ea typeface="+mn-ea"/>
              <a:cs typeface="+mn-cs"/>
            </a:rPr>
            <a:t>Our Total Savings</a:t>
          </a:r>
          <a:endParaRPr lang="uk-UA" sz="1600" b="1" i="0" u="none" strike="noStrike" kern="1200" spc="0" baseline="0">
            <a:solidFill>
              <a:sysClr val="windowText" lastClr="000000">
                <a:lumMod val="65000"/>
                <a:lumOff val="35000"/>
              </a:sysClr>
            </a:solidFill>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68580</xdr:colOff>
      <xdr:row>0</xdr:row>
      <xdr:rowOff>175260</xdr:rowOff>
    </xdr:from>
    <xdr:to>
      <xdr:col>6</xdr:col>
      <xdr:colOff>609600</xdr:colOff>
      <xdr:row>19</xdr:row>
      <xdr:rowOff>45720</xdr:rowOff>
    </xdr:to>
    <mc:AlternateContent xmlns:mc="http://schemas.openxmlformats.org/markup-compatibility/2006" xmlns:a14="http://schemas.microsoft.com/office/drawing/2010/main">
      <mc:Choice Requires="a14">
        <xdr:graphicFrame macro="">
          <xdr:nvGraphicFramePr>
            <xdr:cNvPr id="3" name="Months (Date )">
              <a:extLst>
                <a:ext uri="{FF2B5EF4-FFF2-40B4-BE49-F238E27FC236}">
                  <a16:creationId xmlns:a16="http://schemas.microsoft.com/office/drawing/2014/main" id="{FE191492-A7CC-39C7-8101-CCCF53E042B4}"/>
                </a:ext>
              </a:extLst>
            </xdr:cNvPr>
            <xdr:cNvGraphicFramePr/>
          </xdr:nvGraphicFramePr>
          <xdr:xfrm>
            <a:off x="0" y="0"/>
            <a:ext cx="0" cy="0"/>
          </xdr:xfrm>
          <a:graphic>
            <a:graphicData uri="http://schemas.microsoft.com/office/drawing/2010/slicer">
              <sle:slicer xmlns:sle="http://schemas.microsoft.com/office/drawing/2010/slicer" name="Months (Date )"/>
            </a:graphicData>
          </a:graphic>
        </xdr:graphicFrame>
      </mc:Choice>
      <mc:Fallback xmlns="">
        <xdr:sp macro="" textlink="">
          <xdr:nvSpPr>
            <xdr:cNvPr id="0" name=""/>
            <xdr:cNvSpPr>
              <a:spLocks noTextEdit="1"/>
            </xdr:cNvSpPr>
          </xdr:nvSpPr>
          <xdr:spPr>
            <a:xfrm>
              <a:off x="4191000" y="175260"/>
              <a:ext cx="1828800" cy="3345180"/>
            </a:xfrm>
            <a:prstGeom prst="rect">
              <a:avLst/>
            </a:prstGeom>
            <a:solidFill>
              <a:prstClr val="white"/>
            </a:solidFill>
            <a:ln w="1">
              <a:solidFill>
                <a:prstClr val="green"/>
              </a:solidFill>
            </a:ln>
          </xdr:spPr>
          <xdr:txBody>
            <a:bodyPr vertOverflow="clip" horzOverflow="clip"/>
            <a:lstStyle/>
            <a:p>
              <a:r>
                <a:rPr lang="uk-U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30480</xdr:colOff>
      <xdr:row>2</xdr:row>
      <xdr:rowOff>22860</xdr:rowOff>
    </xdr:from>
    <xdr:to>
      <xdr:col>9</xdr:col>
      <xdr:colOff>198120</xdr:colOff>
      <xdr:row>12</xdr:row>
      <xdr:rowOff>175260</xdr:rowOff>
    </xdr:to>
    <xdr:graphicFrame macro="">
      <xdr:nvGraphicFramePr>
        <xdr:cNvPr id="2" name="Chart 1">
          <a:extLst>
            <a:ext uri="{FF2B5EF4-FFF2-40B4-BE49-F238E27FC236}">
              <a16:creationId xmlns:a16="http://schemas.microsoft.com/office/drawing/2014/main" id="{ECB54BF3-4AAC-1E6F-7F8D-97A64B2714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7620</xdr:colOff>
      <xdr:row>0</xdr:row>
      <xdr:rowOff>15240</xdr:rowOff>
    </xdr:from>
    <xdr:to>
      <xdr:col>6</xdr:col>
      <xdr:colOff>685800</xdr:colOff>
      <xdr:row>15</xdr:row>
      <xdr:rowOff>15240</xdr:rowOff>
    </xdr:to>
    <xdr:graphicFrame macro="">
      <xdr:nvGraphicFramePr>
        <xdr:cNvPr id="2" name="Chart 1">
          <a:extLst>
            <a:ext uri="{FF2B5EF4-FFF2-40B4-BE49-F238E27FC236}">
              <a16:creationId xmlns:a16="http://schemas.microsoft.com/office/drawing/2014/main" id="{2C29E661-22EF-605A-54FF-0A0445068A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22860</xdr:colOff>
      <xdr:row>20</xdr:row>
      <xdr:rowOff>30481</xdr:rowOff>
    </xdr:from>
    <xdr:to>
      <xdr:col>6</xdr:col>
      <xdr:colOff>38100</xdr:colOff>
      <xdr:row>29</xdr:row>
      <xdr:rowOff>68581</xdr:rowOff>
    </xdr:to>
    <mc:AlternateContent xmlns:mc="http://schemas.openxmlformats.org/markup-compatibility/2006" xmlns:a14="http://schemas.microsoft.com/office/drawing/2010/main">
      <mc:Choice Requires="a14">
        <xdr:graphicFrame macro="">
          <xdr:nvGraphicFramePr>
            <xdr:cNvPr id="5" name="Category">
              <a:extLst>
                <a:ext uri="{FF2B5EF4-FFF2-40B4-BE49-F238E27FC236}">
                  <a16:creationId xmlns:a16="http://schemas.microsoft.com/office/drawing/2014/main" id="{1482C33E-3104-E8AE-058A-00E5EB159145}"/>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3390900" y="3688081"/>
              <a:ext cx="1828800" cy="1684020"/>
            </a:xfrm>
            <a:prstGeom prst="rect">
              <a:avLst/>
            </a:prstGeom>
            <a:solidFill>
              <a:prstClr val="white"/>
            </a:solidFill>
            <a:ln w="1">
              <a:solidFill>
                <a:prstClr val="green"/>
              </a:solidFill>
            </a:ln>
          </xdr:spPr>
          <xdr:txBody>
            <a:bodyPr vertOverflow="clip" horzOverflow="clip"/>
            <a:lstStyle/>
            <a:p>
              <a:r>
                <a:rPr lang="uk-U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220980</xdr:colOff>
      <xdr:row>2</xdr:row>
      <xdr:rowOff>80010</xdr:rowOff>
    </xdr:from>
    <xdr:to>
      <xdr:col>9</xdr:col>
      <xdr:colOff>7620</xdr:colOff>
      <xdr:row>17</xdr:row>
      <xdr:rowOff>80010</xdr:rowOff>
    </xdr:to>
    <xdr:graphicFrame macro="">
      <xdr:nvGraphicFramePr>
        <xdr:cNvPr id="2" name="Chart 1">
          <a:extLst>
            <a:ext uri="{FF2B5EF4-FFF2-40B4-BE49-F238E27FC236}">
              <a16:creationId xmlns:a16="http://schemas.microsoft.com/office/drawing/2014/main" id="{1D749C41-3E09-D292-4CBD-988AE161A9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601980</xdr:colOff>
      <xdr:row>1</xdr:row>
      <xdr:rowOff>0</xdr:rowOff>
    </xdr:from>
    <xdr:to>
      <xdr:col>7</xdr:col>
      <xdr:colOff>15240</xdr:colOff>
      <xdr:row>18</xdr:row>
      <xdr:rowOff>0</xdr:rowOff>
    </xdr:to>
    <mc:AlternateContent xmlns:mc="http://schemas.openxmlformats.org/markup-compatibility/2006" xmlns:a14="http://schemas.microsoft.com/office/drawing/2010/main">
      <mc:Choice Requires="a14">
        <xdr:graphicFrame macro="">
          <xdr:nvGraphicFramePr>
            <xdr:cNvPr id="2" name="Category 1">
              <a:extLst>
                <a:ext uri="{FF2B5EF4-FFF2-40B4-BE49-F238E27FC236}">
                  <a16:creationId xmlns:a16="http://schemas.microsoft.com/office/drawing/2014/main" id="{C9D5FC58-FCC0-533A-3B3C-355BD1FE069F}"/>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3886200" y="182880"/>
              <a:ext cx="1851660" cy="3108960"/>
            </a:xfrm>
            <a:prstGeom prst="rect">
              <a:avLst/>
            </a:prstGeom>
            <a:solidFill>
              <a:prstClr val="white"/>
            </a:solidFill>
            <a:ln w="1">
              <a:solidFill>
                <a:prstClr val="green"/>
              </a:solidFill>
            </a:ln>
          </xdr:spPr>
          <xdr:txBody>
            <a:bodyPr vertOverflow="clip" horzOverflow="clip"/>
            <a:lstStyle/>
            <a:p>
              <a:r>
                <a:rPr lang="uk-U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6</xdr:col>
      <xdr:colOff>22860</xdr:colOff>
      <xdr:row>1</xdr:row>
      <xdr:rowOff>11430</xdr:rowOff>
    </xdr:from>
    <xdr:to>
      <xdr:col>13</xdr:col>
      <xdr:colOff>327660</xdr:colOff>
      <xdr:row>16</xdr:row>
      <xdr:rowOff>11430</xdr:rowOff>
    </xdr:to>
    <xdr:graphicFrame macro="">
      <xdr:nvGraphicFramePr>
        <xdr:cNvPr id="2" name="Chart 1">
          <a:extLst>
            <a:ext uri="{FF2B5EF4-FFF2-40B4-BE49-F238E27FC236}">
              <a16:creationId xmlns:a16="http://schemas.microsoft.com/office/drawing/2014/main" id="{F5EC0017-D976-B9E0-5E73-B6A7077481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15240</xdr:colOff>
      <xdr:row>10</xdr:row>
      <xdr:rowOff>1</xdr:rowOff>
    </xdr:from>
    <xdr:to>
      <xdr:col>3</xdr:col>
      <xdr:colOff>541020</xdr:colOff>
      <xdr:row>12</xdr:row>
      <xdr:rowOff>22861</xdr:rowOff>
    </xdr:to>
    <mc:AlternateContent xmlns:mc="http://schemas.openxmlformats.org/markup-compatibility/2006" xmlns:a14="http://schemas.microsoft.com/office/drawing/2010/main">
      <mc:Choice Requires="a14">
        <xdr:graphicFrame macro="">
          <xdr:nvGraphicFramePr>
            <xdr:cNvPr id="3" name="Currency  10">
              <a:extLst>
                <a:ext uri="{FF2B5EF4-FFF2-40B4-BE49-F238E27FC236}">
                  <a16:creationId xmlns:a16="http://schemas.microsoft.com/office/drawing/2014/main" id="{DD6A679F-E195-ACD1-3083-AF9BD5F7C547}"/>
                </a:ext>
              </a:extLst>
            </xdr:cNvPr>
            <xdr:cNvGraphicFramePr/>
          </xdr:nvGraphicFramePr>
          <xdr:xfrm>
            <a:off x="0" y="0"/>
            <a:ext cx="0" cy="0"/>
          </xdr:xfrm>
          <a:graphic>
            <a:graphicData uri="http://schemas.microsoft.com/office/drawing/2010/slicer">
              <sle:slicer xmlns:sle="http://schemas.microsoft.com/office/drawing/2010/slicer" name="Currency  10"/>
            </a:graphicData>
          </a:graphic>
        </xdr:graphicFrame>
      </mc:Choice>
      <mc:Fallback xmlns="">
        <xdr:sp macro="" textlink="">
          <xdr:nvSpPr>
            <xdr:cNvPr id="0" name=""/>
            <xdr:cNvSpPr>
              <a:spLocks noTextEdit="1"/>
            </xdr:cNvSpPr>
          </xdr:nvSpPr>
          <xdr:spPr>
            <a:xfrm>
              <a:off x="15240" y="1828801"/>
              <a:ext cx="3581400" cy="388620"/>
            </a:xfrm>
            <a:prstGeom prst="rect">
              <a:avLst/>
            </a:prstGeom>
            <a:solidFill>
              <a:prstClr val="white"/>
            </a:solidFill>
            <a:ln w="1">
              <a:solidFill>
                <a:prstClr val="green"/>
              </a:solidFill>
            </a:ln>
          </xdr:spPr>
          <xdr:txBody>
            <a:bodyPr vertOverflow="clip" horzOverflow="clip"/>
            <a:lstStyle/>
            <a:p>
              <a:r>
                <a:rPr lang="uk-U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ena Kupko" refreshedDate="45332.470608680553" missingItemsLimit="0" createdVersion="8" refreshedVersion="8" minRefreshableVersion="3" recordCount="115" xr:uid="{5A4F792C-A3EB-461A-B12C-2F8867F663EA}">
  <cacheSource type="worksheet">
    <worksheetSource name="Combined_Savings"/>
  </cacheSource>
  <cacheFields count="20">
    <cacheField name="Currency " numFmtId="0">
      <sharedItems count="3">
        <s v="USD"/>
        <s v="UAH"/>
        <s v="PLN"/>
      </sharedItems>
    </cacheField>
    <cacheField name="Date " numFmtId="14">
      <sharedItems containsSemiMixedTypes="0" containsNonDate="0" containsDate="1" containsString="0" minDate="2023-12-31T00:00:00" maxDate="2024-02-02T00:00:00" count="8">
        <d v="2023-12-31T00:00:00"/>
        <d v="2024-01-31T00:00:00"/>
        <d v="2024-01-02T00:00:00"/>
        <d v="2024-02-01T00:00:00"/>
        <d v="2024-01-10T00:00:00"/>
        <d v="2024-01-16T00:00:00"/>
        <d v="2024-01-01T00:00:00"/>
        <d v="2024-01-07T00:00:00"/>
      </sharedItems>
      <fieldGroup par="19"/>
    </cacheField>
    <cacheField name="Category " numFmtId="0">
      <sharedItems count="15">
        <s v="Daughter"/>
        <s v="Purchases"/>
        <s v="Presents"/>
        <s v="Vacation"/>
        <s v="Assurance1"/>
        <s v="Donation"/>
        <s v="Assurance2"/>
        <s v="Mom"/>
        <s v="Son"/>
        <s v="Dad"/>
        <s v="Backup fund"/>
        <s v="Car checkup"/>
        <s v="Cash"/>
        <s v="Fund market"/>
        <s v="Business"/>
      </sharedItems>
    </cacheField>
    <cacheField name="Saved " numFmtId="0">
      <sharedItems containsSemiMixedTypes="0" containsString="0" containsNumber="1" minValue="-104985" maxValue="102000"/>
    </cacheField>
    <cacheField name="Plan " numFmtId="0">
      <sharedItems/>
    </cacheField>
    <cacheField name="Location " numFmtId="0">
      <sharedItems count="17">
        <s v="Home USD"/>
        <s v="Credit agricole UAH"/>
        <s v="PKO 1"/>
        <s v="PKO USD"/>
        <s v="Credit agricole USD"/>
        <s v="PKO 2"/>
        <s v="Privat USD"/>
        <s v="Revolut"/>
        <s v="Home PLN"/>
        <s v="Privat UAH"/>
        <s v="IB usd"/>
        <s v="IB pln"/>
        <s v="Business1"/>
        <s v="Business2"/>
        <s v="BurgerPlace"/>
        <s v="MacDonalds"/>
        <s v="BeeHouse"/>
      </sharedItems>
    </cacheField>
    <cacheField name="in USD " numFmtId="0">
      <sharedItems containsSemiMixedTypes="0" containsString="0" containsNumber="1" minValue="-26157.01" maxValue="28660"/>
    </cacheField>
    <cacheField name="Category" numFmtId="0">
      <sharedItems count="15">
        <s v="Daughter"/>
        <s v="Purchases"/>
        <s v="Presents"/>
        <s v="Vacation"/>
        <s v="Assurance1"/>
        <s v="Donation"/>
        <s v="Assurance2"/>
        <s v="Mom"/>
        <s v="Son"/>
        <s v="Dad"/>
        <s v="Backup fund"/>
        <s v="Car checkup"/>
        <s v="Cash"/>
        <s v="Fund market"/>
        <s v="Business"/>
      </sharedItems>
    </cacheField>
    <cacheField name="Fin Goal Type" numFmtId="0">
      <sharedItems count="3">
        <s v="saving_bucket"/>
        <s v="short_term_goal"/>
        <s v="invest_bucket"/>
      </sharedItems>
    </cacheField>
    <cacheField name="Total Amount" numFmtId="0">
      <sharedItems containsSemiMixedTypes="0" containsString="0" containsNumber="1" containsInteger="1" minValue="0" maxValue="6000"/>
    </cacheField>
    <cacheField name="Month Plan Payment" numFmtId="0">
      <sharedItems containsSemiMixedTypes="0" containsString="0" containsNumber="1" containsInteger="1" minValue="0" maxValue="2000"/>
    </cacheField>
    <cacheField name="Start Date" numFmtId="14">
      <sharedItems containsNonDate="0" containsDate="1" containsString="0" containsBlank="1" minDate="2023-04-01T00:00:00" maxDate="2023-09-02T00:00:00"/>
    </cacheField>
    <cacheField name="End Date" numFmtId="14">
      <sharedItems containsNonDate="0" containsDate="1" containsString="0" containsBlank="1" minDate="2024-04-01T00:00:00" maxDate="2024-09-02T00:00:00"/>
    </cacheField>
    <cacheField name="Payments Number" numFmtId="0">
      <sharedItems containsString="0" containsBlank="1" containsNumber="1" containsInteger="1" minValue="0" maxValue="12"/>
    </cacheField>
    <cacheField name="Plan For Today" numFmtId="0">
      <sharedItems containsSemiMixedTypes="0" containsString="0" containsNumber="1" containsInteger="1" minValue="0" maxValue="1583"/>
    </cacheField>
    <cacheField name="Month" numFmtId="0">
      <sharedItems/>
    </cacheField>
    <cacheField name="Year Month" numFmtId="0">
      <sharedItems count="3">
        <s v="2023-12"/>
        <s v="2024-1"/>
        <s v="2024-2"/>
      </sharedItems>
    </cacheField>
    <cacheField name="Months (Date )" numFmtId="0" databaseField="0">
      <fieldGroup base="1">
        <rangePr groupBy="months" startDate="2023-12-31T00:00:00" endDate="2024-02-02T00:00:00"/>
        <groupItems count="14">
          <s v="&lt;12/31/2023"/>
          <s v="Jan"/>
          <s v="Feb"/>
          <s v="Mar"/>
          <s v="Apr"/>
          <s v="May"/>
          <s v="Jun"/>
          <s v="Jul"/>
          <s v="Aug"/>
          <s v="Sep"/>
          <s v="Oct"/>
          <s v="Nov"/>
          <s v="Dec"/>
          <s v="&gt;2/2/2024"/>
        </groupItems>
      </fieldGroup>
    </cacheField>
    <cacheField name="Quarters (Date )" numFmtId="0" databaseField="0">
      <fieldGroup base="1">
        <rangePr groupBy="quarters" startDate="2023-12-31T00:00:00" endDate="2024-02-02T00:00:00"/>
        <groupItems count="6">
          <s v="&lt;12/31/2023"/>
          <s v="Qtr1"/>
          <s v="Qtr2"/>
          <s v="Qtr3"/>
          <s v="Qtr4"/>
          <s v="&gt;2/2/2024"/>
        </groupItems>
      </fieldGroup>
    </cacheField>
    <cacheField name="Years (Date )" numFmtId="0" databaseField="0">
      <fieldGroup base="1">
        <rangePr groupBy="years" startDate="2023-12-31T00:00:00" endDate="2024-02-02T00:00:00"/>
        <groupItems count="4">
          <s v="&lt;12/31/2023"/>
          <s v="2023"/>
          <s v="2024"/>
          <s v="&gt;2/2/2024"/>
        </groupItems>
      </fieldGroup>
    </cacheField>
  </cacheFields>
  <extLst>
    <ext xmlns:x14="http://schemas.microsoft.com/office/spreadsheetml/2009/9/main" uri="{725AE2AE-9491-48be-B2B4-4EB974FC3084}">
      <x14:pivotCacheDefinition pivotCacheId="11980011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5">
  <r>
    <x v="0"/>
    <x v="0"/>
    <x v="0"/>
    <n v="50"/>
    <s v=""/>
    <x v="0"/>
    <n v="50"/>
    <x v="0"/>
    <x v="0"/>
    <n v="0"/>
    <n v="0"/>
    <m/>
    <m/>
    <n v="0"/>
    <n v="0"/>
    <s v="December"/>
    <x v="0"/>
  </r>
  <r>
    <x v="1"/>
    <x v="0"/>
    <x v="1"/>
    <n v="6028"/>
    <s v=""/>
    <x v="1"/>
    <n v="160.49"/>
    <x v="1"/>
    <x v="0"/>
    <n v="0"/>
    <n v="0"/>
    <m/>
    <m/>
    <n v="0"/>
    <n v="0"/>
    <s v="December"/>
    <x v="0"/>
  </r>
  <r>
    <x v="1"/>
    <x v="1"/>
    <x v="1"/>
    <n v="-461"/>
    <s v=""/>
    <x v="1"/>
    <n v="-12.27"/>
    <x v="1"/>
    <x v="0"/>
    <n v="0"/>
    <n v="0"/>
    <m/>
    <m/>
    <n v="0"/>
    <n v="0"/>
    <s v="January"/>
    <x v="1"/>
  </r>
  <r>
    <x v="2"/>
    <x v="0"/>
    <x v="2"/>
    <n v="-621"/>
    <s v=""/>
    <x v="2"/>
    <n v="-154.72"/>
    <x v="2"/>
    <x v="1"/>
    <n v="6000"/>
    <n v="2000"/>
    <m/>
    <m/>
    <n v="0"/>
    <n v="0"/>
    <s v="December"/>
    <x v="0"/>
  </r>
  <r>
    <x v="2"/>
    <x v="2"/>
    <x v="2"/>
    <n v="2000"/>
    <s v=""/>
    <x v="2"/>
    <n v="498.3"/>
    <x v="2"/>
    <x v="1"/>
    <n v="6000"/>
    <n v="2000"/>
    <m/>
    <m/>
    <n v="0"/>
    <n v="0"/>
    <s v="January"/>
    <x v="1"/>
  </r>
  <r>
    <x v="2"/>
    <x v="3"/>
    <x v="2"/>
    <n v="2000"/>
    <s v=""/>
    <x v="2"/>
    <n v="498.3"/>
    <x v="2"/>
    <x v="1"/>
    <n v="6000"/>
    <n v="2000"/>
    <m/>
    <m/>
    <n v="0"/>
    <n v="0"/>
    <s v="February"/>
    <x v="2"/>
  </r>
  <r>
    <x v="0"/>
    <x v="0"/>
    <x v="3"/>
    <n v="645"/>
    <s v=""/>
    <x v="3"/>
    <n v="645"/>
    <x v="3"/>
    <x v="0"/>
    <n v="3000"/>
    <n v="250"/>
    <m/>
    <m/>
    <m/>
    <n v="0"/>
    <s v="December"/>
    <x v="0"/>
  </r>
  <r>
    <x v="0"/>
    <x v="0"/>
    <x v="3"/>
    <n v="645"/>
    <s v=""/>
    <x v="4"/>
    <n v="645"/>
    <x v="3"/>
    <x v="0"/>
    <n v="3000"/>
    <n v="250"/>
    <m/>
    <m/>
    <m/>
    <n v="0"/>
    <s v="December"/>
    <x v="0"/>
  </r>
  <r>
    <x v="0"/>
    <x v="0"/>
    <x v="3"/>
    <n v="645"/>
    <s v=""/>
    <x v="4"/>
    <n v="645"/>
    <x v="3"/>
    <x v="0"/>
    <n v="3000"/>
    <n v="250"/>
    <m/>
    <m/>
    <m/>
    <n v="0"/>
    <s v="December"/>
    <x v="0"/>
  </r>
  <r>
    <x v="0"/>
    <x v="0"/>
    <x v="3"/>
    <n v="64"/>
    <s v=""/>
    <x v="3"/>
    <n v="64"/>
    <x v="3"/>
    <x v="0"/>
    <n v="3000"/>
    <n v="250"/>
    <m/>
    <m/>
    <m/>
    <n v="0"/>
    <s v="December"/>
    <x v="0"/>
  </r>
  <r>
    <x v="2"/>
    <x v="0"/>
    <x v="3"/>
    <n v="100"/>
    <s v=""/>
    <x v="5"/>
    <n v="24.92"/>
    <x v="3"/>
    <x v="0"/>
    <n v="3000"/>
    <n v="250"/>
    <m/>
    <m/>
    <m/>
    <n v="0"/>
    <s v="December"/>
    <x v="0"/>
  </r>
  <r>
    <x v="2"/>
    <x v="2"/>
    <x v="3"/>
    <n v="3000"/>
    <s v=""/>
    <x v="2"/>
    <n v="747.45"/>
    <x v="3"/>
    <x v="0"/>
    <n v="3000"/>
    <n v="250"/>
    <m/>
    <m/>
    <m/>
    <n v="0"/>
    <s v="January"/>
    <x v="1"/>
  </r>
  <r>
    <x v="2"/>
    <x v="4"/>
    <x v="3"/>
    <n v="3000"/>
    <s v=""/>
    <x v="2"/>
    <n v="747.45"/>
    <x v="3"/>
    <x v="0"/>
    <n v="3000"/>
    <n v="250"/>
    <m/>
    <m/>
    <m/>
    <n v="0"/>
    <s v="January"/>
    <x v="1"/>
  </r>
  <r>
    <x v="2"/>
    <x v="4"/>
    <x v="3"/>
    <n v="3000"/>
    <s v=""/>
    <x v="5"/>
    <n v="747.45"/>
    <x v="3"/>
    <x v="0"/>
    <n v="3000"/>
    <n v="250"/>
    <m/>
    <m/>
    <m/>
    <n v="0"/>
    <s v="January"/>
    <x v="1"/>
  </r>
  <r>
    <x v="2"/>
    <x v="4"/>
    <x v="3"/>
    <n v="3000"/>
    <s v=""/>
    <x v="5"/>
    <n v="747.45"/>
    <x v="3"/>
    <x v="0"/>
    <n v="3000"/>
    <n v="250"/>
    <m/>
    <m/>
    <m/>
    <n v="0"/>
    <s v="January"/>
    <x v="1"/>
  </r>
  <r>
    <x v="2"/>
    <x v="3"/>
    <x v="3"/>
    <n v="2500"/>
    <s v=""/>
    <x v="2"/>
    <n v="622.88"/>
    <x v="3"/>
    <x v="0"/>
    <n v="3000"/>
    <n v="250"/>
    <m/>
    <m/>
    <m/>
    <n v="0"/>
    <s v="February"/>
    <x v="2"/>
  </r>
  <r>
    <x v="2"/>
    <x v="1"/>
    <x v="3"/>
    <n v="1000"/>
    <s v=""/>
    <x v="5"/>
    <n v="249.15"/>
    <x v="3"/>
    <x v="0"/>
    <n v="3000"/>
    <n v="250"/>
    <m/>
    <m/>
    <m/>
    <n v="0"/>
    <s v="January"/>
    <x v="1"/>
  </r>
  <r>
    <x v="2"/>
    <x v="1"/>
    <x v="3"/>
    <n v="5000"/>
    <s v=""/>
    <x v="2"/>
    <n v="1245.75"/>
    <x v="3"/>
    <x v="0"/>
    <n v="3000"/>
    <n v="250"/>
    <m/>
    <m/>
    <m/>
    <n v="0"/>
    <s v="January"/>
    <x v="1"/>
  </r>
  <r>
    <x v="2"/>
    <x v="0"/>
    <x v="4"/>
    <n v="1008"/>
    <s v=""/>
    <x v="2"/>
    <n v="167.43"/>
    <x v="4"/>
    <x v="1"/>
    <n v="1210"/>
    <n v="101"/>
    <d v="2023-04-01T00:00:00"/>
    <d v="2024-04-01T00:00:00"/>
    <n v="12"/>
    <n v="1008"/>
    <s v="December"/>
    <x v="0"/>
  </r>
  <r>
    <x v="2"/>
    <x v="2"/>
    <x v="4"/>
    <n v="101"/>
    <s v=""/>
    <x v="2"/>
    <n v="20.93"/>
    <x v="4"/>
    <x v="1"/>
    <n v="1210"/>
    <n v="101"/>
    <d v="2023-04-01T00:00:00"/>
    <d v="2024-04-01T00:00:00"/>
    <n v="12"/>
    <n v="1008"/>
    <s v="January"/>
    <x v="1"/>
  </r>
  <r>
    <x v="2"/>
    <x v="3"/>
    <x v="4"/>
    <n v="100"/>
    <s v=""/>
    <x v="2"/>
    <n v="20.93"/>
    <x v="4"/>
    <x v="1"/>
    <n v="1210"/>
    <n v="101"/>
    <d v="2023-04-01T00:00:00"/>
    <d v="2024-04-01T00:00:00"/>
    <n v="12"/>
    <n v="1008"/>
    <s v="February"/>
    <x v="2"/>
  </r>
  <r>
    <x v="1"/>
    <x v="0"/>
    <x v="5"/>
    <n v="50000"/>
    <s v=""/>
    <x v="1"/>
    <n v="1331.18"/>
    <x v="5"/>
    <x v="0"/>
    <n v="0"/>
    <n v="0"/>
    <m/>
    <m/>
    <n v="0"/>
    <n v="0"/>
    <s v="December"/>
    <x v="0"/>
  </r>
  <r>
    <x v="1"/>
    <x v="5"/>
    <x v="5"/>
    <n v="1000"/>
    <s v=""/>
    <x v="1"/>
    <n v="26.62"/>
    <x v="5"/>
    <x v="0"/>
    <n v="0"/>
    <n v="0"/>
    <m/>
    <m/>
    <n v="0"/>
    <n v="0"/>
    <s v="January"/>
    <x v="1"/>
  </r>
  <r>
    <x v="1"/>
    <x v="5"/>
    <x v="5"/>
    <n v="-50000"/>
    <s v=""/>
    <x v="1"/>
    <n v="-1331.18"/>
    <x v="5"/>
    <x v="0"/>
    <n v="0"/>
    <n v="0"/>
    <m/>
    <m/>
    <n v="0"/>
    <n v="0"/>
    <s v="January"/>
    <x v="1"/>
  </r>
  <r>
    <x v="2"/>
    <x v="0"/>
    <x v="6"/>
    <n v="949"/>
    <s v=""/>
    <x v="2"/>
    <n v="175.65"/>
    <x v="6"/>
    <x v="1"/>
    <n v="3800"/>
    <n v="317"/>
    <d v="2023-09-01T00:00:00"/>
    <d v="2024-09-01T00:00:00"/>
    <n v="12"/>
    <n v="1583"/>
    <s v="December"/>
    <x v="0"/>
  </r>
  <r>
    <x v="2"/>
    <x v="2"/>
    <x v="6"/>
    <n v="317"/>
    <s v=""/>
    <x v="2"/>
    <n v="58.55"/>
    <x v="6"/>
    <x v="1"/>
    <n v="3800"/>
    <n v="317"/>
    <d v="2023-09-01T00:00:00"/>
    <d v="2024-09-01T00:00:00"/>
    <n v="12"/>
    <n v="1583"/>
    <s v="January"/>
    <x v="1"/>
  </r>
  <r>
    <x v="2"/>
    <x v="3"/>
    <x v="6"/>
    <n v="317"/>
    <s v=""/>
    <x v="2"/>
    <n v="58.55"/>
    <x v="6"/>
    <x v="1"/>
    <n v="3800"/>
    <n v="317"/>
    <d v="2023-09-01T00:00:00"/>
    <d v="2024-09-01T00:00:00"/>
    <n v="12"/>
    <n v="1583"/>
    <s v="February"/>
    <x v="2"/>
  </r>
  <r>
    <x v="0"/>
    <x v="0"/>
    <x v="7"/>
    <n v="300"/>
    <s v=""/>
    <x v="6"/>
    <n v="300"/>
    <x v="7"/>
    <x v="0"/>
    <n v="0"/>
    <n v="0"/>
    <m/>
    <m/>
    <n v="0"/>
    <n v="0"/>
    <s v="December"/>
    <x v="0"/>
  </r>
  <r>
    <x v="0"/>
    <x v="0"/>
    <x v="7"/>
    <n v="-300"/>
    <s v=""/>
    <x v="6"/>
    <n v="-300"/>
    <x v="7"/>
    <x v="0"/>
    <n v="0"/>
    <n v="0"/>
    <m/>
    <m/>
    <n v="0"/>
    <n v="0"/>
    <s v="December"/>
    <x v="0"/>
  </r>
  <r>
    <x v="0"/>
    <x v="0"/>
    <x v="7"/>
    <n v="300"/>
    <s v=""/>
    <x v="3"/>
    <n v="300"/>
    <x v="7"/>
    <x v="0"/>
    <n v="0"/>
    <n v="0"/>
    <m/>
    <m/>
    <n v="0"/>
    <n v="0"/>
    <s v="December"/>
    <x v="0"/>
  </r>
  <r>
    <x v="0"/>
    <x v="0"/>
    <x v="7"/>
    <n v="200"/>
    <s v=""/>
    <x v="6"/>
    <n v="200"/>
    <x v="7"/>
    <x v="0"/>
    <n v="0"/>
    <n v="0"/>
    <m/>
    <m/>
    <n v="0"/>
    <n v="0"/>
    <s v="December"/>
    <x v="0"/>
  </r>
  <r>
    <x v="0"/>
    <x v="0"/>
    <x v="7"/>
    <n v="-200"/>
    <s v=""/>
    <x v="6"/>
    <n v="-200"/>
    <x v="7"/>
    <x v="0"/>
    <n v="0"/>
    <n v="0"/>
    <m/>
    <m/>
    <n v="0"/>
    <n v="0"/>
    <s v="December"/>
    <x v="0"/>
  </r>
  <r>
    <x v="0"/>
    <x v="0"/>
    <x v="7"/>
    <n v="200"/>
    <s v=""/>
    <x v="3"/>
    <n v="200"/>
    <x v="7"/>
    <x v="0"/>
    <n v="0"/>
    <n v="0"/>
    <m/>
    <m/>
    <n v="0"/>
    <n v="0"/>
    <s v="December"/>
    <x v="0"/>
  </r>
  <r>
    <x v="0"/>
    <x v="0"/>
    <x v="8"/>
    <n v="251"/>
    <s v=""/>
    <x v="0"/>
    <n v="251"/>
    <x v="8"/>
    <x v="0"/>
    <n v="0"/>
    <n v="0"/>
    <m/>
    <m/>
    <n v="0"/>
    <n v="0"/>
    <s v="December"/>
    <x v="0"/>
  </r>
  <r>
    <x v="0"/>
    <x v="6"/>
    <x v="9"/>
    <n v="71"/>
    <s v=""/>
    <x v="3"/>
    <n v="71"/>
    <x v="9"/>
    <x v="0"/>
    <n v="0"/>
    <n v="0"/>
    <m/>
    <m/>
    <n v="0"/>
    <n v="0"/>
    <s v="January"/>
    <x v="1"/>
  </r>
  <r>
    <x v="0"/>
    <x v="0"/>
    <x v="9"/>
    <n v="815"/>
    <s v=""/>
    <x v="6"/>
    <n v="815"/>
    <x v="9"/>
    <x v="0"/>
    <n v="0"/>
    <n v="0"/>
    <m/>
    <m/>
    <n v="0"/>
    <n v="0"/>
    <s v="December"/>
    <x v="0"/>
  </r>
  <r>
    <x v="0"/>
    <x v="0"/>
    <x v="9"/>
    <n v="-815"/>
    <s v=""/>
    <x v="6"/>
    <n v="-815"/>
    <x v="9"/>
    <x v="0"/>
    <n v="0"/>
    <n v="0"/>
    <m/>
    <m/>
    <n v="0"/>
    <n v="0"/>
    <s v="December"/>
    <x v="0"/>
  </r>
  <r>
    <x v="0"/>
    <x v="0"/>
    <x v="9"/>
    <n v="815"/>
    <s v=""/>
    <x v="3"/>
    <n v="815"/>
    <x v="9"/>
    <x v="0"/>
    <n v="0"/>
    <n v="0"/>
    <m/>
    <m/>
    <n v="0"/>
    <n v="0"/>
    <s v="December"/>
    <x v="0"/>
  </r>
  <r>
    <x v="0"/>
    <x v="0"/>
    <x v="9"/>
    <n v="126"/>
    <s v=""/>
    <x v="4"/>
    <n v="126"/>
    <x v="9"/>
    <x v="0"/>
    <n v="0"/>
    <n v="0"/>
    <m/>
    <m/>
    <n v="0"/>
    <n v="0"/>
    <s v="December"/>
    <x v="0"/>
  </r>
  <r>
    <x v="0"/>
    <x v="0"/>
    <x v="9"/>
    <n v="-126"/>
    <s v=""/>
    <x v="4"/>
    <n v="-126"/>
    <x v="9"/>
    <x v="0"/>
    <n v="0"/>
    <n v="0"/>
    <m/>
    <m/>
    <n v="0"/>
    <n v="0"/>
    <s v="December"/>
    <x v="0"/>
  </r>
  <r>
    <x v="0"/>
    <x v="0"/>
    <x v="9"/>
    <n v="126"/>
    <s v=""/>
    <x v="3"/>
    <n v="126"/>
    <x v="9"/>
    <x v="0"/>
    <n v="0"/>
    <n v="0"/>
    <m/>
    <m/>
    <n v="0"/>
    <n v="0"/>
    <s v="December"/>
    <x v="0"/>
  </r>
  <r>
    <x v="0"/>
    <x v="3"/>
    <x v="9"/>
    <n v="41"/>
    <s v=""/>
    <x v="3"/>
    <n v="41"/>
    <x v="9"/>
    <x v="0"/>
    <n v="0"/>
    <n v="0"/>
    <m/>
    <m/>
    <n v="0"/>
    <n v="0"/>
    <s v="February"/>
    <x v="2"/>
  </r>
  <r>
    <x v="0"/>
    <x v="0"/>
    <x v="10"/>
    <n v="11000"/>
    <s v=""/>
    <x v="6"/>
    <n v="11000"/>
    <x v="10"/>
    <x v="2"/>
    <n v="0"/>
    <n v="0"/>
    <m/>
    <m/>
    <n v="0"/>
    <n v="0"/>
    <s v="December"/>
    <x v="0"/>
  </r>
  <r>
    <x v="0"/>
    <x v="0"/>
    <x v="10"/>
    <n v="907.46"/>
    <s v=""/>
    <x v="6"/>
    <n v="907.46"/>
    <x v="10"/>
    <x v="2"/>
    <n v="0"/>
    <n v="0"/>
    <m/>
    <m/>
    <n v="0"/>
    <n v="0"/>
    <s v="December"/>
    <x v="0"/>
  </r>
  <r>
    <x v="0"/>
    <x v="0"/>
    <x v="10"/>
    <n v="266.62"/>
    <s v=""/>
    <x v="6"/>
    <n v="266.62"/>
    <x v="10"/>
    <x v="2"/>
    <n v="0"/>
    <n v="0"/>
    <m/>
    <m/>
    <n v="0"/>
    <n v="0"/>
    <s v="December"/>
    <x v="0"/>
  </r>
  <r>
    <x v="0"/>
    <x v="0"/>
    <x v="10"/>
    <n v="89.53"/>
    <s v=""/>
    <x v="6"/>
    <n v="89.53"/>
    <x v="10"/>
    <x v="2"/>
    <n v="0"/>
    <n v="0"/>
    <m/>
    <m/>
    <n v="0"/>
    <n v="0"/>
    <s v="December"/>
    <x v="0"/>
  </r>
  <r>
    <x v="0"/>
    <x v="3"/>
    <x v="10"/>
    <n v="-700"/>
    <s v=""/>
    <x v="6"/>
    <n v="-700"/>
    <x v="10"/>
    <x v="2"/>
    <n v="0"/>
    <n v="0"/>
    <m/>
    <m/>
    <n v="0"/>
    <n v="0"/>
    <s v="February"/>
    <x v="2"/>
  </r>
  <r>
    <x v="0"/>
    <x v="3"/>
    <x v="10"/>
    <n v="-2000"/>
    <s v=""/>
    <x v="6"/>
    <n v="-2000"/>
    <x v="10"/>
    <x v="2"/>
    <n v="0"/>
    <n v="0"/>
    <m/>
    <m/>
    <n v="0"/>
    <n v="0"/>
    <s v="February"/>
    <x v="2"/>
  </r>
  <r>
    <x v="0"/>
    <x v="3"/>
    <x v="10"/>
    <n v="2700"/>
    <s v=""/>
    <x v="0"/>
    <n v="2700"/>
    <x v="10"/>
    <x v="2"/>
    <n v="0"/>
    <n v="0"/>
    <m/>
    <m/>
    <n v="0"/>
    <n v="0"/>
    <s v="February"/>
    <x v="2"/>
  </r>
  <r>
    <x v="2"/>
    <x v="0"/>
    <x v="11"/>
    <n v="1200"/>
    <s v=""/>
    <x v="2"/>
    <n v="298.98"/>
    <x v="11"/>
    <x v="1"/>
    <n v="1800"/>
    <n v="150"/>
    <d v="2023-04-01T00:00:00"/>
    <d v="2024-04-01T00:00:00"/>
    <n v="12"/>
    <n v="1500"/>
    <s v="December"/>
    <x v="0"/>
  </r>
  <r>
    <x v="2"/>
    <x v="2"/>
    <x v="11"/>
    <n v="150"/>
    <s v=""/>
    <x v="2"/>
    <n v="37.369999999999997"/>
    <x v="11"/>
    <x v="1"/>
    <n v="1800"/>
    <n v="150"/>
    <d v="2023-04-01T00:00:00"/>
    <d v="2024-04-01T00:00:00"/>
    <n v="12"/>
    <n v="1500"/>
    <s v="January"/>
    <x v="1"/>
  </r>
  <r>
    <x v="2"/>
    <x v="3"/>
    <x v="11"/>
    <n v="150"/>
    <s v=""/>
    <x v="2"/>
    <n v="37.369999999999997"/>
    <x v="11"/>
    <x v="1"/>
    <n v="1800"/>
    <n v="150"/>
    <d v="2023-04-01T00:00:00"/>
    <d v="2024-04-01T00:00:00"/>
    <n v="12"/>
    <n v="1500"/>
    <s v="February"/>
    <x v="2"/>
  </r>
  <r>
    <x v="0"/>
    <x v="0"/>
    <x v="12"/>
    <n v="7840"/>
    <s v=""/>
    <x v="0"/>
    <n v="7840"/>
    <x v="12"/>
    <x v="2"/>
    <n v="0"/>
    <n v="1200"/>
    <m/>
    <m/>
    <n v="0"/>
    <n v="0"/>
    <s v="December"/>
    <x v="0"/>
  </r>
  <r>
    <x v="0"/>
    <x v="0"/>
    <x v="12"/>
    <n v="2653.22"/>
    <s v=""/>
    <x v="4"/>
    <n v="2653.22"/>
    <x v="12"/>
    <x v="2"/>
    <n v="0"/>
    <n v="1200"/>
    <m/>
    <m/>
    <n v="0"/>
    <n v="0"/>
    <s v="December"/>
    <x v="0"/>
  </r>
  <r>
    <x v="0"/>
    <x v="0"/>
    <x v="12"/>
    <n v="20400"/>
    <s v=""/>
    <x v="3"/>
    <n v="20400"/>
    <x v="12"/>
    <x v="2"/>
    <n v="0"/>
    <n v="1200"/>
    <m/>
    <m/>
    <n v="0"/>
    <n v="0"/>
    <s v="December"/>
    <x v="0"/>
  </r>
  <r>
    <x v="0"/>
    <x v="6"/>
    <x v="12"/>
    <n v="2400"/>
    <s v=""/>
    <x v="3"/>
    <n v="2400"/>
    <x v="12"/>
    <x v="2"/>
    <n v="0"/>
    <n v="1200"/>
    <m/>
    <m/>
    <n v="0"/>
    <n v="0"/>
    <s v="January"/>
    <x v="1"/>
  </r>
  <r>
    <x v="0"/>
    <x v="6"/>
    <x v="12"/>
    <n v="1100"/>
    <s v=""/>
    <x v="3"/>
    <n v="1100"/>
    <x v="12"/>
    <x v="2"/>
    <n v="0"/>
    <n v="1200"/>
    <m/>
    <m/>
    <n v="0"/>
    <n v="0"/>
    <s v="January"/>
    <x v="1"/>
  </r>
  <r>
    <x v="0"/>
    <x v="0"/>
    <x v="12"/>
    <n v="-1814.92"/>
    <s v=""/>
    <x v="3"/>
    <n v="-1814.92"/>
    <x v="12"/>
    <x v="2"/>
    <n v="0"/>
    <n v="1200"/>
    <m/>
    <m/>
    <n v="0"/>
    <n v="0"/>
    <s v="December"/>
    <x v="0"/>
  </r>
  <r>
    <x v="0"/>
    <x v="0"/>
    <x v="12"/>
    <n v="-533.24"/>
    <s v=""/>
    <x v="3"/>
    <n v="-533.24"/>
    <x v="12"/>
    <x v="2"/>
    <n v="0"/>
    <n v="1200"/>
    <m/>
    <m/>
    <n v="0"/>
    <n v="0"/>
    <s v="December"/>
    <x v="0"/>
  </r>
  <r>
    <x v="0"/>
    <x v="0"/>
    <x v="12"/>
    <n v="-179.06"/>
    <s v=""/>
    <x v="3"/>
    <n v="-179.06"/>
    <x v="12"/>
    <x v="2"/>
    <n v="0"/>
    <n v="1200"/>
    <m/>
    <m/>
    <n v="0"/>
    <n v="0"/>
    <s v="December"/>
    <x v="0"/>
  </r>
  <r>
    <x v="0"/>
    <x v="0"/>
    <x v="12"/>
    <n v="1191.6400000000001"/>
    <s v=""/>
    <x v="3"/>
    <n v="1191.6400000000001"/>
    <x v="12"/>
    <x v="2"/>
    <n v="0"/>
    <n v="1200"/>
    <m/>
    <m/>
    <n v="0"/>
    <n v="0"/>
    <s v="December"/>
    <x v="0"/>
  </r>
  <r>
    <x v="0"/>
    <x v="0"/>
    <x v="12"/>
    <n v="-1191.6400000000001"/>
    <s v=""/>
    <x v="4"/>
    <n v="-1191.6400000000001"/>
    <x v="12"/>
    <x v="2"/>
    <n v="0"/>
    <n v="1200"/>
    <m/>
    <m/>
    <n v="0"/>
    <n v="0"/>
    <s v="December"/>
    <x v="0"/>
  </r>
  <r>
    <x v="0"/>
    <x v="6"/>
    <x v="12"/>
    <n v="5800"/>
    <s v=""/>
    <x v="3"/>
    <n v="5800"/>
    <x v="12"/>
    <x v="2"/>
    <n v="0"/>
    <n v="1200"/>
    <m/>
    <m/>
    <n v="0"/>
    <n v="0"/>
    <s v="January"/>
    <x v="1"/>
  </r>
  <r>
    <x v="0"/>
    <x v="0"/>
    <x v="12"/>
    <n v="-453.32"/>
    <s v=""/>
    <x v="3"/>
    <n v="-453.32"/>
    <x v="12"/>
    <x v="2"/>
    <n v="0"/>
    <n v="1200"/>
    <m/>
    <m/>
    <n v="0"/>
    <n v="0"/>
    <s v="December"/>
    <x v="0"/>
  </r>
  <r>
    <x v="0"/>
    <x v="0"/>
    <x v="12"/>
    <n v="453.32"/>
    <s v=""/>
    <x v="4"/>
    <n v="453.32"/>
    <x v="12"/>
    <x v="2"/>
    <n v="0"/>
    <n v="1200"/>
    <m/>
    <m/>
    <n v="0"/>
    <n v="0"/>
    <s v="December"/>
    <x v="0"/>
  </r>
  <r>
    <x v="0"/>
    <x v="0"/>
    <x v="12"/>
    <n v="-1781.62"/>
    <s v=""/>
    <x v="4"/>
    <n v="-1781.62"/>
    <x v="12"/>
    <x v="2"/>
    <n v="0"/>
    <n v="1200"/>
    <m/>
    <m/>
    <n v="0"/>
    <n v="0"/>
    <s v="December"/>
    <x v="0"/>
  </r>
  <r>
    <x v="0"/>
    <x v="0"/>
    <x v="12"/>
    <n v="-127.26"/>
    <s v=""/>
    <x v="4"/>
    <n v="-127.26"/>
    <x v="12"/>
    <x v="2"/>
    <n v="0"/>
    <n v="1200"/>
    <m/>
    <m/>
    <n v="0"/>
    <n v="0"/>
    <s v="December"/>
    <x v="0"/>
  </r>
  <r>
    <x v="0"/>
    <x v="7"/>
    <x v="12"/>
    <n v="-3.86"/>
    <s v=""/>
    <x v="4"/>
    <n v="-3.86"/>
    <x v="12"/>
    <x v="2"/>
    <n v="0"/>
    <n v="1200"/>
    <m/>
    <m/>
    <n v="0"/>
    <n v="0"/>
    <s v="January"/>
    <x v="1"/>
  </r>
  <r>
    <x v="0"/>
    <x v="7"/>
    <x v="12"/>
    <n v="-21011.1"/>
    <s v=""/>
    <x v="3"/>
    <n v="-21011.1"/>
    <x v="12"/>
    <x v="2"/>
    <n v="0"/>
    <n v="1200"/>
    <m/>
    <m/>
    <n v="0"/>
    <n v="0"/>
    <s v="January"/>
    <x v="1"/>
  </r>
  <r>
    <x v="0"/>
    <x v="7"/>
    <x v="12"/>
    <n v="-2.16"/>
    <s v=""/>
    <x v="4"/>
    <n v="-2.16"/>
    <x v="12"/>
    <x v="2"/>
    <n v="0"/>
    <n v="1200"/>
    <m/>
    <m/>
    <n v="0"/>
    <n v="0"/>
    <s v="January"/>
    <x v="1"/>
  </r>
  <r>
    <x v="0"/>
    <x v="3"/>
    <x v="12"/>
    <n v="1400"/>
    <s v=""/>
    <x v="3"/>
    <n v="1400"/>
    <x v="12"/>
    <x v="2"/>
    <n v="0"/>
    <n v="1200"/>
    <m/>
    <m/>
    <n v="0"/>
    <n v="0"/>
    <s v="February"/>
    <x v="2"/>
  </r>
  <r>
    <x v="0"/>
    <x v="3"/>
    <x v="12"/>
    <n v="4000"/>
    <s v=""/>
    <x v="3"/>
    <n v="4000"/>
    <x v="12"/>
    <x v="2"/>
    <n v="0"/>
    <n v="1200"/>
    <m/>
    <m/>
    <n v="0"/>
    <n v="0"/>
    <s v="February"/>
    <x v="2"/>
  </r>
  <r>
    <x v="0"/>
    <x v="3"/>
    <x v="12"/>
    <n v="2400"/>
    <s v=""/>
    <x v="3"/>
    <n v="2400"/>
    <x v="12"/>
    <x v="2"/>
    <n v="0"/>
    <n v="1200"/>
    <m/>
    <m/>
    <n v="0"/>
    <n v="0"/>
    <s v="February"/>
    <x v="2"/>
  </r>
  <r>
    <x v="0"/>
    <x v="3"/>
    <x v="12"/>
    <n v="-18"/>
    <s v=""/>
    <x v="3"/>
    <n v="-18"/>
    <x v="12"/>
    <x v="2"/>
    <n v="0"/>
    <n v="1200"/>
    <m/>
    <m/>
    <n v="0"/>
    <n v="0"/>
    <s v="February"/>
    <x v="2"/>
  </r>
  <r>
    <x v="0"/>
    <x v="3"/>
    <x v="12"/>
    <n v="-5400"/>
    <s v=""/>
    <x v="0"/>
    <n v="-5400"/>
    <x v="12"/>
    <x v="2"/>
    <n v="0"/>
    <n v="1200"/>
    <m/>
    <m/>
    <n v="0"/>
    <n v="0"/>
    <s v="February"/>
    <x v="2"/>
  </r>
  <r>
    <x v="2"/>
    <x v="7"/>
    <x v="12"/>
    <n v="821"/>
    <s v=""/>
    <x v="7"/>
    <n v="204.23"/>
    <x v="12"/>
    <x v="2"/>
    <n v="0"/>
    <n v="1200"/>
    <m/>
    <m/>
    <n v="0"/>
    <n v="0"/>
    <s v="January"/>
    <x v="1"/>
  </r>
  <r>
    <x v="2"/>
    <x v="0"/>
    <x v="12"/>
    <n v="124.82"/>
    <s v=""/>
    <x v="7"/>
    <n v="31.1"/>
    <x v="12"/>
    <x v="2"/>
    <n v="0"/>
    <n v="1200"/>
    <m/>
    <m/>
    <n v="0"/>
    <n v="0"/>
    <s v="December"/>
    <x v="0"/>
  </r>
  <r>
    <x v="2"/>
    <x v="0"/>
    <x v="12"/>
    <n v="67027.63"/>
    <s v=""/>
    <x v="8"/>
    <n v="16699.93"/>
    <x v="12"/>
    <x v="2"/>
    <n v="0"/>
    <n v="1200"/>
    <m/>
    <m/>
    <n v="0"/>
    <n v="0"/>
    <s v="December"/>
    <x v="0"/>
  </r>
  <r>
    <x v="2"/>
    <x v="0"/>
    <x v="12"/>
    <n v="6374.49"/>
    <s v=""/>
    <x v="5"/>
    <n v="1588.2"/>
    <x v="12"/>
    <x v="2"/>
    <n v="0"/>
    <n v="1200"/>
    <m/>
    <m/>
    <n v="0"/>
    <n v="0"/>
    <s v="December"/>
    <x v="0"/>
  </r>
  <r>
    <x v="2"/>
    <x v="0"/>
    <x v="12"/>
    <n v="39596.230000000003"/>
    <s v=""/>
    <x v="2"/>
    <n v="9865.4"/>
    <x v="12"/>
    <x v="2"/>
    <n v="0"/>
    <n v="1200"/>
    <m/>
    <m/>
    <n v="0"/>
    <n v="0"/>
    <s v="December"/>
    <x v="0"/>
  </r>
  <r>
    <x v="2"/>
    <x v="2"/>
    <x v="12"/>
    <n v="1088.42"/>
    <s v=""/>
    <x v="2"/>
    <n v="271.18"/>
    <x v="12"/>
    <x v="2"/>
    <n v="0"/>
    <n v="1200"/>
    <m/>
    <m/>
    <n v="0"/>
    <n v="0"/>
    <s v="January"/>
    <x v="1"/>
  </r>
  <r>
    <x v="2"/>
    <x v="0"/>
    <x v="12"/>
    <n v="10796.81"/>
    <s v=""/>
    <x v="8"/>
    <n v="2690.03"/>
    <x v="12"/>
    <x v="2"/>
    <n v="0"/>
    <n v="1200"/>
    <m/>
    <m/>
    <n v="0"/>
    <n v="0"/>
    <s v="December"/>
    <x v="0"/>
  </r>
  <r>
    <x v="2"/>
    <x v="0"/>
    <x v="12"/>
    <n v="-10796.81"/>
    <s v=""/>
    <x v="8"/>
    <n v="-2690.03"/>
    <x v="12"/>
    <x v="2"/>
    <n v="0"/>
    <n v="1200"/>
    <m/>
    <m/>
    <n v="0"/>
    <n v="0"/>
    <s v="December"/>
    <x v="0"/>
  </r>
  <r>
    <x v="2"/>
    <x v="0"/>
    <x v="12"/>
    <n v="-43106.13"/>
    <s v=""/>
    <x v="2"/>
    <n v="-10739.89"/>
    <x v="12"/>
    <x v="2"/>
    <n v="0"/>
    <n v="1200"/>
    <m/>
    <m/>
    <n v="0"/>
    <n v="0"/>
    <s v="December"/>
    <x v="0"/>
  </r>
  <r>
    <x v="2"/>
    <x v="4"/>
    <x v="12"/>
    <n v="-2421.48"/>
    <s v=""/>
    <x v="5"/>
    <n v="-603.30999999999995"/>
    <x v="12"/>
    <x v="2"/>
    <n v="0"/>
    <n v="1200"/>
    <m/>
    <m/>
    <n v="0"/>
    <n v="0"/>
    <s v="January"/>
    <x v="1"/>
  </r>
  <r>
    <x v="2"/>
    <x v="4"/>
    <x v="12"/>
    <n v="2421.48"/>
    <s v=""/>
    <x v="2"/>
    <n v="603.30999999999995"/>
    <x v="12"/>
    <x v="2"/>
    <n v="0"/>
    <n v="1200"/>
    <m/>
    <m/>
    <n v="0"/>
    <n v="0"/>
    <s v="January"/>
    <x v="1"/>
  </r>
  <r>
    <x v="2"/>
    <x v="4"/>
    <x v="12"/>
    <n v="368.22"/>
    <s v=""/>
    <x v="5"/>
    <n v="91.74"/>
    <x v="12"/>
    <x v="2"/>
    <n v="0"/>
    <n v="1200"/>
    <m/>
    <m/>
    <n v="0"/>
    <n v="0"/>
    <s v="January"/>
    <x v="1"/>
  </r>
  <r>
    <x v="2"/>
    <x v="0"/>
    <x v="12"/>
    <n v="4743.1099999999997"/>
    <s v=""/>
    <x v="8"/>
    <n v="1181.75"/>
    <x v="12"/>
    <x v="2"/>
    <n v="0"/>
    <n v="1200"/>
    <m/>
    <m/>
    <n v="0"/>
    <n v="0"/>
    <s v="December"/>
    <x v="0"/>
  </r>
  <r>
    <x v="2"/>
    <x v="0"/>
    <x v="12"/>
    <n v="-4743.1099999999997"/>
    <s v=""/>
    <x v="8"/>
    <n v="-1181.75"/>
    <x v="12"/>
    <x v="2"/>
    <n v="0"/>
    <n v="1200"/>
    <m/>
    <m/>
    <n v="0"/>
    <n v="0"/>
    <s v="December"/>
    <x v="0"/>
  </r>
  <r>
    <x v="2"/>
    <x v="0"/>
    <x v="12"/>
    <n v="-37445.599999999999"/>
    <s v=""/>
    <x v="8"/>
    <n v="-9329.57"/>
    <x v="12"/>
    <x v="2"/>
    <n v="0"/>
    <n v="1200"/>
    <m/>
    <m/>
    <n v="0"/>
    <n v="0"/>
    <s v="December"/>
    <x v="0"/>
  </r>
  <r>
    <x v="2"/>
    <x v="1"/>
    <x v="12"/>
    <n v="270.86"/>
    <s v=""/>
    <x v="5"/>
    <n v="67.48"/>
    <x v="12"/>
    <x v="2"/>
    <n v="0"/>
    <n v="1200"/>
    <m/>
    <m/>
    <n v="0"/>
    <n v="0"/>
    <s v="January"/>
    <x v="1"/>
  </r>
  <r>
    <x v="2"/>
    <x v="3"/>
    <x v="12"/>
    <n v="1093.4100000000001"/>
    <s v=""/>
    <x v="2"/>
    <n v="272.42"/>
    <x v="12"/>
    <x v="2"/>
    <n v="0"/>
    <n v="1200"/>
    <m/>
    <m/>
    <n v="0"/>
    <n v="0"/>
    <s v="February"/>
    <x v="2"/>
  </r>
  <r>
    <x v="2"/>
    <x v="1"/>
    <x v="12"/>
    <n v="-7738.76"/>
    <s v=""/>
    <x v="8"/>
    <n v="-1928.11"/>
    <x v="12"/>
    <x v="2"/>
    <n v="0"/>
    <n v="1200"/>
    <m/>
    <m/>
    <n v="0"/>
    <n v="0"/>
    <s v="January"/>
    <x v="1"/>
  </r>
  <r>
    <x v="2"/>
    <x v="1"/>
    <x v="12"/>
    <n v="1635.12"/>
    <s v=""/>
    <x v="5"/>
    <n v="407.39"/>
    <x v="12"/>
    <x v="2"/>
    <n v="0"/>
    <n v="1200"/>
    <m/>
    <m/>
    <n v="0"/>
    <n v="0"/>
    <s v="January"/>
    <x v="1"/>
  </r>
  <r>
    <x v="2"/>
    <x v="1"/>
    <x v="12"/>
    <n v="6103.63"/>
    <s v=""/>
    <x v="2"/>
    <n v="1520.72"/>
    <x v="12"/>
    <x v="2"/>
    <n v="0"/>
    <n v="1200"/>
    <m/>
    <m/>
    <n v="0"/>
    <n v="0"/>
    <s v="January"/>
    <x v="1"/>
  </r>
  <r>
    <x v="1"/>
    <x v="0"/>
    <x v="12"/>
    <n v="98887.46"/>
    <s v=""/>
    <x v="9"/>
    <n v="2632.73"/>
    <x v="12"/>
    <x v="2"/>
    <n v="0"/>
    <n v="1200"/>
    <m/>
    <m/>
    <n v="0"/>
    <n v="0"/>
    <s v="December"/>
    <x v="0"/>
  </r>
  <r>
    <x v="1"/>
    <x v="0"/>
    <x v="12"/>
    <n v="84021.95"/>
    <s v=""/>
    <x v="1"/>
    <n v="2236.96"/>
    <x v="12"/>
    <x v="2"/>
    <n v="0"/>
    <n v="1200"/>
    <m/>
    <m/>
    <n v="0"/>
    <n v="0"/>
    <s v="December"/>
    <x v="0"/>
  </r>
  <r>
    <x v="1"/>
    <x v="5"/>
    <x v="12"/>
    <n v="-1026.6199999999999"/>
    <s v=""/>
    <x v="1"/>
    <n v="-27.33"/>
    <x v="12"/>
    <x v="2"/>
    <n v="0"/>
    <n v="1200"/>
    <m/>
    <m/>
    <n v="0"/>
    <n v="0"/>
    <s v="January"/>
    <x v="1"/>
  </r>
  <r>
    <x v="1"/>
    <x v="5"/>
    <x v="12"/>
    <n v="-2889.95"/>
    <s v=""/>
    <x v="9"/>
    <n v="-76.94"/>
    <x v="12"/>
    <x v="2"/>
    <n v="0"/>
    <n v="1200"/>
    <m/>
    <m/>
    <n v="0"/>
    <n v="0"/>
    <s v="January"/>
    <x v="1"/>
  </r>
  <r>
    <x v="1"/>
    <x v="1"/>
    <x v="12"/>
    <n v="525.63"/>
    <s v=""/>
    <x v="1"/>
    <n v="13.99"/>
    <x v="12"/>
    <x v="2"/>
    <n v="0"/>
    <n v="1200"/>
    <m/>
    <m/>
    <n v="0"/>
    <n v="0"/>
    <s v="January"/>
    <x v="1"/>
  </r>
  <r>
    <x v="1"/>
    <x v="1"/>
    <x v="12"/>
    <n v="-9515.77"/>
    <s v=""/>
    <x v="1"/>
    <n v="-253.34"/>
    <x v="12"/>
    <x v="2"/>
    <n v="0"/>
    <n v="1200"/>
    <m/>
    <m/>
    <n v="0"/>
    <n v="0"/>
    <s v="January"/>
    <x v="1"/>
  </r>
  <r>
    <x v="1"/>
    <x v="3"/>
    <x v="12"/>
    <n v="-8993.2199999999993"/>
    <s v="-8760"/>
    <x v="1"/>
    <n v="-239.43"/>
    <x v="12"/>
    <x v="2"/>
    <n v="0"/>
    <n v="1200"/>
    <m/>
    <m/>
    <n v="0"/>
    <n v="0"/>
    <s v="February"/>
    <x v="2"/>
  </r>
  <r>
    <x v="0"/>
    <x v="0"/>
    <x v="13"/>
    <n v="13900"/>
    <s v=""/>
    <x v="10"/>
    <n v="13900"/>
    <x v="13"/>
    <x v="2"/>
    <n v="0"/>
    <n v="0"/>
    <m/>
    <m/>
    <n v="0"/>
    <n v="0"/>
    <s v="December"/>
    <x v="0"/>
  </r>
  <r>
    <x v="0"/>
    <x v="7"/>
    <x v="13"/>
    <n v="12505.55"/>
    <s v=""/>
    <x v="10"/>
    <n v="12505.55"/>
    <x v="13"/>
    <x v="2"/>
    <n v="0"/>
    <n v="0"/>
    <m/>
    <m/>
    <n v="0"/>
    <n v="0"/>
    <s v="January"/>
    <x v="1"/>
  </r>
  <r>
    <x v="0"/>
    <x v="0"/>
    <x v="13"/>
    <n v="28660"/>
    <s v=""/>
    <x v="10"/>
    <n v="28660"/>
    <x v="13"/>
    <x v="2"/>
    <n v="0"/>
    <n v="0"/>
    <m/>
    <m/>
    <n v="0"/>
    <n v="0"/>
    <s v="December"/>
    <x v="0"/>
  </r>
  <r>
    <x v="2"/>
    <x v="0"/>
    <x v="13"/>
    <n v="32000"/>
    <s v=""/>
    <x v="11"/>
    <n v="7972.8"/>
    <x v="13"/>
    <x v="2"/>
    <n v="0"/>
    <n v="0"/>
    <m/>
    <m/>
    <n v="0"/>
    <n v="0"/>
    <s v="December"/>
    <x v="0"/>
  </r>
  <r>
    <x v="2"/>
    <x v="0"/>
    <x v="13"/>
    <n v="20650"/>
    <s v=""/>
    <x v="11"/>
    <n v="5144.95"/>
    <x v="13"/>
    <x v="2"/>
    <n v="0"/>
    <n v="0"/>
    <m/>
    <m/>
    <n v="0"/>
    <n v="0"/>
    <s v="December"/>
    <x v="0"/>
  </r>
  <r>
    <x v="2"/>
    <x v="0"/>
    <x v="13"/>
    <n v="36535"/>
    <s v=""/>
    <x v="11"/>
    <n v="9102.7000000000007"/>
    <x v="13"/>
    <x v="2"/>
    <n v="0"/>
    <n v="0"/>
    <m/>
    <m/>
    <n v="0"/>
    <n v="0"/>
    <s v="December"/>
    <x v="0"/>
  </r>
  <r>
    <x v="2"/>
    <x v="0"/>
    <x v="13"/>
    <n v="25800"/>
    <s v=""/>
    <x v="11"/>
    <n v="6428.07"/>
    <x v="13"/>
    <x v="2"/>
    <n v="0"/>
    <n v="0"/>
    <m/>
    <m/>
    <n v="0"/>
    <n v="0"/>
    <s v="December"/>
    <x v="0"/>
  </r>
  <r>
    <x v="2"/>
    <x v="0"/>
    <x v="13"/>
    <n v="-104985"/>
    <s v=""/>
    <x v="11"/>
    <n v="-26157.01"/>
    <x v="13"/>
    <x v="2"/>
    <n v="0"/>
    <n v="0"/>
    <m/>
    <m/>
    <n v="0"/>
    <n v="0"/>
    <s v="December"/>
    <x v="0"/>
  </r>
  <r>
    <x v="0"/>
    <x v="0"/>
    <x v="14"/>
    <n v="9000"/>
    <s v=""/>
    <x v="12"/>
    <n v="9000"/>
    <x v="14"/>
    <x v="2"/>
    <n v="0"/>
    <n v="0"/>
    <m/>
    <m/>
    <n v="0"/>
    <n v="0"/>
    <s v="December"/>
    <x v="0"/>
  </r>
  <r>
    <x v="0"/>
    <x v="0"/>
    <x v="14"/>
    <n v="7000"/>
    <s v=""/>
    <x v="13"/>
    <n v="7000"/>
    <x v="14"/>
    <x v="2"/>
    <n v="0"/>
    <n v="0"/>
    <m/>
    <m/>
    <n v="0"/>
    <n v="0"/>
    <s v="December"/>
    <x v="0"/>
  </r>
  <r>
    <x v="0"/>
    <x v="0"/>
    <x v="14"/>
    <n v="12117.19"/>
    <s v=""/>
    <x v="14"/>
    <n v="12117.19"/>
    <x v="14"/>
    <x v="2"/>
    <n v="0"/>
    <n v="0"/>
    <m/>
    <m/>
    <n v="0"/>
    <n v="0"/>
    <s v="December"/>
    <x v="0"/>
  </r>
  <r>
    <x v="0"/>
    <x v="0"/>
    <x v="14"/>
    <n v="4770"/>
    <s v=""/>
    <x v="15"/>
    <n v="4770"/>
    <x v="14"/>
    <x v="2"/>
    <n v="0"/>
    <n v="0"/>
    <m/>
    <m/>
    <n v="0"/>
    <n v="0"/>
    <s v="December"/>
    <x v="0"/>
  </r>
  <r>
    <x v="1"/>
    <x v="0"/>
    <x v="14"/>
    <n v="102000"/>
    <s v=""/>
    <x v="16"/>
    <n v="2715.6"/>
    <x v="14"/>
    <x v="2"/>
    <n v="0"/>
    <n v="0"/>
    <m/>
    <m/>
    <n v="0"/>
    <n v="0"/>
    <s v="December"/>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2B79962-25BE-4EC2-915C-F2733B72D906}" name="PivotTable6" cacheId="0"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chartFormat="9">
  <location ref="R25:T33" firstHeaderRow="1" firstDataRow="1" firstDataCol="2" rowPageCount="1" colPageCount="1"/>
  <pivotFields count="20">
    <pivotField axis="axisRow" compact="0" outline="0" showAll="0" defaultSubtotal="0">
      <items count="3">
        <item x="2"/>
        <item x="1"/>
        <item x="0"/>
      </items>
      <extLst>
        <ext xmlns:x14="http://schemas.microsoft.com/office/spreadsheetml/2009/9/main" uri="{2946ED86-A175-432a-8AC1-64E0C546D7DE}">
          <x14:pivotField fillDownLabels="1"/>
        </ext>
      </extLst>
    </pivotField>
    <pivotField compact="0" numFmtId="14" outline="0" showAll="0" defaultSubtotal="0">
      <items count="8">
        <item x="0"/>
        <item x="6"/>
        <item x="7"/>
        <item x="4"/>
        <item x="5"/>
        <item x="1"/>
        <item x="3"/>
        <item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Row" compact="0" outline="0" showAll="0" measureFilter="1" defaultSubtotal="0">
      <items count="17">
        <item x="11"/>
        <item x="10"/>
        <item x="7"/>
        <item x="0"/>
        <item x="2"/>
        <item x="3"/>
        <item x="5"/>
        <item x="6"/>
        <item x="8"/>
        <item x="9"/>
        <item x="12"/>
        <item x="13"/>
        <item x="14"/>
        <item x="15"/>
        <item x="16"/>
        <item x="1"/>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h="1" x="4"/>
        <item h="1" x="6"/>
        <item h="1" x="10"/>
        <item h="1" x="14"/>
        <item h="1" x="11"/>
        <item x="12"/>
        <item h="1" x="9"/>
        <item h="1" x="0"/>
        <item h="1" x="5"/>
        <item h="1" x="13"/>
        <item h="1" x="7"/>
        <item h="1" x="2"/>
        <item h="1" x="1"/>
        <item h="1" x="8"/>
        <item h="1" x="3"/>
      </items>
      <extLst>
        <ext xmlns:x14="http://schemas.microsoft.com/office/spreadsheetml/2009/9/main" uri="{2946ED86-A175-432a-8AC1-64E0C546D7DE}">
          <x14:pivotField fillDownLabels="1"/>
        </ext>
      </extLst>
    </pivotField>
    <pivotField axis="axisPage" compact="0" outline="0" showAll="0" defaultSubtotal="0">
      <items count="3">
        <item x="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4">
        <item x="1"/>
        <item x="2"/>
        <item x="3"/>
        <item x="0"/>
      </items>
      <extLst>
        <ext xmlns:x14="http://schemas.microsoft.com/office/spreadsheetml/2009/9/main" uri="{2946ED86-A175-432a-8AC1-64E0C546D7DE}">
          <x14:pivotField fillDownLabels="1"/>
        </ext>
      </extLst>
    </pivotField>
  </pivotFields>
  <rowFields count="2">
    <field x="0"/>
    <field x="5"/>
  </rowFields>
  <rowItems count="8">
    <i>
      <x/>
      <x v="2"/>
    </i>
    <i r="1">
      <x v="4"/>
    </i>
    <i r="1">
      <x v="6"/>
    </i>
    <i r="1">
      <x v="8"/>
    </i>
    <i>
      <x v="1"/>
      <x v="9"/>
    </i>
    <i r="1">
      <x v="15"/>
    </i>
    <i>
      <x v="2"/>
      <x v="3"/>
    </i>
    <i r="1">
      <x v="5"/>
    </i>
  </rowItems>
  <colItems count="1">
    <i/>
  </colItems>
  <pageFields count="1">
    <pageField fld="8" item="0" hier="-1"/>
  </pageFields>
  <dataFields count="1">
    <dataField name="Invested" fld="3" baseField="4" baseItem="1" numFmtId="2"/>
  </dataFields>
  <pivotTableStyleInfo name="FinanceProj" showRowHeaders="1" showColHeaders="1" showRowStripes="0" showColStripes="0" showLastColumn="1"/>
  <filters count="1">
    <filter fld="5" type="valueNotEqual" evalOrder="-1" id="11" iMeasureFld="0">
      <autoFilter ref="A1">
        <filterColumn colId="0">
          <customFilters>
            <customFilter operator="notEqual"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2C04975-5EA9-4962-9D7E-1D7438DF3FB5}" name="PivotTable4" cacheId="0"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chartFormat="2">
  <location ref="L22:N26" firstHeaderRow="1" firstDataRow="1" firstDataCol="2" rowPageCount="1" colPageCount="1"/>
  <pivotFields count="20">
    <pivotField axis="axisRow" compact="0" outline="0" showAll="0" defaultSubtotal="0">
      <items count="3">
        <item x="2"/>
        <item x="1"/>
        <item x="0"/>
      </items>
      <extLst>
        <ext xmlns:x14="http://schemas.microsoft.com/office/spreadsheetml/2009/9/main" uri="{2946ED86-A175-432a-8AC1-64E0C546D7DE}">
          <x14:pivotField fillDownLabels="1"/>
        </ext>
      </extLst>
    </pivotField>
    <pivotField compact="0" numFmtId="14" outline="0" showAll="0" defaultSubtotal="0">
      <items count="8">
        <item x="0"/>
        <item x="6"/>
        <item x="7"/>
        <item x="4"/>
        <item x="5"/>
        <item x="1"/>
        <item x="3"/>
        <item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name="Bank Account" axis="axisRow" compact="0" outline="0" showAll="0" defaultSubtotal="0">
      <items count="17">
        <item x="11"/>
        <item x="10"/>
        <item x="7"/>
        <item x="0"/>
        <item x="2"/>
        <item x="3"/>
        <item x="5"/>
        <item x="6"/>
        <item x="8"/>
        <item x="9"/>
        <item x="12"/>
        <item x="13"/>
        <item x="14"/>
        <item x="15"/>
        <item x="16"/>
        <item x="1"/>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h="1" x="4"/>
        <item h="1" x="6"/>
        <item h="1" x="10"/>
        <item h="1" x="14"/>
        <item h="1" x="11"/>
        <item h="1" x="12"/>
        <item h="1" x="9"/>
        <item h="1" x="0"/>
        <item h="1" x="5"/>
        <item h="1" x="13"/>
        <item h="1" x="7"/>
        <item h="1" x="2"/>
        <item h="1" x="1"/>
        <item h="1" x="8"/>
        <item x="3"/>
      </items>
      <extLst>
        <ext xmlns:x14="http://schemas.microsoft.com/office/spreadsheetml/2009/9/main" uri="{2946ED86-A175-432a-8AC1-64E0C546D7DE}">
          <x14:pivotField fillDownLabels="1"/>
        </ext>
      </extLst>
    </pivotField>
    <pivotField axis="axisPage" compact="0" outline="0" showAll="0" defaultSubtotal="0">
      <items count="3">
        <item x="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4">
        <item x="1"/>
        <item x="2"/>
        <item x="3"/>
        <item x="0"/>
      </items>
      <extLst>
        <ext xmlns:x14="http://schemas.microsoft.com/office/spreadsheetml/2009/9/main" uri="{2946ED86-A175-432a-8AC1-64E0C546D7DE}">
          <x14:pivotField fillDownLabels="1"/>
        </ext>
      </extLst>
    </pivotField>
  </pivotFields>
  <rowFields count="2">
    <field x="0"/>
    <field x="5"/>
  </rowFields>
  <rowItems count="4">
    <i>
      <x/>
      <x v="4"/>
    </i>
    <i r="1">
      <x v="6"/>
    </i>
    <i>
      <x v="2"/>
      <x v="5"/>
    </i>
    <i r="1">
      <x v="16"/>
    </i>
  </rowItems>
  <colItems count="1">
    <i/>
  </colItems>
  <pageFields count="1">
    <pageField fld="8" item="1" hier="-1"/>
  </pageFields>
  <dataFields count="1">
    <dataField name="Amount" fld="3" baseField="4" baseItem="18"/>
  </dataFields>
  <formats count="1">
    <format dxfId="30">
      <pivotArea dataOnly="0" labelOnly="1" outline="0" axis="axisValues" fieldPosition="0"/>
    </format>
  </formats>
  <pivotTableStyleInfo name="FinanceProj"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FF15649-D859-480E-BEE8-DDC5F9B15610}" name="PivotTable2" cacheId="0"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location ref="C20:E24" firstHeaderRow="1" firstDataRow="1" firstDataCol="2" rowPageCount="1" colPageCount="1"/>
  <pivotFields count="20">
    <pivotField axis="axisRow" compact="0" outline="0" showAll="0" defaultSubtotal="0">
      <items count="3">
        <item h="1" x="2"/>
        <item h="1" x="1"/>
        <item x="0"/>
      </items>
      <extLst>
        <ext xmlns:x14="http://schemas.microsoft.com/office/spreadsheetml/2009/9/main" uri="{2946ED86-A175-432a-8AC1-64E0C546D7DE}">
          <x14:pivotField fillDownLabels="1"/>
        </ext>
      </extLst>
    </pivotField>
    <pivotField compact="0" numFmtId="14" outline="0" showAll="0" defaultSubtotal="0">
      <items count="8">
        <item x="0"/>
        <item x="6"/>
        <item x="7"/>
        <item x="4"/>
        <item x="5"/>
        <item x="1"/>
        <item x="3"/>
        <item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name="Bank Account" axis="axisRow" compact="0" outline="0" showAll="0" defaultSubtotal="0">
      <items count="17">
        <item x="11"/>
        <item x="10"/>
        <item x="7"/>
        <item x="0"/>
        <item x="2"/>
        <item x="3"/>
        <item x="5"/>
        <item x="6"/>
        <item x="8"/>
        <item x="9"/>
        <item x="12"/>
        <item x="13"/>
        <item x="14"/>
        <item x="15"/>
        <item x="16"/>
        <item x="1"/>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15">
        <item x="0"/>
        <item x="3"/>
        <item x="4"/>
        <item x="5"/>
        <item x="6"/>
        <item x="7"/>
        <item x="8"/>
        <item x="9"/>
        <item x="10"/>
        <item x="12"/>
        <item h="1" x="13"/>
        <item h="1" x="14"/>
        <item h="1" x="11"/>
        <item h="1" x="1"/>
        <item h="1"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4">
        <item x="1"/>
        <item x="2"/>
        <item x="3"/>
        <item x="0"/>
      </items>
      <extLst>
        <ext xmlns:x14="http://schemas.microsoft.com/office/spreadsheetml/2009/9/main" uri="{2946ED86-A175-432a-8AC1-64E0C546D7DE}">
          <x14:pivotField fillDownLabels="1"/>
        </ext>
      </extLst>
    </pivotField>
  </pivotFields>
  <rowFields count="2">
    <field x="0"/>
    <field x="5"/>
  </rowFields>
  <rowItems count="4">
    <i>
      <x v="2"/>
      <x v="3"/>
    </i>
    <i r="1">
      <x v="5"/>
    </i>
    <i r="1">
      <x v="7"/>
    </i>
    <i r="1">
      <x v="16"/>
    </i>
  </rowItems>
  <colItems count="1">
    <i/>
  </colItems>
  <pageFields count="1">
    <pageField fld="7" hier="-1"/>
  </pageFields>
  <dataFields count="1">
    <dataField name="Amount" fld="3" baseField="4" baseItem="18" numFmtId="2"/>
  </dataFields>
  <formats count="2">
    <format dxfId="32">
      <pivotArea outline="0" fieldPosition="0">
        <references count="1">
          <reference field="4294967294" count="1">
            <x v="0"/>
          </reference>
        </references>
      </pivotArea>
    </format>
    <format dxfId="31">
      <pivotArea dataOnly="0" labelOnly="1" outline="0" axis="axisValues" fieldPosition="0"/>
    </format>
  </formats>
  <pivotTableStyleInfo name="FinanceProj"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DB4DB24-1A00-4B08-A011-0A5C380C1D70}" name="pvtTotal"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1" colPageCount="1"/>
  <pivotFields count="20">
    <pivotField showAll="0"/>
    <pivotField numFmtId="14" showAll="0">
      <items count="9">
        <item x="0"/>
        <item x="6"/>
        <item x="7"/>
        <item x="4"/>
        <item x="5"/>
        <item x="1"/>
        <item x="3"/>
        <item x="2"/>
        <item t="default"/>
      </items>
    </pivotField>
    <pivotField showAll="0"/>
    <pivotField showAll="0"/>
    <pivotField showAll="0"/>
    <pivotField showAll="0"/>
    <pivotField dataField="1" showAll="0"/>
    <pivotField multipleItemSelectionAllowed="1" showAll="0"/>
    <pivotField axis="axisPage" showAll="0">
      <items count="4">
        <item x="2"/>
        <item x="0"/>
        <item x="1"/>
        <item t="default"/>
      </items>
    </pivotField>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4">
        <item x="1"/>
        <item x="2"/>
        <item x="3"/>
        <item x="0"/>
      </items>
    </pivotField>
  </pivotFields>
  <rowItems count="1">
    <i/>
  </rowItems>
  <colItems count="1">
    <i/>
  </colItems>
  <pageFields count="1">
    <pageField fld="8" item="0" hier="-1"/>
  </pageFields>
  <dataFields count="1">
    <dataField name="Total savings for investment" fld="6" baseField="0" baseItem="330679312" numFmtId="44"/>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5CB1A08-B091-49E7-BFAE-C4C45043F4FB}" name="pvtCurrMonthSaving" cacheId="0"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location ref="A5:B8" firstHeaderRow="1" firstDataRow="3" firstDataCol="0" rowPageCount="2" colPageCount="1"/>
  <pivotFields count="20">
    <pivotField showAll="0" defaultSubtotal="0"/>
    <pivotField numFmtId="14" showAll="0" defaultSubtotal="0">
      <items count="8">
        <item x="0"/>
        <item x="6"/>
        <item x="7"/>
        <item x="4"/>
        <item x="5"/>
        <item x="1"/>
        <item x="3"/>
        <item x="2"/>
      </items>
    </pivotField>
    <pivotField showAll="0" defaultSubtotal="0"/>
    <pivotField showAll="0" defaultSubtotal="0"/>
    <pivotField subtotalTop="0" showAll="0" defaultSubtotal="0"/>
    <pivotField showAll="0" defaultSubtotal="0"/>
    <pivotField dataField="1" showAll="0" defaultSubtotal="0"/>
    <pivotField multipleItemSelectionAllowed="1" showAll="0" defaultSubtotal="0"/>
    <pivotField axis="axisPage" subtotalTop="0" showAll="0" defaultSubtotal="0">
      <items count="3">
        <item x="2"/>
        <item x="0"/>
        <item x="1"/>
      </items>
    </pivotField>
    <pivotField showAll="0" defaultSubtotal="0"/>
    <pivotField dataField="1" showAll="0" defaultSubtotal="0"/>
    <pivotField showAll="0" defaultSubtotal="0"/>
    <pivotField showAll="0" defaultSubtotal="0"/>
    <pivotField showAll="0" defaultSubtotal="0"/>
    <pivotField showAll="0" defaultSubtotal="0"/>
    <pivotField subtotalTop="0" showAll="0" defaultSubtotal="0"/>
    <pivotField subtotalTop="0" showAll="0" defaultSubtotal="0"/>
    <pivotField axis="axisCol" showAll="0" defaultSubtotal="0">
      <items count="14">
        <item h="1" sd="0" x="0"/>
        <item h="1" sd="0" x="1"/>
        <item sd="0" x="2"/>
        <item h="1" sd="0" x="3"/>
        <item h="1" sd="0" x="4"/>
        <item h="1" sd="0" x="5"/>
        <item h="1" sd="0" x="6"/>
        <item h="1" sd="0" x="7"/>
        <item h="1" sd="0" x="8"/>
        <item h="1" sd="0" x="9"/>
        <item h="1" sd="0" x="10"/>
        <item h="1" sd="0" x="11"/>
        <item h="1" sd="0" x="12"/>
        <item h="1" sd="0" x="13"/>
      </items>
    </pivotField>
    <pivotField showAll="0" defaultSubtotal="0">
      <items count="6">
        <item sd="0" x="1"/>
        <item sd="0" x="2"/>
        <item sd="0" x="3"/>
        <item sd="0" x="4"/>
        <item x="5"/>
        <item x="0"/>
      </items>
    </pivotField>
    <pivotField axis="axisPage" showAll="0" defaultSubtotal="0">
      <items count="4">
        <item sd="0" x="1"/>
        <item x="2"/>
        <item x="3"/>
        <item x="0"/>
      </items>
    </pivotField>
  </pivotFields>
  <rowItems count="1">
    <i/>
  </rowItems>
  <colFields count="2">
    <field x="17"/>
    <field x="-2"/>
  </colFields>
  <colItems count="2">
    <i>
      <x v="2"/>
      <x/>
    </i>
    <i r="1" i="1">
      <x v="1"/>
    </i>
  </colItems>
  <pageFields count="2">
    <pageField fld="8" item="0" hier="-1"/>
    <pageField fld="19" item="1" hier="-1"/>
  </pageFields>
  <dataFields count="2">
    <dataField name="Saved" fld="6" baseField="16" baseItem="1"/>
    <dataField name="Planned" fld="10" subtotal="max" baseField="16" baseItem="1"/>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0503B3E-E9A3-48FE-B0C2-6B975BF02DDD}" name="PivotTable1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50">
  <location ref="A4:B7" firstHeaderRow="1" firstDataRow="1" firstDataCol="1" rowPageCount="1" colPageCount="1"/>
  <pivotFields count="20">
    <pivotField compact="0" outline="0" showAll="0"/>
    <pivotField compact="0" numFmtId="14" outline="0" showAll="0">
      <items count="9">
        <item x="0"/>
        <item x="6"/>
        <item x="7"/>
        <item x="4"/>
        <item x="5"/>
        <item x="1"/>
        <item x="3"/>
        <item x="2"/>
        <item t="default"/>
      </items>
    </pivotField>
    <pivotField compact="0" outline="0" showAll="0"/>
    <pivotField compact="0" outline="0" showAll="0"/>
    <pivotField compact="0" outline="0" showAll="0"/>
    <pivotField compact="0" outline="0" showAll="0"/>
    <pivotField dataField="1" compact="0" outline="0" showAll="0"/>
    <pivotField compact="0" outline="0" showAll="0"/>
    <pivotField axis="axisPage" compact="0" outline="0" showAll="0">
      <items count="4">
        <item x="2"/>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4">
        <item x="0"/>
        <item x="1"/>
        <item x="2"/>
        <item t="default"/>
      </items>
    </pivotField>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1"/>
        <item sd="0" x="2"/>
        <item sd="0" x="3"/>
        <item sd="0" x="4"/>
        <item sd="0" x="5"/>
        <item x="0"/>
      </items>
    </pivotField>
    <pivotField compact="0" outline="0" showAll="0" defaultSubtotal="0">
      <items count="4">
        <item x="1"/>
        <item x="2"/>
        <item sd="0" x="3"/>
        <item x="0"/>
      </items>
    </pivotField>
  </pivotFields>
  <rowFields count="1">
    <field x="16"/>
  </rowFields>
  <rowItems count="3">
    <i>
      <x/>
    </i>
    <i>
      <x v="1"/>
    </i>
    <i>
      <x v="2"/>
    </i>
  </rowItems>
  <colItems count="1">
    <i/>
  </colItems>
  <pageFields count="1">
    <pageField fld="8" item="0" hier="-1"/>
  </pageFields>
  <dataFields count="1">
    <dataField name="Saved" fld="6" showDataAs="runTotal" baseField="16" baseItem="0" numFmtId="5"/>
  </dataFields>
  <formats count="2">
    <format dxfId="1">
      <pivotArea outline="0" collapsedLevelsAreSubtotals="1" fieldPosition="0"/>
    </format>
    <format dxfId="0">
      <pivotArea outline="0" fieldPosition="0">
        <references count="1">
          <reference field="4294967294" count="1">
            <x v="0"/>
          </reference>
        </references>
      </pivotArea>
    </format>
  </formats>
  <chartFormats count="2">
    <chartFormat chart="11"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68B04-40CF-464B-9DA4-48D6D17513FD}"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rowHeaderCaption="Type">
  <location ref="A3:B8" firstHeaderRow="1" firstDataRow="1" firstDataCol="1" rowPageCount="1" colPageCount="1"/>
  <pivotFields count="20">
    <pivotField showAll="0"/>
    <pivotField numFmtId="14" showAll="0">
      <items count="9">
        <item x="0"/>
        <item x="6"/>
        <item x="7"/>
        <item x="4"/>
        <item x="5"/>
        <item x="1"/>
        <item x="3"/>
        <item x="2"/>
        <item t="default"/>
      </items>
    </pivotField>
    <pivotField showAll="0"/>
    <pivotField showAll="0"/>
    <pivotField showAll="0"/>
    <pivotField showAll="0"/>
    <pivotField dataField="1" showAll="0"/>
    <pivotField axis="axisRow" showAll="0">
      <items count="16">
        <item x="0"/>
        <item x="3"/>
        <item x="4"/>
        <item x="5"/>
        <item x="6"/>
        <item x="7"/>
        <item x="8"/>
        <item x="9"/>
        <item x="10"/>
        <item x="12"/>
        <item x="13"/>
        <item x="14"/>
        <item x="11"/>
        <item x="1"/>
        <item x="2"/>
        <item t="default"/>
      </items>
    </pivotField>
    <pivotField axis="axisPage" showAll="0">
      <items count="4">
        <item x="2"/>
        <item x="0"/>
        <item x="1"/>
        <item t="default"/>
      </items>
    </pivotField>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4">
        <item x="1"/>
        <item x="2"/>
        <item x="3"/>
        <item x="0"/>
      </items>
    </pivotField>
  </pivotFields>
  <rowFields count="1">
    <field x="7"/>
  </rowFields>
  <rowItems count="5">
    <i>
      <x v="8"/>
    </i>
    <i>
      <x v="9"/>
    </i>
    <i>
      <x v="10"/>
    </i>
    <i>
      <x v="11"/>
    </i>
    <i t="grand">
      <x/>
    </i>
  </rowItems>
  <colItems count="1">
    <i/>
  </colItems>
  <pageFields count="1">
    <pageField fld="8" item="0" hier="-1"/>
  </pageFields>
  <dataFields count="1">
    <dataField name="Amount" fld="6" showDataAs="percentOfTotal" baseField="0" baseItem="0" numFmtId="10"/>
  </dataFields>
  <chartFormats count="2">
    <chartFormat chart="0" format="0"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774374F-E8A1-4F28-8AB9-94C32DF348C7}" name="PivotTable5" cacheId="0"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chartFormat="9">
  <location ref="A23:C32" firstHeaderRow="1" firstDataRow="1" firstDataCol="2" rowPageCount="1" colPageCount="1"/>
  <pivotFields count="20">
    <pivotField axis="axisRow" compact="0" outline="0" showAll="0" defaultSubtotal="0">
      <items count="3">
        <item x="2"/>
        <item x="1"/>
        <item x="0"/>
      </items>
      <extLst>
        <ext xmlns:x14="http://schemas.microsoft.com/office/spreadsheetml/2009/9/main" uri="{2946ED86-A175-432a-8AC1-64E0C546D7DE}">
          <x14:pivotField fillDownLabels="1"/>
        </ext>
      </extLst>
    </pivotField>
    <pivotField compact="0" numFmtId="14" outline="0" showAll="0" defaultSubtotal="0">
      <items count="8">
        <item x="0"/>
        <item x="6"/>
        <item x="7"/>
        <item x="4"/>
        <item x="5"/>
        <item x="1"/>
        <item x="3"/>
        <item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name="Location" axis="axisRow" compact="0" outline="0" showAll="0" defaultSubtotal="0">
      <items count="17">
        <item x="11"/>
        <item x="10"/>
        <item x="7"/>
        <item x="0"/>
        <item x="2"/>
        <item x="3"/>
        <item x="5"/>
        <item x="6"/>
        <item x="8"/>
        <item x="9"/>
        <item x="12"/>
        <item x="13"/>
        <item x="14"/>
        <item x="15"/>
        <item x="16"/>
        <item x="1"/>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h="1" x="4"/>
        <item h="1" x="6"/>
        <item h="1" x="10"/>
        <item h="1" x="14"/>
        <item h="1" x="11"/>
        <item x="12"/>
        <item h="1" x="9"/>
        <item h="1" x="0"/>
        <item h="1" x="5"/>
        <item h="1" x="13"/>
        <item h="1" x="7"/>
        <item h="1" x="2"/>
        <item h="1" x="1"/>
        <item h="1" x="8"/>
        <item h="1" x="3"/>
      </items>
      <extLst>
        <ext xmlns:x14="http://schemas.microsoft.com/office/spreadsheetml/2009/9/main" uri="{2946ED86-A175-432a-8AC1-64E0C546D7DE}">
          <x14:pivotField fillDownLabels="1"/>
        </ext>
      </extLst>
    </pivotField>
    <pivotField axis="axisPage" compact="0" outline="0" showAll="0" defaultSubtotal="0">
      <items count="3">
        <item x="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4">
        <item x="1"/>
        <item x="2"/>
        <item x="3"/>
        <item x="0"/>
      </items>
      <extLst>
        <ext xmlns:x14="http://schemas.microsoft.com/office/spreadsheetml/2009/9/main" uri="{2946ED86-A175-432a-8AC1-64E0C546D7DE}">
          <x14:pivotField fillDownLabels="1"/>
        </ext>
      </extLst>
    </pivotField>
  </pivotFields>
  <rowFields count="2">
    <field x="0"/>
    <field x="5"/>
  </rowFields>
  <rowItems count="9">
    <i>
      <x/>
      <x v="2"/>
    </i>
    <i r="1">
      <x v="4"/>
    </i>
    <i r="1">
      <x v="6"/>
    </i>
    <i r="1">
      <x v="8"/>
    </i>
    <i>
      <x v="1"/>
      <x v="9"/>
    </i>
    <i r="1">
      <x v="15"/>
    </i>
    <i>
      <x v="2"/>
      <x v="3"/>
    </i>
    <i r="1">
      <x v="5"/>
    </i>
    <i r="1">
      <x v="16"/>
    </i>
  </rowItems>
  <colItems count="1">
    <i/>
  </colItems>
  <pageFields count="1">
    <pageField fld="8" item="0" hier="-1"/>
  </pageFields>
  <dataFields count="1">
    <dataField name="Invested" fld="3" baseField="4" baseItem="1"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17FAE02-54F5-4ABA-B910-9E49E0ABFC37}" name="pvt_Savings_Bucket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rowHeaderCaption="Bucket">
  <location ref="A3:B5" firstHeaderRow="1" firstDataRow="1" firstDataCol="1" rowPageCount="1" colPageCount="1"/>
  <pivotFields count="20">
    <pivotField showAll="0"/>
    <pivotField numFmtId="14" showAll="0">
      <items count="9">
        <item x="0"/>
        <item x="6"/>
        <item x="7"/>
        <item x="4"/>
        <item x="5"/>
        <item x="1"/>
        <item x="3"/>
        <item x="2"/>
        <item t="default"/>
      </items>
    </pivotField>
    <pivotField axis="axisRow" showAll="0" sortType="ascending">
      <items count="16">
        <item x="4"/>
        <item x="6"/>
        <item x="10"/>
        <item x="14"/>
        <item x="11"/>
        <item x="12"/>
        <item x="9"/>
        <item x="0"/>
        <item x="5"/>
        <item x="13"/>
        <item x="7"/>
        <item x="2"/>
        <item x="1"/>
        <item x="8"/>
        <item x="3"/>
        <item t="default"/>
      </items>
    </pivotField>
    <pivotField showAll="0"/>
    <pivotField showAll="0"/>
    <pivotField showAll="0"/>
    <pivotField dataField="1" showAll="0"/>
    <pivotField showAll="0">
      <items count="16">
        <item h="1" x="4"/>
        <item h="1" x="6"/>
        <item h="1" x="10"/>
        <item h="1" x="14"/>
        <item h="1" x="11"/>
        <item h="1" x="12"/>
        <item h="1" x="9"/>
        <item h="1" x="0"/>
        <item h="1" x="5"/>
        <item h="1" x="13"/>
        <item h="1" x="7"/>
        <item h="1" x="2"/>
        <item h="1" x="1"/>
        <item h="1" x="8"/>
        <item x="3"/>
        <item t="default"/>
      </items>
    </pivotField>
    <pivotField axis="axisPage" showAll="0">
      <items count="4">
        <item x="2"/>
        <item x="0"/>
        <item x="1"/>
        <item t="default"/>
      </items>
    </pivotField>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4">
        <item x="1"/>
        <item x="2"/>
        <item x="3"/>
        <item x="0"/>
      </items>
    </pivotField>
  </pivotFields>
  <rowFields count="1">
    <field x="2"/>
  </rowFields>
  <rowItems count="2">
    <i>
      <x v="14"/>
    </i>
    <i t="grand">
      <x/>
    </i>
  </rowItems>
  <colItems count="1">
    <i/>
  </colItems>
  <pageFields count="1">
    <pageField fld="8" item="1" hier="-1"/>
  </pageFields>
  <dataFields count="1">
    <dataField name="Amount, USD" fld="6" baseField="0" baseItem="0"/>
  </dataFields>
  <chartFormats count="4">
    <chartFormat chart="0" format="0"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2" count="1" selected="0">
            <x v="14"/>
          </reference>
        </references>
      </pivotArea>
    </chartFormat>
    <chartFormat chart="4" format="10">
      <pivotArea type="data" outline="0" fieldPosition="0">
        <references count="2">
          <reference field="4294967294" count="1" selected="0">
            <x v="0"/>
          </reference>
          <reference field="2"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D0CB73E-12FB-4CB8-B432-888299BD1901}" name="PivotTable12" cacheId="0"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chartFormat="2">
  <location ref="A4:C8" firstHeaderRow="1" firstDataRow="1" firstDataCol="2" rowPageCount="1" colPageCount="1"/>
  <pivotFields count="20">
    <pivotField axis="axisRow" compact="0" outline="0" showAll="0" defaultSubtotal="0">
      <items count="3">
        <item x="2"/>
        <item x="1"/>
        <item x="0"/>
      </items>
    </pivotField>
    <pivotField compact="0" numFmtId="14" outline="0" showAll="0" defaultSubtotal="0">
      <items count="8">
        <item x="0"/>
        <item x="6"/>
        <item x="7"/>
        <item x="4"/>
        <item x="5"/>
        <item x="1"/>
        <item x="3"/>
        <item x="2"/>
      </items>
    </pivotField>
    <pivotField compact="0" outline="0" showAll="0" defaultSubtotal="0"/>
    <pivotField dataField="1" compact="0" outline="0" showAll="0" defaultSubtotal="0"/>
    <pivotField compact="0" outline="0" subtotalTop="0" showAll="0" defaultSubtotal="0"/>
    <pivotField name="Bank Account" axis="axisRow" compact="0" outline="0" showAll="0" defaultSubtotal="0">
      <items count="17">
        <item x="11"/>
        <item x="10"/>
        <item x="7"/>
        <item x="0"/>
        <item x="2"/>
        <item x="3"/>
        <item x="5"/>
        <item x="6"/>
        <item x="8"/>
        <item x="9"/>
        <item x="12"/>
        <item x="13"/>
        <item x="14"/>
        <item x="15"/>
        <item x="16"/>
        <item x="1"/>
        <item x="4"/>
      </items>
    </pivotField>
    <pivotField compact="0" outline="0" showAll="0" defaultSubtotal="0"/>
    <pivotField compact="0" outline="0" showAll="0" defaultSubtotal="0">
      <items count="15">
        <item h="1" x="4"/>
        <item h="1" x="6"/>
        <item h="1" x="10"/>
        <item h="1" x="14"/>
        <item h="1" x="11"/>
        <item h="1" x="12"/>
        <item h="1" x="9"/>
        <item h="1" x="0"/>
        <item h="1" x="5"/>
        <item h="1" x="13"/>
        <item h="1" x="7"/>
        <item h="1" x="2"/>
        <item h="1" x="1"/>
        <item h="1" x="8"/>
        <item x="3"/>
      </items>
    </pivotField>
    <pivotField axis="axisPage" compact="0" outline="0" subtotalTop="0" showAll="0" defaultSubtotal="0">
      <items count="3">
        <item x="2"/>
        <item x="0"/>
        <item x="1"/>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ubtotalTop="0" showAll="0" defaultSubtotal="0"/>
    <pivotField compact="0" outline="0" subtotalTop="0" showAll="0" defaultSubtotal="0"/>
    <pivotField compact="0" outline="0" showAll="0" defaultSubtotal="0"/>
    <pivotField compact="0" outline="0" showAll="0" defaultSubtotal="0"/>
    <pivotField compact="0" outline="0" showAll="0" defaultSubtotal="0">
      <items count="4">
        <item x="1"/>
        <item x="2"/>
        <item x="3"/>
        <item x="0"/>
      </items>
    </pivotField>
  </pivotFields>
  <rowFields count="2">
    <field x="0"/>
    <field x="5"/>
  </rowFields>
  <rowItems count="4">
    <i>
      <x/>
      <x v="4"/>
    </i>
    <i r="1">
      <x v="6"/>
    </i>
    <i>
      <x v="2"/>
      <x v="5"/>
    </i>
    <i r="1">
      <x v="16"/>
    </i>
  </rowItems>
  <colItems count="1">
    <i/>
  </colItems>
  <pageFields count="1">
    <pageField fld="8" item="1" hier="-1"/>
  </pageFields>
  <dataFields count="1">
    <dataField name="Am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5792CE7-DDFB-4C12-B61D-363DB291918B}"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4:D9" firstHeaderRow="0" firstDataRow="1" firstDataCol="1" rowPageCount="1" colPageCount="1"/>
  <pivotFields count="20">
    <pivotField showAll="0">
      <items count="4">
        <item x="2"/>
        <item x="1"/>
        <item x="0"/>
        <item t="default"/>
      </items>
    </pivotField>
    <pivotField numFmtId="14" showAll="0">
      <items count="9">
        <item x="0"/>
        <item x="6"/>
        <item x="7"/>
        <item x="4"/>
        <item x="5"/>
        <item x="1"/>
        <item x="3"/>
        <item x="2"/>
        <item t="default"/>
      </items>
    </pivotField>
    <pivotField axis="axisRow" showAll="0">
      <items count="16">
        <item x="0"/>
        <item x="3"/>
        <item x="4"/>
        <item x="5"/>
        <item x="6"/>
        <item x="7"/>
        <item x="8"/>
        <item x="9"/>
        <item x="10"/>
        <item x="12"/>
        <item x="13"/>
        <item x="14"/>
        <item x="11"/>
        <item x="1"/>
        <item x="2"/>
        <item t="default"/>
      </items>
    </pivotField>
    <pivotField dataField="1" showAll="0"/>
    <pivotField showAll="0"/>
    <pivotField showAll="0"/>
    <pivotField showAll="0"/>
    <pivotField showAll="0"/>
    <pivotField axis="axisPage" showAll="0">
      <items count="4">
        <item x="2"/>
        <item x="0"/>
        <item x="1"/>
        <item t="default"/>
      </items>
    </pivotField>
    <pivotField dataField="1" showAll="0"/>
    <pivotField showAll="0"/>
    <pivotField showAll="0"/>
    <pivotField showAll="0"/>
    <pivotField showAll="0"/>
    <pivotField dataField="1" showAll="0"/>
    <pivotField showAll="0"/>
    <pivotField showAll="0"/>
    <pivotField showAll="0" defaultSubtotal="0"/>
    <pivotField showAll="0" defaultSubtotal="0"/>
    <pivotField showAll="0" defaultSubtotal="0">
      <items count="4">
        <item x="1"/>
        <item x="2"/>
        <item x="3"/>
        <item x="0"/>
      </items>
    </pivotField>
  </pivotFields>
  <rowFields count="1">
    <field x="2"/>
  </rowFields>
  <rowItems count="5">
    <i>
      <x v="2"/>
    </i>
    <i>
      <x v="4"/>
    </i>
    <i>
      <x v="12"/>
    </i>
    <i>
      <x v="14"/>
    </i>
    <i t="grand">
      <x/>
    </i>
  </rowItems>
  <colFields count="1">
    <field x="-2"/>
  </colFields>
  <colItems count="3">
    <i>
      <x/>
    </i>
    <i i="1">
      <x v="1"/>
    </i>
    <i i="2">
      <x v="2"/>
    </i>
  </colItems>
  <pageFields count="1">
    <pageField fld="8" item="2" hier="-1"/>
  </pageFields>
  <dataFields count="3">
    <dataField name="Current savings" fld="3" baseField="2" baseItem="2"/>
    <dataField name="Targeted savings" fld="14" subtotal="max" baseField="2" baseItem="2"/>
    <dataField name="End Goal" fld="9" subtotal="max" baseField="2" baseItem="2"/>
  </dataFields>
  <chartFormats count="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4" format="6"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1"/>
          </reference>
        </references>
      </pivotArea>
    </chartFormat>
    <chartFormat chart="4"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 xr16:uid="{7CD6CCE9-525D-4A2E-9033-FFD99C2A2B7A}" autoFormatId="16" applyNumberFormats="0" applyBorderFormats="0" applyFontFormats="0" applyPatternFormats="0" applyAlignmentFormats="0" applyWidthHeightFormats="0">
  <queryTableRefresh nextId="9">
    <queryTableFields count="7">
      <queryTableField id="1" name="Currency " tableColumnId="1"/>
      <queryTableField id="2" name="Date " tableColumnId="2"/>
      <queryTableField id="3" name="Category " tableColumnId="3"/>
      <queryTableField id="4" name="Saved " tableColumnId="4"/>
      <queryTableField id="7" name="Plan " tableColumnId="7"/>
      <queryTableField id="5" name="Location " tableColumnId="5"/>
      <queryTableField id="6" name="in USD "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52EB93C5-D37D-41D2-A55E-DE1BA213A582}" autoFormatId="16" applyNumberFormats="0" applyBorderFormats="0" applyFontFormats="0" applyPatternFormats="0" applyAlignmentFormats="0" applyWidthHeightFormats="0">
  <queryTableRefresh nextId="12">
    <queryTableFields count="8">
      <queryTableField id="1" name="Category" tableColumnId="1"/>
      <queryTableField id="10" name="fin goal type" tableColumnId="2"/>
      <queryTableField id="3" name="total amount" tableColumnId="3"/>
      <queryTableField id="4" name="month plan payment" tableColumnId="4"/>
      <queryTableField id="6" name="start date" tableColumnId="6"/>
      <queryTableField id="7" name="end date" tableColumnId="7"/>
      <queryTableField id="8" name="payments number" tableColumnId="8"/>
      <queryTableField id="9" name="plan for today" tableColumnId="9"/>
    </queryTableFields>
  </queryTableRefresh>
  <extLst>
    <ext xmlns:x15="http://schemas.microsoft.com/office/spreadsheetml/2010/11/main" uri="{883FBD77-0823-4a55-B5E3-86C4891E6966}">
      <x15:queryTable sourceDataName="Query - Categories"/>
    </ext>
  </extLst>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013B9286-0EDA-4BAC-8A2E-D0DD2E3D6CFD}" autoFormatId="16" applyNumberFormats="0" applyBorderFormats="0" applyFontFormats="0" applyPatternFormats="0" applyAlignmentFormats="0" applyWidthHeightFormats="0">
  <queryTableRefresh nextId="20">
    <queryTableFields count="17">
      <queryTableField id="1" name="Currency " tableColumnId="1"/>
      <queryTableField id="2" name="Date " tableColumnId="2"/>
      <queryTableField id="3" name="Category " tableColumnId="3"/>
      <queryTableField id="4" name="Saved " tableColumnId="4"/>
      <queryTableField id="18" name="Plan " tableColumnId="18"/>
      <queryTableField id="5" name="Location " tableColumnId="5"/>
      <queryTableField id="6" name="in USD " tableColumnId="6"/>
      <queryTableField id="7" name="Category" tableColumnId="7"/>
      <queryTableField id="8" name="Fin Goal Type" tableColumnId="8"/>
      <queryTableField id="9" name="Total Amount" tableColumnId="9"/>
      <queryTableField id="10" name="Month Plan Payment" tableColumnId="10"/>
      <queryTableField id="11" name="Start Date" tableColumnId="11"/>
      <queryTableField id="12" name="End Date" tableColumnId="12"/>
      <queryTableField id="13" name="Payments Number" tableColumnId="13"/>
      <queryTableField id="14" name="Plan For Today" tableColumnId="14"/>
      <queryTableField id="15" name="Month" tableColumnId="15"/>
      <queryTableField id="17" name="Year Month" tableColumnId="1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1" xr10:uid="{1F5D251D-4F3B-45B3-A6CA-4A508D35BB17}" sourceName="Category">
  <pivotTables>
    <pivotTable tabId="29" name="PivotTable12"/>
    <pivotTable tabId="23" name="PivotTable4"/>
    <pivotTable tabId="28" name="pvt_Savings_Buckets"/>
  </pivotTables>
  <data>
    <tabular pivotCacheId="1198001160">
      <items count="15">
        <i x="9"/>
        <i x="0"/>
        <i x="5"/>
        <i x="7"/>
        <i x="1"/>
        <i x="8"/>
        <i x="3" s="1"/>
        <i x="4" nd="1"/>
        <i x="6" nd="1"/>
        <i x="10" nd="1"/>
        <i x="14" nd="1"/>
        <i x="11" nd="1"/>
        <i x="12" nd="1"/>
        <i x="13" nd="1"/>
        <i x="2"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2" xr10:uid="{4CAADDBE-6159-4250-BB0B-30892DA2471F}" sourceName="Currency ">
  <pivotTables>
    <pivotTable tabId="23" name="PivotTable2"/>
  </pivotTables>
  <data>
    <tabular pivotCacheId="1198001160" showMissing="0">
      <items count="3">
        <i x="2"/>
        <i x="1"/>
        <i x="0"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F8016075-B121-464E-BBDD-2B4006DF0E47}" sourceName="Months (Date )">
  <pivotTables>
    <pivotTable tabId="14" name="pvtCurrMonthSaving"/>
  </pivotTables>
  <data>
    <tabular pivotCacheId="1198001160" showMissing="0">
      <items count="14">
        <i x="1"/>
        <i x="2" s="1"/>
        <i x="3" nd="1"/>
        <i x="4" nd="1"/>
        <i x="5" nd="1"/>
        <i x="6" nd="1"/>
        <i x="7" nd="1"/>
        <i x="8" nd="1"/>
        <i x="9" nd="1"/>
        <i x="10" nd="1"/>
        <i x="11" nd="1"/>
        <i x="12" nd="1"/>
        <i x="0" nd="1"/>
        <i x="13"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CEA1837E-8CF9-48B8-B2BD-7DE318767D68}" sourceName="Category">
  <pivotTables>
    <pivotTable tabId="27" name="PivotTable5"/>
    <pivotTable tabId="23" name="PivotTable6"/>
  </pivotTables>
  <data>
    <tabular pivotCacheId="1198001160">
      <items count="15">
        <i x="10"/>
        <i x="14"/>
        <i x="12" s="1"/>
        <i x="13"/>
        <i x="4" nd="1"/>
        <i x="6" nd="1"/>
        <i x="11" nd="1"/>
        <i x="9" nd="1"/>
        <i x="0" nd="1"/>
        <i x="5" nd="1"/>
        <i x="7" nd="1"/>
        <i x="2" nd="1"/>
        <i x="1" nd="1"/>
        <i x="8" nd="1"/>
        <i x="3"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 xr10:uid="{BCF75CD9-AC70-4362-8BED-679D96CB59E3}" sourceName="Currency ">
  <pivotTables>
    <pivotTable tabId="32" name="PivotTable14"/>
  </pivotTables>
  <data>
    <tabular pivotCacheId="1198001160">
      <items count="3">
        <i x="2" s="1"/>
        <i x="1" s="1" nd="1"/>
        <i x="0"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2" xr10:uid="{8E67FACD-E978-4159-B7E1-FA98D1313434}" cache="Slicer_Category1" caption="Category" columnCount="4" showCaption="0" style="Slicer_no_border" rowHeight="234950"/>
  <slicer name="Currency  2" xr10:uid="{403AC614-29C9-4692-902F-CF85BA9B8B9E}" cache="Slicer_Currency2" caption="Currency " columnCount="4" showCaption="0" style="Slicer_no_border" rowHeight="234950"/>
  <slicer name="Months (Date ) 1" xr10:uid="{AA669E3F-02C0-4CCB-8C33-1E05BC2801CB}" cache="Slicer_Months__Date" caption="Months (Date )" columnCount="4" showCaption="0" style="Slicer_no_border" rowHeight="234950"/>
  <slicer name="Category 3" xr10:uid="{D57B3186-6A33-4E73-A795-08E2E7F18E44}" cache="Slicer_Category" caption="Category" columnCount="4" showCaption="0" style="Slicer_no_bord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Date )" xr10:uid="{25AF4652-3295-48B1-BFC1-05BD0B40D6F8}" cache="Slicer_Months__Date" caption="Months (Date )" showCaption="0"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8474A65D-1483-4640-A791-560A59CE892C}" cache="Slicer_Category" caption="Category"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1" xr10:uid="{9FA47ABF-CC2E-4B26-8C78-F2CB0B0BEFBA}" cache="Slicer_Category1" caption="Category"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rrency  10" xr10:uid="{24F50B09-1A64-429F-B223-EB9FE567B3D2}" cache="Slicer_Currency" caption="Currency " columnCount="3" showCaption="0"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EAB75F5-E1EB-4950-A157-AB92C1154A3D}" name="Savings" displayName="Savings" ref="A1:G116" tableType="queryTable" totalsRowShown="0">
  <autoFilter ref="A1:G116" xr:uid="{3EAB75F5-E1EB-4950-A157-AB92C1154A3D}"/>
  <tableColumns count="7">
    <tableColumn id="1" xr3:uid="{60FA61F1-1D09-4C7A-A2EE-EEA35E939374}" uniqueName="1" name="Currency " queryTableFieldId="1" dataDxfId="29"/>
    <tableColumn id="2" xr3:uid="{8BD0FD7D-DAF6-4C01-BFDF-061876588074}" uniqueName="2" name="Date " queryTableFieldId="2" dataDxfId="28"/>
    <tableColumn id="3" xr3:uid="{8D7292F1-6B82-4E58-9B53-86736C4BE11A}" uniqueName="3" name="Category " queryTableFieldId="3" dataDxfId="27"/>
    <tableColumn id="4" xr3:uid="{EA802223-B469-44C3-AC38-1303B484488C}" uniqueName="4" name="Saved " queryTableFieldId="4" dataDxfId="26"/>
    <tableColumn id="7" xr3:uid="{3E2DBABB-A2C7-4B63-908F-A9F34E2585A7}" uniqueName="7" name="Plan " queryTableFieldId="7" dataDxfId="25"/>
    <tableColumn id="5" xr3:uid="{16883B0C-E57A-43FA-85D2-05ADDFBC9C43}" uniqueName="5" name="Location " queryTableFieldId="5" dataDxfId="24"/>
    <tableColumn id="6" xr3:uid="{5ACF638B-35F9-488A-876D-4AAA138D68FF}" uniqueName="6" name="in USD " queryTableField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01397B2-7CFD-4A79-B39C-E5A7FBEB95D6}" name="Categories" displayName="Categories" ref="A1:H16" tableType="queryTable" totalsRowShown="0">
  <autoFilter ref="A1:H16" xr:uid="{901397B2-7CFD-4A79-B39C-E5A7FBEB95D6}"/>
  <tableColumns count="8">
    <tableColumn id="1" xr3:uid="{C754C19E-898A-4573-B1FA-2ED75C78BFD8}" uniqueName="1" name="Category" queryTableFieldId="1" dataDxfId="23"/>
    <tableColumn id="2" xr3:uid="{BB613A3F-B823-4879-A9E5-54C113ACD897}" uniqueName="2" name="Fin Goal Type" queryTableFieldId="10" dataDxfId="22"/>
    <tableColumn id="3" xr3:uid="{2FC11A5C-28B7-4AD4-B41A-FCDE6A764DC9}" uniqueName="3" name="Total Amount" queryTableFieldId="3"/>
    <tableColumn id="4" xr3:uid="{63BFD2FC-3205-421A-867C-C5B440DFF851}" uniqueName="4" name="Month Plan Payment" queryTableFieldId="4"/>
    <tableColumn id="6" xr3:uid="{FA09C4AE-2573-49B9-8EC8-302DA0D43D0D}" uniqueName="6" name="Start Date" queryTableFieldId="6" dataDxfId="21"/>
    <tableColumn id="7" xr3:uid="{BAFEDD5F-22AE-4E14-A170-8841760FEA33}" uniqueName="7" name="End Date" queryTableFieldId="7" dataDxfId="20"/>
    <tableColumn id="8" xr3:uid="{B50B10D2-5CA2-4CF7-AC9A-8575E52F1953}" uniqueName="8" name="Payments Number" queryTableFieldId="8"/>
    <tableColumn id="9" xr3:uid="{97804722-C929-48FA-97A4-50DEAD18B181}" uniqueName="9" name="Plan For Today" queryTableFieldId="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4E9A87B-489F-44DA-AE05-67EB603BF941}" name="Combined_Savings" displayName="Combined_Savings" ref="A1:Q116" tableType="queryTable" totalsRowShown="0">
  <autoFilter ref="A1:Q116" xr:uid="{E4E9A87B-489F-44DA-AE05-67EB603BF941}"/>
  <tableColumns count="17">
    <tableColumn id="1" xr3:uid="{B51DA87D-1DEE-44D2-A55F-70337FC433BD}" uniqueName="1" name="Currency " queryTableFieldId="1" dataDxfId="19"/>
    <tableColumn id="2" xr3:uid="{F722E065-14D9-4A9E-AAC9-91DEDFA03C47}" uniqueName="2" name="Date " queryTableFieldId="2" dataDxfId="18"/>
    <tableColumn id="3" xr3:uid="{170CA3BC-52C8-46BE-9667-1065933070C3}" uniqueName="3" name="Category " queryTableFieldId="3" dataDxfId="17"/>
    <tableColumn id="4" xr3:uid="{A23289DE-F281-4EB9-9CCC-1839EAEB053F}" uniqueName="4" name="Saved " queryTableFieldId="4" dataDxfId="16"/>
    <tableColumn id="18" xr3:uid="{70396DEB-208A-49F6-871F-F36946DBBCA0}" uniqueName="18" name="Plan " queryTableFieldId="18" dataDxfId="15"/>
    <tableColumn id="5" xr3:uid="{7F2EEA5F-3ED6-43EB-A48B-5850240E1411}" uniqueName="5" name="Location " queryTableFieldId="5" dataDxfId="14"/>
    <tableColumn id="6" xr3:uid="{E3852AC9-27D9-4CEB-9E81-AD75E0DB634B}" uniqueName="6" name="in USD " queryTableFieldId="6" dataDxfId="13"/>
    <tableColumn id="7" xr3:uid="{76A71316-A02F-4BFD-8021-AD24498E3D76}" uniqueName="7" name="Category" queryTableFieldId="7" dataDxfId="12"/>
    <tableColumn id="8" xr3:uid="{8E16E60D-E246-456A-865F-913331C52192}" uniqueName="8" name="Fin Goal Type" queryTableFieldId="8" dataDxfId="11"/>
    <tableColumn id="9" xr3:uid="{FCB73F53-7571-4B08-B2B3-A92E7BF57A65}" uniqueName="9" name="Total Amount" queryTableFieldId="9" dataDxfId="10"/>
    <tableColumn id="10" xr3:uid="{6B995EFA-80F3-452E-A570-985F61CD8BDE}" uniqueName="10" name="Month Plan Payment" queryTableFieldId="10" dataDxfId="9"/>
    <tableColumn id="11" xr3:uid="{B676DEC3-22E5-474C-8565-8D63A1496DAF}" uniqueName="11" name="Start Date" queryTableFieldId="11" dataDxfId="8"/>
    <tableColumn id="12" xr3:uid="{68615E16-F3B1-4C4E-B047-6A23E184D489}" uniqueName="12" name="End Date" queryTableFieldId="12" dataDxfId="7"/>
    <tableColumn id="13" xr3:uid="{E9BD1ACD-DF24-4934-8B27-F2695237364B}" uniqueName="13" name="Payments Number" queryTableFieldId="13" dataDxfId="6"/>
    <tableColumn id="14" xr3:uid="{DFA5A7FE-DEAD-4AF2-9F2C-8B3A333DAA85}" uniqueName="14" name="Plan For Today" queryTableFieldId="14" dataDxfId="5"/>
    <tableColumn id="15" xr3:uid="{42BB3E47-B92D-47E3-813B-7D98F7158F1F}" uniqueName="15" name="Month" queryTableFieldId="15" dataDxfId="4"/>
    <tableColumn id="17" xr3:uid="{009F1FC5-560C-4478-889A-23763581BC8C}" uniqueName="17" name="Year Month" queryTableFieldId="1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5.bin"/><Relationship Id="rId1" Type="http://schemas.openxmlformats.org/officeDocument/2006/relationships/pivotTable" Target="../pivotTables/pivotTable5.xml"/><Relationship Id="rId4" Type="http://schemas.microsoft.com/office/2007/relationships/slicer" Target="../slicers/slicer2.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ivotTable" Target="../pivotTables/pivotTable8.xml"/><Relationship Id="rId1" Type="http://schemas.openxmlformats.org/officeDocument/2006/relationships/pivotTable" Target="../pivotTables/pivotTable7.xml"/><Relationship Id="rId5" Type="http://schemas.microsoft.com/office/2007/relationships/slicer" Target="../slicers/slicer3.xml"/><Relationship Id="rId4"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8.bin"/><Relationship Id="rId1" Type="http://schemas.openxmlformats.org/officeDocument/2006/relationships/pivotTable" Target="../pivotTables/pivotTable10.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0.bin"/><Relationship Id="rId1" Type="http://schemas.openxmlformats.org/officeDocument/2006/relationships/pivotTable" Target="../pivotTables/pivotTable11.xml"/><Relationship Id="rId4" Type="http://schemas.microsoft.com/office/2007/relationships/slicer" Target="../slicers/slicer5.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F6F77-3433-4812-950F-54F1E1C374CA}">
  <sheetPr codeName="Sheet13">
    <tabColor theme="5"/>
  </sheetPr>
  <dimension ref="C1:T33"/>
  <sheetViews>
    <sheetView showGridLines="0" showRowColHeaders="0" tabSelected="1" zoomScaleNormal="100" workbookViewId="0">
      <selection activeCell="N31" sqref="N31"/>
    </sheetView>
  </sheetViews>
  <sheetFormatPr defaultRowHeight="14.4" x14ac:dyDescent="0.3"/>
  <cols>
    <col min="1" max="1" width="1.77734375" customWidth="1"/>
    <col min="2" max="2" width="2.33203125" customWidth="1"/>
    <col min="3" max="3" width="11" customWidth="1"/>
    <col min="4" max="4" width="19.44140625" customWidth="1"/>
    <col min="5" max="5" width="10.6640625" customWidth="1"/>
    <col min="6" max="6" width="2" customWidth="1"/>
    <col min="7" max="7" width="2.33203125" customWidth="1"/>
    <col min="8" max="8" width="2.109375" customWidth="1"/>
    <col min="11" max="11" width="14.77734375" customWidth="1"/>
    <col min="12" max="12" width="10" customWidth="1"/>
    <col min="13" max="13" width="18.5546875" customWidth="1"/>
    <col min="14" max="14" width="11.6640625" customWidth="1"/>
    <col min="15" max="15" width="2.5546875" customWidth="1"/>
    <col min="16" max="16" width="2.33203125" customWidth="1"/>
    <col min="17" max="17" width="2.5546875" customWidth="1"/>
    <col min="18" max="18" width="12.77734375" customWidth="1"/>
    <col min="19" max="19" width="20.88671875" customWidth="1"/>
    <col min="20" max="20" width="17.44140625" customWidth="1"/>
    <col min="21" max="21" width="1.44140625" customWidth="1"/>
  </cols>
  <sheetData>
    <row r="1" ht="9" customHeight="1" x14ac:dyDescent="0.3"/>
    <row r="13" ht="31.2" customHeight="1" x14ac:dyDescent="0.3"/>
    <row r="14" ht="12.6" customHeight="1" x14ac:dyDescent="0.3"/>
    <row r="15" ht="12.6" customHeight="1" x14ac:dyDescent="0.3"/>
    <row r="18" spans="3:20" x14ac:dyDescent="0.3">
      <c r="C18" s="1" t="s">
        <v>12</v>
      </c>
      <c r="D18" t="s">
        <v>17</v>
      </c>
    </row>
    <row r="19" spans="3:20" ht="7.8" customHeight="1" x14ac:dyDescent="0.3"/>
    <row r="20" spans="3:20" x14ac:dyDescent="0.3">
      <c r="C20" s="1" t="s">
        <v>1</v>
      </c>
      <c r="D20" s="1" t="s">
        <v>143</v>
      </c>
      <c r="E20" s="25" t="s">
        <v>19</v>
      </c>
      <c r="L20" s="1" t="s">
        <v>90</v>
      </c>
      <c r="M20" t="s">
        <v>30</v>
      </c>
    </row>
    <row r="21" spans="3:20" x14ac:dyDescent="0.3">
      <c r="C21" t="s">
        <v>7</v>
      </c>
      <c r="D21" t="s">
        <v>126</v>
      </c>
      <c r="E21" s="22">
        <v>5441</v>
      </c>
    </row>
    <row r="22" spans="3:20" x14ac:dyDescent="0.3">
      <c r="C22" t="s">
        <v>7</v>
      </c>
      <c r="D22" t="s">
        <v>128</v>
      </c>
      <c r="E22" s="22">
        <v>16944</v>
      </c>
      <c r="L22" s="1" t="s">
        <v>1</v>
      </c>
      <c r="M22" s="1" t="s">
        <v>143</v>
      </c>
      <c r="N22" s="25" t="s">
        <v>19</v>
      </c>
    </row>
    <row r="23" spans="3:20" x14ac:dyDescent="0.3">
      <c r="C23" t="s">
        <v>7</v>
      </c>
      <c r="D23" t="s">
        <v>130</v>
      </c>
      <c r="E23" s="22">
        <v>9563.61</v>
      </c>
      <c r="L23" t="s">
        <v>9</v>
      </c>
      <c r="M23" t="s">
        <v>127</v>
      </c>
      <c r="N23">
        <v>13500</v>
      </c>
      <c r="R23" s="1" t="s">
        <v>90</v>
      </c>
      <c r="S23" t="s">
        <v>29</v>
      </c>
    </row>
    <row r="24" spans="3:20" x14ac:dyDescent="0.3">
      <c r="C24" t="s">
        <v>7</v>
      </c>
      <c r="D24" t="s">
        <v>150</v>
      </c>
      <c r="E24" s="22">
        <v>1289.9999999999998</v>
      </c>
      <c r="L24" t="s">
        <v>9</v>
      </c>
      <c r="M24" t="s">
        <v>129</v>
      </c>
      <c r="N24">
        <v>7100</v>
      </c>
    </row>
    <row r="25" spans="3:20" x14ac:dyDescent="0.3">
      <c r="L25" t="s">
        <v>7</v>
      </c>
      <c r="M25" t="s">
        <v>128</v>
      </c>
      <c r="N25">
        <v>709</v>
      </c>
      <c r="R25" s="1" t="s">
        <v>1</v>
      </c>
      <c r="S25" s="1" t="s">
        <v>5</v>
      </c>
      <c r="T25" t="s">
        <v>108</v>
      </c>
    </row>
    <row r="26" spans="3:20" x14ac:dyDescent="0.3">
      <c r="L26" t="s">
        <v>7</v>
      </c>
      <c r="M26" t="s">
        <v>150</v>
      </c>
      <c r="N26">
        <v>1290</v>
      </c>
      <c r="R26" t="s">
        <v>9</v>
      </c>
      <c r="S26" t="s">
        <v>0</v>
      </c>
      <c r="T26" s="22">
        <v>945.81999999999994</v>
      </c>
    </row>
    <row r="27" spans="3:20" x14ac:dyDescent="0.3">
      <c r="R27" t="s">
        <v>9</v>
      </c>
      <c r="S27" t="s">
        <v>127</v>
      </c>
      <c r="T27" s="22">
        <v>7197.0400000000009</v>
      </c>
    </row>
    <row r="28" spans="3:20" x14ac:dyDescent="0.3">
      <c r="R28" t="s">
        <v>9</v>
      </c>
      <c r="S28" t="s">
        <v>129</v>
      </c>
      <c r="T28" s="22">
        <v>6227.2099999999991</v>
      </c>
    </row>
    <row r="29" spans="3:20" x14ac:dyDescent="0.3">
      <c r="R29" t="s">
        <v>9</v>
      </c>
      <c r="S29" t="s">
        <v>131</v>
      </c>
      <c r="T29" s="22">
        <v>21843.270000000004</v>
      </c>
    </row>
    <row r="30" spans="3:20" x14ac:dyDescent="0.3">
      <c r="R30" t="s">
        <v>8</v>
      </c>
      <c r="S30" t="s">
        <v>132</v>
      </c>
      <c r="T30" s="22">
        <v>95997.510000000009</v>
      </c>
    </row>
    <row r="31" spans="3:20" x14ac:dyDescent="0.3">
      <c r="R31" t="s">
        <v>8</v>
      </c>
      <c r="S31" t="s">
        <v>148</v>
      </c>
      <c r="T31" s="22">
        <v>65011.97</v>
      </c>
    </row>
    <row r="32" spans="3:20" x14ac:dyDescent="0.3">
      <c r="R32" t="s">
        <v>7</v>
      </c>
      <c r="S32" t="s">
        <v>126</v>
      </c>
      <c r="T32" s="22">
        <v>2440</v>
      </c>
    </row>
    <row r="33" spans="18:20" x14ac:dyDescent="0.3">
      <c r="R33" t="s">
        <v>7</v>
      </c>
      <c r="S33" t="s">
        <v>128</v>
      </c>
      <c r="T33" s="22">
        <v>14682.000000000002</v>
      </c>
    </row>
  </sheetData>
  <pageMargins left="0.7" right="0.7" top="0.75" bottom="0.75" header="0.3" footer="0.3"/>
  <pageSetup paperSize="9" orientation="portrait" r:id="rId4"/>
  <drawing r:id="rId5"/>
  <extLs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09F08-39A3-4B1D-A3F2-CF80DE12A31D}">
  <sheetPr codeName="Sheet1"/>
  <dimension ref="A1:G116"/>
  <sheetViews>
    <sheetView workbookViewId="0">
      <selection sqref="A1:G116"/>
    </sheetView>
  </sheetViews>
  <sheetFormatPr defaultRowHeight="14.4" x14ac:dyDescent="0.3"/>
  <cols>
    <col min="1" max="1" width="11.21875" bestFit="1" customWidth="1"/>
    <col min="2" max="2" width="10.5546875" customWidth="1"/>
    <col min="3" max="3" width="11.21875" bestFit="1" customWidth="1"/>
    <col min="4" max="4" width="9.6640625" bestFit="1" customWidth="1"/>
    <col min="5" max="5" width="7.33203125" bestFit="1" customWidth="1"/>
    <col min="6" max="6" width="17" bestFit="1" customWidth="1"/>
    <col min="7" max="7" width="9.6640625" customWidth="1"/>
  </cols>
  <sheetData>
    <row r="1" spans="1:7" x14ac:dyDescent="0.3">
      <c r="A1" t="s">
        <v>1</v>
      </c>
      <c r="B1" t="s">
        <v>2</v>
      </c>
      <c r="C1" t="s">
        <v>3</v>
      </c>
      <c r="D1" t="s">
        <v>4</v>
      </c>
      <c r="E1" t="s">
        <v>124</v>
      </c>
      <c r="F1" t="s">
        <v>5</v>
      </c>
      <c r="G1" t="s">
        <v>6</v>
      </c>
    </row>
    <row r="2" spans="1:7" x14ac:dyDescent="0.3">
      <c r="A2" t="s">
        <v>7</v>
      </c>
      <c r="B2" s="3">
        <v>45291</v>
      </c>
      <c r="C2" t="s">
        <v>115</v>
      </c>
      <c r="D2">
        <v>50</v>
      </c>
      <c r="E2" t="s">
        <v>125</v>
      </c>
      <c r="F2" t="s">
        <v>126</v>
      </c>
      <c r="G2">
        <v>50</v>
      </c>
    </row>
    <row r="3" spans="1:7" x14ac:dyDescent="0.3">
      <c r="A3" t="s">
        <v>8</v>
      </c>
      <c r="B3" s="3">
        <v>45291</v>
      </c>
      <c r="C3" t="s">
        <v>147</v>
      </c>
      <c r="D3">
        <v>6028</v>
      </c>
      <c r="E3" t="s">
        <v>125</v>
      </c>
      <c r="F3" t="s">
        <v>148</v>
      </c>
      <c r="G3">
        <v>160.49</v>
      </c>
    </row>
    <row r="4" spans="1:7" x14ac:dyDescent="0.3">
      <c r="A4" t="s">
        <v>8</v>
      </c>
      <c r="B4" s="3">
        <v>45322</v>
      </c>
      <c r="C4" t="s">
        <v>147</v>
      </c>
      <c r="D4">
        <v>-461</v>
      </c>
      <c r="E4" t="s">
        <v>125</v>
      </c>
      <c r="F4" t="s">
        <v>148</v>
      </c>
      <c r="G4">
        <v>-12.27</v>
      </c>
    </row>
    <row r="5" spans="1:7" x14ac:dyDescent="0.3">
      <c r="A5" t="s">
        <v>9</v>
      </c>
      <c r="B5" s="3">
        <v>45291</v>
      </c>
      <c r="C5" t="s">
        <v>149</v>
      </c>
      <c r="D5">
        <v>-621</v>
      </c>
      <c r="E5" t="s">
        <v>125</v>
      </c>
      <c r="F5" t="s">
        <v>127</v>
      </c>
      <c r="G5">
        <v>-154.72</v>
      </c>
    </row>
    <row r="6" spans="1:7" x14ac:dyDescent="0.3">
      <c r="A6" t="s">
        <v>9</v>
      </c>
      <c r="B6" s="3">
        <v>45293</v>
      </c>
      <c r="C6" t="s">
        <v>149</v>
      </c>
      <c r="D6">
        <v>2000</v>
      </c>
      <c r="E6" t="s">
        <v>125</v>
      </c>
      <c r="F6" t="s">
        <v>127</v>
      </c>
      <c r="G6">
        <v>498.3</v>
      </c>
    </row>
    <row r="7" spans="1:7" x14ac:dyDescent="0.3">
      <c r="A7" t="s">
        <v>9</v>
      </c>
      <c r="B7" s="3">
        <v>45323</v>
      </c>
      <c r="C7" t="s">
        <v>149</v>
      </c>
      <c r="D7">
        <v>2000</v>
      </c>
      <c r="E7" t="s">
        <v>125</v>
      </c>
      <c r="F7" t="s">
        <v>127</v>
      </c>
      <c r="G7">
        <v>498.3</v>
      </c>
    </row>
    <row r="8" spans="1:7" x14ac:dyDescent="0.3">
      <c r="A8" t="s">
        <v>7</v>
      </c>
      <c r="B8" s="3">
        <v>45291</v>
      </c>
      <c r="C8" t="s">
        <v>118</v>
      </c>
      <c r="D8">
        <v>645</v>
      </c>
      <c r="E8" t="s">
        <v>125</v>
      </c>
      <c r="F8" t="s">
        <v>128</v>
      </c>
      <c r="G8">
        <v>645</v>
      </c>
    </row>
    <row r="9" spans="1:7" x14ac:dyDescent="0.3">
      <c r="A9" t="s">
        <v>7</v>
      </c>
      <c r="B9" s="3">
        <v>45291</v>
      </c>
      <c r="C9" t="s">
        <v>118</v>
      </c>
      <c r="D9">
        <v>645</v>
      </c>
      <c r="E9" t="s">
        <v>125</v>
      </c>
      <c r="F9" t="s">
        <v>150</v>
      </c>
      <c r="G9">
        <v>645</v>
      </c>
    </row>
    <row r="10" spans="1:7" x14ac:dyDescent="0.3">
      <c r="A10" t="s">
        <v>7</v>
      </c>
      <c r="B10" s="3">
        <v>45291</v>
      </c>
      <c r="C10" t="s">
        <v>118</v>
      </c>
      <c r="D10">
        <v>645</v>
      </c>
      <c r="E10" t="s">
        <v>125</v>
      </c>
      <c r="F10" t="s">
        <v>150</v>
      </c>
      <c r="G10">
        <v>645</v>
      </c>
    </row>
    <row r="11" spans="1:7" x14ac:dyDescent="0.3">
      <c r="A11" t="s">
        <v>7</v>
      </c>
      <c r="B11" s="3">
        <v>45291</v>
      </c>
      <c r="C11" t="s">
        <v>118</v>
      </c>
      <c r="D11">
        <v>64</v>
      </c>
      <c r="E11" t="s">
        <v>125</v>
      </c>
      <c r="F11" t="s">
        <v>128</v>
      </c>
      <c r="G11">
        <v>64</v>
      </c>
    </row>
    <row r="12" spans="1:7" x14ac:dyDescent="0.3">
      <c r="A12" t="s">
        <v>9</v>
      </c>
      <c r="B12" s="3">
        <v>45291</v>
      </c>
      <c r="C12" t="s">
        <v>118</v>
      </c>
      <c r="D12">
        <v>100</v>
      </c>
      <c r="E12" t="s">
        <v>125</v>
      </c>
      <c r="F12" t="s">
        <v>129</v>
      </c>
      <c r="G12">
        <v>24.92</v>
      </c>
    </row>
    <row r="13" spans="1:7" x14ac:dyDescent="0.3">
      <c r="A13" t="s">
        <v>9</v>
      </c>
      <c r="B13" s="3">
        <v>45293</v>
      </c>
      <c r="C13" t="s">
        <v>118</v>
      </c>
      <c r="D13">
        <v>3000</v>
      </c>
      <c r="E13" t="s">
        <v>125</v>
      </c>
      <c r="F13" t="s">
        <v>127</v>
      </c>
      <c r="G13">
        <v>747.45</v>
      </c>
    </row>
    <row r="14" spans="1:7" x14ac:dyDescent="0.3">
      <c r="A14" t="s">
        <v>9</v>
      </c>
      <c r="B14" s="3">
        <v>45301</v>
      </c>
      <c r="C14" t="s">
        <v>118</v>
      </c>
      <c r="D14">
        <v>3000</v>
      </c>
      <c r="E14" t="s">
        <v>125</v>
      </c>
      <c r="F14" t="s">
        <v>127</v>
      </c>
      <c r="G14">
        <v>747.45</v>
      </c>
    </row>
    <row r="15" spans="1:7" x14ac:dyDescent="0.3">
      <c r="A15" t="s">
        <v>9</v>
      </c>
      <c r="B15" s="3">
        <v>45301</v>
      </c>
      <c r="C15" t="s">
        <v>118</v>
      </c>
      <c r="D15">
        <v>3000</v>
      </c>
      <c r="E15" t="s">
        <v>125</v>
      </c>
      <c r="F15" t="s">
        <v>129</v>
      </c>
      <c r="G15">
        <v>747.45</v>
      </c>
    </row>
    <row r="16" spans="1:7" x14ac:dyDescent="0.3">
      <c r="A16" t="s">
        <v>9</v>
      </c>
      <c r="B16" s="3">
        <v>45301</v>
      </c>
      <c r="C16" t="s">
        <v>118</v>
      </c>
      <c r="D16">
        <v>3000</v>
      </c>
      <c r="E16" t="s">
        <v>125</v>
      </c>
      <c r="F16" t="s">
        <v>129</v>
      </c>
      <c r="G16">
        <v>747.45</v>
      </c>
    </row>
    <row r="17" spans="1:7" x14ac:dyDescent="0.3">
      <c r="A17" t="s">
        <v>9</v>
      </c>
      <c r="B17" s="3">
        <v>45323</v>
      </c>
      <c r="C17" t="s">
        <v>118</v>
      </c>
      <c r="D17">
        <v>2500</v>
      </c>
      <c r="E17" t="s">
        <v>125</v>
      </c>
      <c r="F17" t="s">
        <v>127</v>
      </c>
      <c r="G17">
        <v>622.88</v>
      </c>
    </row>
    <row r="18" spans="1:7" x14ac:dyDescent="0.3">
      <c r="A18" t="s">
        <v>9</v>
      </c>
      <c r="B18" s="3">
        <v>45322</v>
      </c>
      <c r="C18" t="s">
        <v>118</v>
      </c>
      <c r="D18">
        <v>1000</v>
      </c>
      <c r="E18" t="s">
        <v>125</v>
      </c>
      <c r="F18" t="s">
        <v>129</v>
      </c>
      <c r="G18">
        <v>249.15</v>
      </c>
    </row>
    <row r="19" spans="1:7" x14ac:dyDescent="0.3">
      <c r="A19" t="s">
        <v>9</v>
      </c>
      <c r="B19" s="3">
        <v>45322</v>
      </c>
      <c r="C19" t="s">
        <v>118</v>
      </c>
      <c r="D19">
        <v>5000</v>
      </c>
      <c r="E19" t="s">
        <v>125</v>
      </c>
      <c r="F19" t="s">
        <v>127</v>
      </c>
      <c r="G19">
        <v>1245.75</v>
      </c>
    </row>
    <row r="20" spans="1:7" x14ac:dyDescent="0.3">
      <c r="A20" t="s">
        <v>9</v>
      </c>
      <c r="B20" s="3">
        <v>45291</v>
      </c>
      <c r="C20" t="s">
        <v>121</v>
      </c>
      <c r="D20">
        <v>1008</v>
      </c>
      <c r="E20" t="s">
        <v>125</v>
      </c>
      <c r="F20" t="s">
        <v>127</v>
      </c>
      <c r="G20">
        <v>167.43</v>
      </c>
    </row>
    <row r="21" spans="1:7" x14ac:dyDescent="0.3">
      <c r="A21" t="s">
        <v>9</v>
      </c>
      <c r="B21" s="3">
        <v>45293</v>
      </c>
      <c r="C21" t="s">
        <v>121</v>
      </c>
      <c r="D21">
        <v>101</v>
      </c>
      <c r="E21" t="s">
        <v>125</v>
      </c>
      <c r="F21" t="s">
        <v>127</v>
      </c>
      <c r="G21">
        <v>20.93</v>
      </c>
    </row>
    <row r="22" spans="1:7" x14ac:dyDescent="0.3">
      <c r="A22" t="s">
        <v>9</v>
      </c>
      <c r="B22" s="3">
        <v>45323</v>
      </c>
      <c r="C22" t="s">
        <v>121</v>
      </c>
      <c r="D22">
        <v>100</v>
      </c>
      <c r="E22" t="s">
        <v>125</v>
      </c>
      <c r="F22" t="s">
        <v>127</v>
      </c>
      <c r="G22">
        <v>20.93</v>
      </c>
    </row>
    <row r="23" spans="1:7" x14ac:dyDescent="0.3">
      <c r="A23" t="s">
        <v>8</v>
      </c>
      <c r="B23" s="3">
        <v>45291</v>
      </c>
      <c r="C23" t="s">
        <v>123</v>
      </c>
      <c r="D23">
        <v>50000</v>
      </c>
      <c r="E23" t="s">
        <v>125</v>
      </c>
      <c r="F23" t="s">
        <v>148</v>
      </c>
      <c r="G23">
        <v>1331.18</v>
      </c>
    </row>
    <row r="24" spans="1:7" x14ac:dyDescent="0.3">
      <c r="A24" t="s">
        <v>8</v>
      </c>
      <c r="B24" s="3">
        <v>45307</v>
      </c>
      <c r="C24" t="s">
        <v>123</v>
      </c>
      <c r="D24">
        <v>1000</v>
      </c>
      <c r="E24" t="s">
        <v>125</v>
      </c>
      <c r="F24" t="s">
        <v>148</v>
      </c>
      <c r="G24">
        <v>26.62</v>
      </c>
    </row>
    <row r="25" spans="1:7" x14ac:dyDescent="0.3">
      <c r="A25" t="s">
        <v>8</v>
      </c>
      <c r="B25" s="3">
        <v>45307</v>
      </c>
      <c r="C25" t="s">
        <v>123</v>
      </c>
      <c r="D25">
        <v>-50000</v>
      </c>
      <c r="E25" t="s">
        <v>125</v>
      </c>
      <c r="F25" t="s">
        <v>148</v>
      </c>
      <c r="G25">
        <v>-1331.18</v>
      </c>
    </row>
    <row r="26" spans="1:7" x14ac:dyDescent="0.3">
      <c r="A26" t="s">
        <v>9</v>
      </c>
      <c r="B26" s="3">
        <v>45291</v>
      </c>
      <c r="C26" t="s">
        <v>122</v>
      </c>
      <c r="D26">
        <v>949</v>
      </c>
      <c r="E26" t="s">
        <v>125</v>
      </c>
      <c r="F26" t="s">
        <v>127</v>
      </c>
      <c r="G26">
        <v>175.65</v>
      </c>
    </row>
    <row r="27" spans="1:7" x14ac:dyDescent="0.3">
      <c r="A27" t="s">
        <v>9</v>
      </c>
      <c r="B27" s="3">
        <v>45293</v>
      </c>
      <c r="C27" t="s">
        <v>122</v>
      </c>
      <c r="D27">
        <v>317</v>
      </c>
      <c r="E27" t="s">
        <v>125</v>
      </c>
      <c r="F27" t="s">
        <v>127</v>
      </c>
      <c r="G27">
        <v>58.55</v>
      </c>
    </row>
    <row r="28" spans="1:7" x14ac:dyDescent="0.3">
      <c r="A28" t="s">
        <v>9</v>
      </c>
      <c r="B28" s="3">
        <v>45323</v>
      </c>
      <c r="C28" t="s">
        <v>122</v>
      </c>
      <c r="D28">
        <v>317</v>
      </c>
      <c r="E28" t="s">
        <v>125</v>
      </c>
      <c r="F28" t="s">
        <v>127</v>
      </c>
      <c r="G28">
        <v>58.55</v>
      </c>
    </row>
    <row r="29" spans="1:7" x14ac:dyDescent="0.3">
      <c r="A29" t="s">
        <v>7</v>
      </c>
      <c r="B29" s="3">
        <v>45291</v>
      </c>
      <c r="C29" t="s">
        <v>120</v>
      </c>
      <c r="D29">
        <v>300</v>
      </c>
      <c r="E29" t="s">
        <v>125</v>
      </c>
      <c r="F29" t="s">
        <v>130</v>
      </c>
      <c r="G29">
        <v>300</v>
      </c>
    </row>
    <row r="30" spans="1:7" x14ac:dyDescent="0.3">
      <c r="A30" t="s">
        <v>7</v>
      </c>
      <c r="B30" s="3">
        <v>45291</v>
      </c>
      <c r="C30" t="s">
        <v>120</v>
      </c>
      <c r="D30">
        <v>-300</v>
      </c>
      <c r="E30" t="s">
        <v>125</v>
      </c>
      <c r="F30" t="s">
        <v>130</v>
      </c>
      <c r="G30">
        <v>-300</v>
      </c>
    </row>
    <row r="31" spans="1:7" x14ac:dyDescent="0.3">
      <c r="A31" t="s">
        <v>7</v>
      </c>
      <c r="B31" s="3">
        <v>45291</v>
      </c>
      <c r="C31" t="s">
        <v>120</v>
      </c>
      <c r="D31">
        <v>300</v>
      </c>
      <c r="E31" t="s">
        <v>125</v>
      </c>
      <c r="F31" t="s">
        <v>128</v>
      </c>
      <c r="G31">
        <v>300</v>
      </c>
    </row>
    <row r="32" spans="1:7" x14ac:dyDescent="0.3">
      <c r="A32" t="s">
        <v>7</v>
      </c>
      <c r="B32" s="3">
        <v>45291</v>
      </c>
      <c r="C32" t="s">
        <v>120</v>
      </c>
      <c r="D32">
        <v>200</v>
      </c>
      <c r="E32" t="s">
        <v>125</v>
      </c>
      <c r="F32" t="s">
        <v>130</v>
      </c>
      <c r="G32">
        <v>200</v>
      </c>
    </row>
    <row r="33" spans="1:7" x14ac:dyDescent="0.3">
      <c r="A33" t="s">
        <v>7</v>
      </c>
      <c r="B33" s="3">
        <v>45291</v>
      </c>
      <c r="C33" t="s">
        <v>120</v>
      </c>
      <c r="D33">
        <v>-200</v>
      </c>
      <c r="E33" t="s">
        <v>125</v>
      </c>
      <c r="F33" t="s">
        <v>130</v>
      </c>
      <c r="G33">
        <v>-200</v>
      </c>
    </row>
    <row r="34" spans="1:7" x14ac:dyDescent="0.3">
      <c r="A34" t="s">
        <v>7</v>
      </c>
      <c r="B34" s="3">
        <v>45291</v>
      </c>
      <c r="C34" t="s">
        <v>120</v>
      </c>
      <c r="D34">
        <v>200</v>
      </c>
      <c r="E34" t="s">
        <v>125</v>
      </c>
      <c r="F34" t="s">
        <v>128</v>
      </c>
      <c r="G34">
        <v>200</v>
      </c>
    </row>
    <row r="35" spans="1:7" x14ac:dyDescent="0.3">
      <c r="A35" t="s">
        <v>7</v>
      </c>
      <c r="B35" s="3">
        <v>45291</v>
      </c>
      <c r="C35" t="s">
        <v>116</v>
      </c>
      <c r="D35">
        <v>251</v>
      </c>
      <c r="E35" t="s">
        <v>125</v>
      </c>
      <c r="F35" t="s">
        <v>126</v>
      </c>
      <c r="G35">
        <v>251</v>
      </c>
    </row>
    <row r="36" spans="1:7" x14ac:dyDescent="0.3">
      <c r="A36" t="s">
        <v>7</v>
      </c>
      <c r="B36" s="3">
        <v>45292</v>
      </c>
      <c r="C36" t="s">
        <v>119</v>
      </c>
      <c r="D36">
        <v>71</v>
      </c>
      <c r="E36" t="s">
        <v>125</v>
      </c>
      <c r="F36" t="s">
        <v>128</v>
      </c>
      <c r="G36">
        <v>71</v>
      </c>
    </row>
    <row r="37" spans="1:7" x14ac:dyDescent="0.3">
      <c r="A37" t="s">
        <v>7</v>
      </c>
      <c r="B37" s="3">
        <v>45291</v>
      </c>
      <c r="C37" t="s">
        <v>119</v>
      </c>
      <c r="D37">
        <v>815</v>
      </c>
      <c r="E37" t="s">
        <v>125</v>
      </c>
      <c r="F37" t="s">
        <v>130</v>
      </c>
      <c r="G37">
        <v>815</v>
      </c>
    </row>
    <row r="38" spans="1:7" x14ac:dyDescent="0.3">
      <c r="A38" t="s">
        <v>7</v>
      </c>
      <c r="B38" s="3">
        <v>45291</v>
      </c>
      <c r="C38" t="s">
        <v>119</v>
      </c>
      <c r="D38">
        <v>-815</v>
      </c>
      <c r="E38" t="s">
        <v>125</v>
      </c>
      <c r="F38" t="s">
        <v>130</v>
      </c>
      <c r="G38">
        <v>-815</v>
      </c>
    </row>
    <row r="39" spans="1:7" x14ac:dyDescent="0.3">
      <c r="A39" t="s">
        <v>7</v>
      </c>
      <c r="B39" s="3">
        <v>45291</v>
      </c>
      <c r="C39" t="s">
        <v>119</v>
      </c>
      <c r="D39">
        <v>815</v>
      </c>
      <c r="E39" t="s">
        <v>125</v>
      </c>
      <c r="F39" t="s">
        <v>128</v>
      </c>
      <c r="G39">
        <v>815</v>
      </c>
    </row>
    <row r="40" spans="1:7" x14ac:dyDescent="0.3">
      <c r="A40" t="s">
        <v>7</v>
      </c>
      <c r="B40" s="3">
        <v>45291</v>
      </c>
      <c r="C40" t="s">
        <v>119</v>
      </c>
      <c r="D40">
        <v>126</v>
      </c>
      <c r="E40" t="s">
        <v>125</v>
      </c>
      <c r="F40" t="s">
        <v>150</v>
      </c>
      <c r="G40">
        <v>126</v>
      </c>
    </row>
    <row r="41" spans="1:7" x14ac:dyDescent="0.3">
      <c r="A41" t="s">
        <v>7</v>
      </c>
      <c r="B41" s="3">
        <v>45291</v>
      </c>
      <c r="C41" t="s">
        <v>119</v>
      </c>
      <c r="D41">
        <v>-126</v>
      </c>
      <c r="E41" t="s">
        <v>125</v>
      </c>
      <c r="F41" t="s">
        <v>150</v>
      </c>
      <c r="G41">
        <v>-126</v>
      </c>
    </row>
    <row r="42" spans="1:7" x14ac:dyDescent="0.3">
      <c r="A42" t="s">
        <v>7</v>
      </c>
      <c r="B42" s="3">
        <v>45291</v>
      </c>
      <c r="C42" t="s">
        <v>119</v>
      </c>
      <c r="D42">
        <v>126</v>
      </c>
      <c r="E42" t="s">
        <v>125</v>
      </c>
      <c r="F42" t="s">
        <v>128</v>
      </c>
      <c r="G42">
        <v>126</v>
      </c>
    </row>
    <row r="43" spans="1:7" x14ac:dyDescent="0.3">
      <c r="A43" t="s">
        <v>7</v>
      </c>
      <c r="B43" s="3">
        <v>45323</v>
      </c>
      <c r="C43" t="s">
        <v>119</v>
      </c>
      <c r="D43">
        <v>41</v>
      </c>
      <c r="E43" t="s">
        <v>125</v>
      </c>
      <c r="F43" t="s">
        <v>128</v>
      </c>
      <c r="G43">
        <v>41</v>
      </c>
    </row>
    <row r="44" spans="1:7" x14ac:dyDescent="0.3">
      <c r="A44" t="s">
        <v>7</v>
      </c>
      <c r="B44" s="3">
        <v>45291</v>
      </c>
      <c r="C44" t="s">
        <v>117</v>
      </c>
      <c r="D44">
        <v>11000</v>
      </c>
      <c r="E44" t="s">
        <v>125</v>
      </c>
      <c r="F44" t="s">
        <v>130</v>
      </c>
      <c r="G44">
        <v>11000</v>
      </c>
    </row>
    <row r="45" spans="1:7" x14ac:dyDescent="0.3">
      <c r="A45" t="s">
        <v>7</v>
      </c>
      <c r="B45" s="3">
        <v>45291</v>
      </c>
      <c r="C45" t="s">
        <v>117</v>
      </c>
      <c r="D45">
        <v>907.46</v>
      </c>
      <c r="E45" t="s">
        <v>125</v>
      </c>
      <c r="F45" t="s">
        <v>130</v>
      </c>
      <c r="G45">
        <v>907.46</v>
      </c>
    </row>
    <row r="46" spans="1:7" x14ac:dyDescent="0.3">
      <c r="A46" t="s">
        <v>7</v>
      </c>
      <c r="B46" s="3">
        <v>45291</v>
      </c>
      <c r="C46" t="s">
        <v>117</v>
      </c>
      <c r="D46">
        <v>266.62</v>
      </c>
      <c r="E46" t="s">
        <v>125</v>
      </c>
      <c r="F46" t="s">
        <v>130</v>
      </c>
      <c r="G46">
        <v>266.62</v>
      </c>
    </row>
    <row r="47" spans="1:7" x14ac:dyDescent="0.3">
      <c r="A47" t="s">
        <v>7</v>
      </c>
      <c r="B47" s="3">
        <v>45291</v>
      </c>
      <c r="C47" t="s">
        <v>117</v>
      </c>
      <c r="D47">
        <v>89.53</v>
      </c>
      <c r="E47" t="s">
        <v>125</v>
      </c>
      <c r="F47" t="s">
        <v>130</v>
      </c>
      <c r="G47">
        <v>89.53</v>
      </c>
    </row>
    <row r="48" spans="1:7" x14ac:dyDescent="0.3">
      <c r="A48" t="s">
        <v>7</v>
      </c>
      <c r="B48" s="3">
        <v>45323</v>
      </c>
      <c r="C48" t="s">
        <v>117</v>
      </c>
      <c r="D48">
        <v>-700</v>
      </c>
      <c r="E48" t="s">
        <v>125</v>
      </c>
      <c r="F48" t="s">
        <v>130</v>
      </c>
      <c r="G48">
        <v>-700</v>
      </c>
    </row>
    <row r="49" spans="1:7" x14ac:dyDescent="0.3">
      <c r="A49" t="s">
        <v>7</v>
      </c>
      <c r="B49" s="3">
        <v>45323</v>
      </c>
      <c r="C49" t="s">
        <v>117</v>
      </c>
      <c r="D49">
        <v>-2000</v>
      </c>
      <c r="E49" t="s">
        <v>125</v>
      </c>
      <c r="F49" t="s">
        <v>130</v>
      </c>
      <c r="G49">
        <v>-2000</v>
      </c>
    </row>
    <row r="50" spans="1:7" x14ac:dyDescent="0.3">
      <c r="A50" t="s">
        <v>7</v>
      </c>
      <c r="B50" s="3">
        <v>45323</v>
      </c>
      <c r="C50" t="s">
        <v>117</v>
      </c>
      <c r="D50">
        <v>2700</v>
      </c>
      <c r="E50" t="s">
        <v>125</v>
      </c>
      <c r="F50" t="s">
        <v>126</v>
      </c>
      <c r="G50">
        <v>2700</v>
      </c>
    </row>
    <row r="51" spans="1:7" x14ac:dyDescent="0.3">
      <c r="A51" t="s">
        <v>9</v>
      </c>
      <c r="B51" s="3">
        <v>45291</v>
      </c>
      <c r="C51" t="s">
        <v>140</v>
      </c>
      <c r="D51">
        <v>1200</v>
      </c>
      <c r="E51" t="s">
        <v>125</v>
      </c>
      <c r="F51" t="s">
        <v>127</v>
      </c>
      <c r="G51">
        <v>298.98</v>
      </c>
    </row>
    <row r="52" spans="1:7" x14ac:dyDescent="0.3">
      <c r="A52" t="s">
        <v>9</v>
      </c>
      <c r="B52" s="3">
        <v>45293</v>
      </c>
      <c r="C52" t="s">
        <v>140</v>
      </c>
      <c r="D52">
        <v>150</v>
      </c>
      <c r="E52" t="s">
        <v>125</v>
      </c>
      <c r="F52" t="s">
        <v>127</v>
      </c>
      <c r="G52">
        <v>37.369999999999997</v>
      </c>
    </row>
    <row r="53" spans="1:7" x14ac:dyDescent="0.3">
      <c r="A53" t="s">
        <v>9</v>
      </c>
      <c r="B53" s="3">
        <v>45323</v>
      </c>
      <c r="C53" t="s">
        <v>140</v>
      </c>
      <c r="D53">
        <v>150</v>
      </c>
      <c r="E53" t="s">
        <v>125</v>
      </c>
      <c r="F53" t="s">
        <v>127</v>
      </c>
      <c r="G53">
        <v>37.369999999999997</v>
      </c>
    </row>
    <row r="54" spans="1:7" x14ac:dyDescent="0.3">
      <c r="A54" t="s">
        <v>7</v>
      </c>
      <c r="B54" s="3">
        <v>45291</v>
      </c>
      <c r="C54" t="s">
        <v>114</v>
      </c>
      <c r="D54">
        <v>7840</v>
      </c>
      <c r="E54" t="s">
        <v>125</v>
      </c>
      <c r="F54" t="s">
        <v>126</v>
      </c>
      <c r="G54">
        <v>7840</v>
      </c>
    </row>
    <row r="55" spans="1:7" x14ac:dyDescent="0.3">
      <c r="A55" t="s">
        <v>7</v>
      </c>
      <c r="B55" s="3">
        <v>45291</v>
      </c>
      <c r="C55" t="s">
        <v>114</v>
      </c>
      <c r="D55">
        <v>2653.22</v>
      </c>
      <c r="E55" t="s">
        <v>125</v>
      </c>
      <c r="F55" t="s">
        <v>150</v>
      </c>
      <c r="G55">
        <v>2653.22</v>
      </c>
    </row>
    <row r="56" spans="1:7" x14ac:dyDescent="0.3">
      <c r="A56" t="s">
        <v>7</v>
      </c>
      <c r="B56" s="3">
        <v>45291</v>
      </c>
      <c r="C56" t="s">
        <v>114</v>
      </c>
      <c r="D56">
        <v>20400</v>
      </c>
      <c r="E56" t="s">
        <v>125</v>
      </c>
      <c r="F56" t="s">
        <v>128</v>
      </c>
      <c r="G56">
        <v>20400</v>
      </c>
    </row>
    <row r="57" spans="1:7" x14ac:dyDescent="0.3">
      <c r="A57" t="s">
        <v>7</v>
      </c>
      <c r="B57" s="3">
        <v>45292</v>
      </c>
      <c r="C57" t="s">
        <v>114</v>
      </c>
      <c r="D57">
        <v>2400</v>
      </c>
      <c r="E57" t="s">
        <v>125</v>
      </c>
      <c r="F57" t="s">
        <v>128</v>
      </c>
      <c r="G57">
        <v>2400</v>
      </c>
    </row>
    <row r="58" spans="1:7" x14ac:dyDescent="0.3">
      <c r="A58" t="s">
        <v>7</v>
      </c>
      <c r="B58" s="3">
        <v>45292</v>
      </c>
      <c r="C58" t="s">
        <v>114</v>
      </c>
      <c r="D58">
        <v>1100</v>
      </c>
      <c r="E58" t="s">
        <v>125</v>
      </c>
      <c r="F58" t="s">
        <v>128</v>
      </c>
      <c r="G58">
        <v>1100</v>
      </c>
    </row>
    <row r="59" spans="1:7" x14ac:dyDescent="0.3">
      <c r="A59" t="s">
        <v>7</v>
      </c>
      <c r="B59" s="3">
        <v>45291</v>
      </c>
      <c r="C59" t="s">
        <v>114</v>
      </c>
      <c r="D59">
        <v>-1814.92</v>
      </c>
      <c r="E59" t="s">
        <v>125</v>
      </c>
      <c r="F59" t="s">
        <v>128</v>
      </c>
      <c r="G59">
        <v>-1814.92</v>
      </c>
    </row>
    <row r="60" spans="1:7" x14ac:dyDescent="0.3">
      <c r="A60" t="s">
        <v>7</v>
      </c>
      <c r="B60" s="3">
        <v>45291</v>
      </c>
      <c r="C60" t="s">
        <v>114</v>
      </c>
      <c r="D60">
        <v>-533.24</v>
      </c>
      <c r="E60" t="s">
        <v>125</v>
      </c>
      <c r="F60" t="s">
        <v>128</v>
      </c>
      <c r="G60">
        <v>-533.24</v>
      </c>
    </row>
    <row r="61" spans="1:7" x14ac:dyDescent="0.3">
      <c r="A61" t="s">
        <v>7</v>
      </c>
      <c r="B61" s="3">
        <v>45291</v>
      </c>
      <c r="C61" t="s">
        <v>114</v>
      </c>
      <c r="D61">
        <v>-179.06</v>
      </c>
      <c r="E61" t="s">
        <v>125</v>
      </c>
      <c r="F61" t="s">
        <v>128</v>
      </c>
      <c r="G61">
        <v>-179.06</v>
      </c>
    </row>
    <row r="62" spans="1:7" x14ac:dyDescent="0.3">
      <c r="A62" t="s">
        <v>7</v>
      </c>
      <c r="B62" s="3">
        <v>45291</v>
      </c>
      <c r="C62" t="s">
        <v>114</v>
      </c>
      <c r="D62">
        <v>1191.6400000000001</v>
      </c>
      <c r="E62" t="s">
        <v>125</v>
      </c>
      <c r="F62" t="s">
        <v>128</v>
      </c>
      <c r="G62">
        <v>1191.6400000000001</v>
      </c>
    </row>
    <row r="63" spans="1:7" x14ac:dyDescent="0.3">
      <c r="A63" t="s">
        <v>7</v>
      </c>
      <c r="B63" s="3">
        <v>45291</v>
      </c>
      <c r="C63" t="s">
        <v>114</v>
      </c>
      <c r="D63">
        <v>-1191.6400000000001</v>
      </c>
      <c r="E63" t="s">
        <v>125</v>
      </c>
      <c r="F63" t="s">
        <v>150</v>
      </c>
      <c r="G63">
        <v>-1191.6400000000001</v>
      </c>
    </row>
    <row r="64" spans="1:7" x14ac:dyDescent="0.3">
      <c r="A64" t="s">
        <v>7</v>
      </c>
      <c r="B64" s="3">
        <v>45292</v>
      </c>
      <c r="C64" t="s">
        <v>114</v>
      </c>
      <c r="D64">
        <v>5800</v>
      </c>
      <c r="E64" t="s">
        <v>125</v>
      </c>
      <c r="F64" t="s">
        <v>128</v>
      </c>
      <c r="G64">
        <v>5800</v>
      </c>
    </row>
    <row r="65" spans="1:7" x14ac:dyDescent="0.3">
      <c r="A65" t="s">
        <v>7</v>
      </c>
      <c r="B65" s="3">
        <v>45291</v>
      </c>
      <c r="C65" t="s">
        <v>114</v>
      </c>
      <c r="D65">
        <v>-453.32</v>
      </c>
      <c r="E65" t="s">
        <v>125</v>
      </c>
      <c r="F65" t="s">
        <v>128</v>
      </c>
      <c r="G65">
        <v>-453.32</v>
      </c>
    </row>
    <row r="66" spans="1:7" x14ac:dyDescent="0.3">
      <c r="A66" t="s">
        <v>7</v>
      </c>
      <c r="B66" s="3">
        <v>45291</v>
      </c>
      <c r="C66" t="s">
        <v>114</v>
      </c>
      <c r="D66">
        <v>453.32</v>
      </c>
      <c r="E66" t="s">
        <v>125</v>
      </c>
      <c r="F66" t="s">
        <v>150</v>
      </c>
      <c r="G66">
        <v>453.32</v>
      </c>
    </row>
    <row r="67" spans="1:7" x14ac:dyDescent="0.3">
      <c r="A67" t="s">
        <v>7</v>
      </c>
      <c r="B67" s="3">
        <v>45291</v>
      </c>
      <c r="C67" t="s">
        <v>114</v>
      </c>
      <c r="D67">
        <v>-1781.62</v>
      </c>
      <c r="E67" t="s">
        <v>125</v>
      </c>
      <c r="F67" t="s">
        <v>150</v>
      </c>
      <c r="G67">
        <v>-1781.62</v>
      </c>
    </row>
    <row r="68" spans="1:7" x14ac:dyDescent="0.3">
      <c r="A68" t="s">
        <v>7</v>
      </c>
      <c r="B68" s="3">
        <v>45291</v>
      </c>
      <c r="C68" t="s">
        <v>114</v>
      </c>
      <c r="D68">
        <v>-127.26</v>
      </c>
      <c r="E68" t="s">
        <v>125</v>
      </c>
      <c r="F68" t="s">
        <v>150</v>
      </c>
      <c r="G68">
        <v>-127.26</v>
      </c>
    </row>
    <row r="69" spans="1:7" x14ac:dyDescent="0.3">
      <c r="A69" t="s">
        <v>7</v>
      </c>
      <c r="B69" s="3">
        <v>45298</v>
      </c>
      <c r="C69" t="s">
        <v>114</v>
      </c>
      <c r="D69">
        <v>-3.86</v>
      </c>
      <c r="E69" t="s">
        <v>125</v>
      </c>
      <c r="F69" t="s">
        <v>150</v>
      </c>
      <c r="G69">
        <v>-3.86</v>
      </c>
    </row>
    <row r="70" spans="1:7" x14ac:dyDescent="0.3">
      <c r="A70" t="s">
        <v>7</v>
      </c>
      <c r="B70" s="3">
        <v>45298</v>
      </c>
      <c r="C70" t="s">
        <v>114</v>
      </c>
      <c r="D70">
        <v>-21011.1</v>
      </c>
      <c r="E70" t="s">
        <v>125</v>
      </c>
      <c r="F70" t="s">
        <v>128</v>
      </c>
      <c r="G70">
        <v>-21011.1</v>
      </c>
    </row>
    <row r="71" spans="1:7" x14ac:dyDescent="0.3">
      <c r="A71" t="s">
        <v>7</v>
      </c>
      <c r="B71" s="3">
        <v>45298</v>
      </c>
      <c r="C71" t="s">
        <v>114</v>
      </c>
      <c r="D71">
        <v>-2.16</v>
      </c>
      <c r="E71" t="s">
        <v>125</v>
      </c>
      <c r="F71" t="s">
        <v>150</v>
      </c>
      <c r="G71">
        <v>-2.16</v>
      </c>
    </row>
    <row r="72" spans="1:7" x14ac:dyDescent="0.3">
      <c r="A72" t="s">
        <v>7</v>
      </c>
      <c r="B72" s="3">
        <v>45323</v>
      </c>
      <c r="C72" t="s">
        <v>114</v>
      </c>
      <c r="D72">
        <v>1400</v>
      </c>
      <c r="E72" t="s">
        <v>125</v>
      </c>
      <c r="F72" t="s">
        <v>128</v>
      </c>
      <c r="G72">
        <v>1400</v>
      </c>
    </row>
    <row r="73" spans="1:7" x14ac:dyDescent="0.3">
      <c r="A73" t="s">
        <v>7</v>
      </c>
      <c r="B73" s="3">
        <v>45323</v>
      </c>
      <c r="C73" t="s">
        <v>114</v>
      </c>
      <c r="D73">
        <v>4000</v>
      </c>
      <c r="E73" t="s">
        <v>125</v>
      </c>
      <c r="F73" t="s">
        <v>128</v>
      </c>
      <c r="G73">
        <v>4000</v>
      </c>
    </row>
    <row r="74" spans="1:7" x14ac:dyDescent="0.3">
      <c r="A74" t="s">
        <v>7</v>
      </c>
      <c r="B74" s="3">
        <v>45323</v>
      </c>
      <c r="C74" t="s">
        <v>114</v>
      </c>
      <c r="D74">
        <v>2400</v>
      </c>
      <c r="E74" t="s">
        <v>125</v>
      </c>
      <c r="F74" t="s">
        <v>128</v>
      </c>
      <c r="G74">
        <v>2400</v>
      </c>
    </row>
    <row r="75" spans="1:7" x14ac:dyDescent="0.3">
      <c r="A75" t="s">
        <v>7</v>
      </c>
      <c r="B75" s="3">
        <v>45323</v>
      </c>
      <c r="C75" t="s">
        <v>114</v>
      </c>
      <c r="D75">
        <v>-18</v>
      </c>
      <c r="E75" t="s">
        <v>125</v>
      </c>
      <c r="F75" t="s">
        <v>128</v>
      </c>
      <c r="G75">
        <v>-18</v>
      </c>
    </row>
    <row r="76" spans="1:7" x14ac:dyDescent="0.3">
      <c r="A76" t="s">
        <v>7</v>
      </c>
      <c r="B76" s="3">
        <v>45323</v>
      </c>
      <c r="C76" t="s">
        <v>114</v>
      </c>
      <c r="D76">
        <v>-5400</v>
      </c>
      <c r="E76" t="s">
        <v>125</v>
      </c>
      <c r="F76" t="s">
        <v>126</v>
      </c>
      <c r="G76">
        <v>-5400</v>
      </c>
    </row>
    <row r="77" spans="1:7" x14ac:dyDescent="0.3">
      <c r="A77" t="s">
        <v>9</v>
      </c>
      <c r="B77" s="3">
        <v>45298</v>
      </c>
      <c r="C77" t="s">
        <v>114</v>
      </c>
      <c r="D77">
        <v>821</v>
      </c>
      <c r="E77" t="s">
        <v>125</v>
      </c>
      <c r="F77" t="s">
        <v>0</v>
      </c>
      <c r="G77">
        <v>204.23</v>
      </c>
    </row>
    <row r="78" spans="1:7" x14ac:dyDescent="0.3">
      <c r="A78" t="s">
        <v>9</v>
      </c>
      <c r="B78" s="3">
        <v>45291</v>
      </c>
      <c r="C78" t="s">
        <v>114</v>
      </c>
      <c r="D78">
        <v>124.82</v>
      </c>
      <c r="E78" t="s">
        <v>125</v>
      </c>
      <c r="F78" t="s">
        <v>0</v>
      </c>
      <c r="G78">
        <v>31.1</v>
      </c>
    </row>
    <row r="79" spans="1:7" x14ac:dyDescent="0.3">
      <c r="A79" t="s">
        <v>9</v>
      </c>
      <c r="B79" s="3">
        <v>45291</v>
      </c>
      <c r="C79" t="s">
        <v>114</v>
      </c>
      <c r="D79">
        <v>67027.63</v>
      </c>
      <c r="E79" t="s">
        <v>125</v>
      </c>
      <c r="F79" t="s">
        <v>131</v>
      </c>
      <c r="G79">
        <v>16699.93</v>
      </c>
    </row>
    <row r="80" spans="1:7" x14ac:dyDescent="0.3">
      <c r="A80" t="s">
        <v>9</v>
      </c>
      <c r="B80" s="3">
        <v>45291</v>
      </c>
      <c r="C80" t="s">
        <v>114</v>
      </c>
      <c r="D80">
        <v>6374.49</v>
      </c>
      <c r="E80" t="s">
        <v>125</v>
      </c>
      <c r="F80" t="s">
        <v>129</v>
      </c>
      <c r="G80">
        <v>1588.2</v>
      </c>
    </row>
    <row r="81" spans="1:7" x14ac:dyDescent="0.3">
      <c r="A81" t="s">
        <v>9</v>
      </c>
      <c r="B81" s="3">
        <v>45291</v>
      </c>
      <c r="C81" t="s">
        <v>114</v>
      </c>
      <c r="D81">
        <v>39596.230000000003</v>
      </c>
      <c r="E81" t="s">
        <v>125</v>
      </c>
      <c r="F81" t="s">
        <v>127</v>
      </c>
      <c r="G81">
        <v>9865.4</v>
      </c>
    </row>
    <row r="82" spans="1:7" x14ac:dyDescent="0.3">
      <c r="A82" t="s">
        <v>9</v>
      </c>
      <c r="B82" s="3">
        <v>45293</v>
      </c>
      <c r="C82" t="s">
        <v>114</v>
      </c>
      <c r="D82">
        <v>1088.42</v>
      </c>
      <c r="E82" t="s">
        <v>125</v>
      </c>
      <c r="F82" t="s">
        <v>127</v>
      </c>
      <c r="G82">
        <v>271.18</v>
      </c>
    </row>
    <row r="83" spans="1:7" x14ac:dyDescent="0.3">
      <c r="A83" t="s">
        <v>9</v>
      </c>
      <c r="B83" s="3">
        <v>45291</v>
      </c>
      <c r="C83" t="s">
        <v>114</v>
      </c>
      <c r="D83">
        <v>10796.81</v>
      </c>
      <c r="E83" t="s">
        <v>125</v>
      </c>
      <c r="F83" t="s">
        <v>131</v>
      </c>
      <c r="G83">
        <v>2690.03</v>
      </c>
    </row>
    <row r="84" spans="1:7" x14ac:dyDescent="0.3">
      <c r="A84" t="s">
        <v>9</v>
      </c>
      <c r="B84" s="3">
        <v>45291</v>
      </c>
      <c r="C84" t="s">
        <v>114</v>
      </c>
      <c r="D84">
        <v>-10796.81</v>
      </c>
      <c r="E84" t="s">
        <v>125</v>
      </c>
      <c r="F84" t="s">
        <v>131</v>
      </c>
      <c r="G84">
        <v>-2690.03</v>
      </c>
    </row>
    <row r="85" spans="1:7" x14ac:dyDescent="0.3">
      <c r="A85" t="s">
        <v>9</v>
      </c>
      <c r="B85" s="3">
        <v>45291</v>
      </c>
      <c r="C85" t="s">
        <v>114</v>
      </c>
      <c r="D85">
        <v>-43106.13</v>
      </c>
      <c r="E85" t="s">
        <v>125</v>
      </c>
      <c r="F85" t="s">
        <v>127</v>
      </c>
      <c r="G85">
        <v>-10739.89</v>
      </c>
    </row>
    <row r="86" spans="1:7" x14ac:dyDescent="0.3">
      <c r="A86" t="s">
        <v>9</v>
      </c>
      <c r="B86" s="3">
        <v>45301</v>
      </c>
      <c r="C86" t="s">
        <v>114</v>
      </c>
      <c r="D86">
        <v>-2421.48</v>
      </c>
      <c r="E86" t="s">
        <v>125</v>
      </c>
      <c r="F86" t="s">
        <v>129</v>
      </c>
      <c r="G86">
        <v>-603.30999999999995</v>
      </c>
    </row>
    <row r="87" spans="1:7" x14ac:dyDescent="0.3">
      <c r="A87" t="s">
        <v>9</v>
      </c>
      <c r="B87" s="3">
        <v>45301</v>
      </c>
      <c r="C87" t="s">
        <v>114</v>
      </c>
      <c r="D87">
        <v>2421.48</v>
      </c>
      <c r="E87" t="s">
        <v>125</v>
      </c>
      <c r="F87" t="s">
        <v>127</v>
      </c>
      <c r="G87">
        <v>603.30999999999995</v>
      </c>
    </row>
    <row r="88" spans="1:7" x14ac:dyDescent="0.3">
      <c r="A88" t="s">
        <v>9</v>
      </c>
      <c r="B88" s="3">
        <v>45301</v>
      </c>
      <c r="C88" t="s">
        <v>114</v>
      </c>
      <c r="D88">
        <v>368.22</v>
      </c>
      <c r="E88" t="s">
        <v>125</v>
      </c>
      <c r="F88" t="s">
        <v>129</v>
      </c>
      <c r="G88">
        <v>91.74</v>
      </c>
    </row>
    <row r="89" spans="1:7" x14ac:dyDescent="0.3">
      <c r="A89" t="s">
        <v>9</v>
      </c>
      <c r="B89" s="3">
        <v>45291</v>
      </c>
      <c r="C89" t="s">
        <v>114</v>
      </c>
      <c r="D89">
        <v>4743.1099999999997</v>
      </c>
      <c r="E89" t="s">
        <v>125</v>
      </c>
      <c r="F89" t="s">
        <v>131</v>
      </c>
      <c r="G89">
        <v>1181.75</v>
      </c>
    </row>
    <row r="90" spans="1:7" x14ac:dyDescent="0.3">
      <c r="A90" t="s">
        <v>9</v>
      </c>
      <c r="B90" s="3">
        <v>45291</v>
      </c>
      <c r="C90" t="s">
        <v>114</v>
      </c>
      <c r="D90">
        <v>-4743.1099999999997</v>
      </c>
      <c r="E90" t="s">
        <v>125</v>
      </c>
      <c r="F90" t="s">
        <v>131</v>
      </c>
      <c r="G90">
        <v>-1181.75</v>
      </c>
    </row>
    <row r="91" spans="1:7" x14ac:dyDescent="0.3">
      <c r="A91" t="s">
        <v>9</v>
      </c>
      <c r="B91" s="3">
        <v>45291</v>
      </c>
      <c r="C91" t="s">
        <v>114</v>
      </c>
      <c r="D91">
        <v>-37445.599999999999</v>
      </c>
      <c r="E91" t="s">
        <v>125</v>
      </c>
      <c r="F91" t="s">
        <v>131</v>
      </c>
      <c r="G91">
        <v>-9329.57</v>
      </c>
    </row>
    <row r="92" spans="1:7" x14ac:dyDescent="0.3">
      <c r="A92" t="s">
        <v>9</v>
      </c>
      <c r="B92" s="3">
        <v>45322</v>
      </c>
      <c r="C92" t="s">
        <v>114</v>
      </c>
      <c r="D92">
        <v>270.86</v>
      </c>
      <c r="E92" t="s">
        <v>125</v>
      </c>
      <c r="F92" t="s">
        <v>129</v>
      </c>
      <c r="G92">
        <v>67.48</v>
      </c>
    </row>
    <row r="93" spans="1:7" x14ac:dyDescent="0.3">
      <c r="A93" t="s">
        <v>9</v>
      </c>
      <c r="B93" s="3">
        <v>45323</v>
      </c>
      <c r="C93" t="s">
        <v>114</v>
      </c>
      <c r="D93">
        <v>1093.4100000000001</v>
      </c>
      <c r="E93" t="s">
        <v>125</v>
      </c>
      <c r="F93" t="s">
        <v>127</v>
      </c>
      <c r="G93">
        <v>272.42</v>
      </c>
    </row>
    <row r="94" spans="1:7" x14ac:dyDescent="0.3">
      <c r="A94" t="s">
        <v>9</v>
      </c>
      <c r="B94" s="3">
        <v>45322</v>
      </c>
      <c r="C94" t="s">
        <v>114</v>
      </c>
      <c r="D94">
        <v>-7738.76</v>
      </c>
      <c r="E94" t="s">
        <v>125</v>
      </c>
      <c r="F94" t="s">
        <v>131</v>
      </c>
      <c r="G94">
        <v>-1928.11</v>
      </c>
    </row>
    <row r="95" spans="1:7" x14ac:dyDescent="0.3">
      <c r="A95" t="s">
        <v>9</v>
      </c>
      <c r="B95" s="3">
        <v>45322</v>
      </c>
      <c r="C95" t="s">
        <v>114</v>
      </c>
      <c r="D95">
        <v>1635.12</v>
      </c>
      <c r="E95" t="s">
        <v>125</v>
      </c>
      <c r="F95" t="s">
        <v>129</v>
      </c>
      <c r="G95">
        <v>407.39</v>
      </c>
    </row>
    <row r="96" spans="1:7" x14ac:dyDescent="0.3">
      <c r="A96" t="s">
        <v>9</v>
      </c>
      <c r="B96" s="3">
        <v>45322</v>
      </c>
      <c r="C96" t="s">
        <v>114</v>
      </c>
      <c r="D96">
        <v>6103.63</v>
      </c>
      <c r="E96" t="s">
        <v>125</v>
      </c>
      <c r="F96" t="s">
        <v>127</v>
      </c>
      <c r="G96">
        <v>1520.72</v>
      </c>
    </row>
    <row r="97" spans="1:7" x14ac:dyDescent="0.3">
      <c r="A97" t="s">
        <v>8</v>
      </c>
      <c r="B97" s="3">
        <v>45291</v>
      </c>
      <c r="C97" t="s">
        <v>114</v>
      </c>
      <c r="D97">
        <v>98887.46</v>
      </c>
      <c r="E97" t="s">
        <v>125</v>
      </c>
      <c r="F97" t="s">
        <v>132</v>
      </c>
      <c r="G97">
        <v>2632.73</v>
      </c>
    </row>
    <row r="98" spans="1:7" x14ac:dyDescent="0.3">
      <c r="A98" t="s">
        <v>8</v>
      </c>
      <c r="B98" s="3">
        <v>45291</v>
      </c>
      <c r="C98" t="s">
        <v>114</v>
      </c>
      <c r="D98">
        <v>84021.95</v>
      </c>
      <c r="E98" t="s">
        <v>125</v>
      </c>
      <c r="F98" t="s">
        <v>148</v>
      </c>
      <c r="G98">
        <v>2236.96</v>
      </c>
    </row>
    <row r="99" spans="1:7" x14ac:dyDescent="0.3">
      <c r="A99" t="s">
        <v>8</v>
      </c>
      <c r="B99" s="3">
        <v>45307</v>
      </c>
      <c r="C99" t="s">
        <v>114</v>
      </c>
      <c r="D99">
        <v>-1026.6199999999999</v>
      </c>
      <c r="E99" t="s">
        <v>125</v>
      </c>
      <c r="F99" t="s">
        <v>148</v>
      </c>
      <c r="G99">
        <v>-27.33</v>
      </c>
    </row>
    <row r="100" spans="1:7" x14ac:dyDescent="0.3">
      <c r="A100" t="s">
        <v>8</v>
      </c>
      <c r="B100" s="3">
        <v>45307</v>
      </c>
      <c r="C100" t="s">
        <v>114</v>
      </c>
      <c r="D100">
        <v>-2889.95</v>
      </c>
      <c r="E100" t="s">
        <v>125</v>
      </c>
      <c r="F100" t="s">
        <v>132</v>
      </c>
      <c r="G100">
        <v>-76.94</v>
      </c>
    </row>
    <row r="101" spans="1:7" x14ac:dyDescent="0.3">
      <c r="A101" t="s">
        <v>8</v>
      </c>
      <c r="B101" s="3">
        <v>45322</v>
      </c>
      <c r="C101" t="s">
        <v>114</v>
      </c>
      <c r="D101">
        <v>525.63</v>
      </c>
      <c r="E101" t="s">
        <v>125</v>
      </c>
      <c r="F101" t="s">
        <v>148</v>
      </c>
      <c r="G101">
        <v>13.99</v>
      </c>
    </row>
    <row r="102" spans="1:7" x14ac:dyDescent="0.3">
      <c r="A102" t="s">
        <v>8</v>
      </c>
      <c r="B102" s="3">
        <v>45322</v>
      </c>
      <c r="C102" t="s">
        <v>114</v>
      </c>
      <c r="D102">
        <v>-9515.77</v>
      </c>
      <c r="E102" t="s">
        <v>125</v>
      </c>
      <c r="F102" t="s">
        <v>148</v>
      </c>
      <c r="G102">
        <v>-253.34</v>
      </c>
    </row>
    <row r="103" spans="1:7" x14ac:dyDescent="0.3">
      <c r="A103" t="s">
        <v>8</v>
      </c>
      <c r="B103" s="3">
        <v>45323</v>
      </c>
      <c r="C103" t="s">
        <v>114</v>
      </c>
      <c r="D103">
        <v>-8993.2199999999993</v>
      </c>
      <c r="E103" t="s">
        <v>133</v>
      </c>
      <c r="F103" t="s">
        <v>148</v>
      </c>
      <c r="G103">
        <v>-239.43</v>
      </c>
    </row>
    <row r="104" spans="1:7" x14ac:dyDescent="0.3">
      <c r="A104" t="s">
        <v>7</v>
      </c>
      <c r="B104" s="3">
        <v>45291</v>
      </c>
      <c r="C104" t="s">
        <v>112</v>
      </c>
      <c r="D104">
        <v>13900</v>
      </c>
      <c r="E104" t="s">
        <v>125</v>
      </c>
      <c r="F104" t="s">
        <v>10</v>
      </c>
      <c r="G104">
        <v>13900</v>
      </c>
    </row>
    <row r="105" spans="1:7" x14ac:dyDescent="0.3">
      <c r="A105" t="s">
        <v>7</v>
      </c>
      <c r="B105" s="3">
        <v>45298</v>
      </c>
      <c r="C105" t="s">
        <v>112</v>
      </c>
      <c r="D105">
        <v>12505.55</v>
      </c>
      <c r="E105" t="s">
        <v>125</v>
      </c>
      <c r="F105" t="s">
        <v>10</v>
      </c>
      <c r="G105">
        <v>12505.55</v>
      </c>
    </row>
    <row r="106" spans="1:7" x14ac:dyDescent="0.3">
      <c r="A106" t="s">
        <v>7</v>
      </c>
      <c r="B106" s="3">
        <v>45291</v>
      </c>
      <c r="C106" t="s">
        <v>112</v>
      </c>
      <c r="D106">
        <v>28660</v>
      </c>
      <c r="E106" t="s">
        <v>125</v>
      </c>
      <c r="F106" t="s">
        <v>10</v>
      </c>
      <c r="G106">
        <v>28660</v>
      </c>
    </row>
    <row r="107" spans="1:7" x14ac:dyDescent="0.3">
      <c r="A107" t="s">
        <v>9</v>
      </c>
      <c r="B107" s="3">
        <v>45291</v>
      </c>
      <c r="C107" t="s">
        <v>112</v>
      </c>
      <c r="D107">
        <v>32000</v>
      </c>
      <c r="E107" t="s">
        <v>125</v>
      </c>
      <c r="F107" t="s">
        <v>11</v>
      </c>
      <c r="G107">
        <v>7972.8</v>
      </c>
    </row>
    <row r="108" spans="1:7" x14ac:dyDescent="0.3">
      <c r="A108" t="s">
        <v>9</v>
      </c>
      <c r="B108" s="3">
        <v>45291</v>
      </c>
      <c r="C108" t="s">
        <v>112</v>
      </c>
      <c r="D108">
        <v>20650</v>
      </c>
      <c r="E108" t="s">
        <v>125</v>
      </c>
      <c r="F108" t="s">
        <v>11</v>
      </c>
      <c r="G108">
        <v>5144.95</v>
      </c>
    </row>
    <row r="109" spans="1:7" x14ac:dyDescent="0.3">
      <c r="A109" t="s">
        <v>9</v>
      </c>
      <c r="B109" s="3">
        <v>45291</v>
      </c>
      <c r="C109" t="s">
        <v>112</v>
      </c>
      <c r="D109">
        <v>36535</v>
      </c>
      <c r="E109" t="s">
        <v>125</v>
      </c>
      <c r="F109" t="s">
        <v>11</v>
      </c>
      <c r="G109">
        <v>9102.7000000000007</v>
      </c>
    </row>
    <row r="110" spans="1:7" x14ac:dyDescent="0.3">
      <c r="A110" t="s">
        <v>9</v>
      </c>
      <c r="B110" s="3">
        <v>45291</v>
      </c>
      <c r="C110" t="s">
        <v>112</v>
      </c>
      <c r="D110">
        <v>25800</v>
      </c>
      <c r="E110" t="s">
        <v>125</v>
      </c>
      <c r="F110" t="s">
        <v>11</v>
      </c>
      <c r="G110">
        <v>6428.07</v>
      </c>
    </row>
    <row r="111" spans="1:7" x14ac:dyDescent="0.3">
      <c r="A111" t="s">
        <v>9</v>
      </c>
      <c r="B111" s="3">
        <v>45291</v>
      </c>
      <c r="C111" t="s">
        <v>112</v>
      </c>
      <c r="D111">
        <v>-104985</v>
      </c>
      <c r="E111" t="s">
        <v>125</v>
      </c>
      <c r="F111" t="s">
        <v>11</v>
      </c>
      <c r="G111">
        <v>-26157.01</v>
      </c>
    </row>
    <row r="112" spans="1:7" x14ac:dyDescent="0.3">
      <c r="A112" t="s">
        <v>7</v>
      </c>
      <c r="B112" s="3">
        <v>45291</v>
      </c>
      <c r="C112" t="s">
        <v>113</v>
      </c>
      <c r="D112">
        <v>9000</v>
      </c>
      <c r="E112" t="s">
        <v>125</v>
      </c>
      <c r="F112" t="s">
        <v>134</v>
      </c>
      <c r="G112">
        <v>9000</v>
      </c>
    </row>
    <row r="113" spans="1:7" x14ac:dyDescent="0.3">
      <c r="A113" t="s">
        <v>7</v>
      </c>
      <c r="B113" s="3">
        <v>45291</v>
      </c>
      <c r="C113" t="s">
        <v>113</v>
      </c>
      <c r="D113">
        <v>7000</v>
      </c>
      <c r="E113" t="s">
        <v>125</v>
      </c>
      <c r="F113" t="s">
        <v>135</v>
      </c>
      <c r="G113">
        <v>7000</v>
      </c>
    </row>
    <row r="114" spans="1:7" x14ac:dyDescent="0.3">
      <c r="A114" t="s">
        <v>7</v>
      </c>
      <c r="B114" s="3">
        <v>45291</v>
      </c>
      <c r="C114" t="s">
        <v>113</v>
      </c>
      <c r="D114">
        <v>12117.19</v>
      </c>
      <c r="E114" t="s">
        <v>125</v>
      </c>
      <c r="F114" t="s">
        <v>136</v>
      </c>
      <c r="G114">
        <v>12117.19</v>
      </c>
    </row>
    <row r="115" spans="1:7" x14ac:dyDescent="0.3">
      <c r="A115" t="s">
        <v>7</v>
      </c>
      <c r="B115" s="3">
        <v>45291</v>
      </c>
      <c r="C115" t="s">
        <v>113</v>
      </c>
      <c r="D115">
        <v>4770</v>
      </c>
      <c r="E115" t="s">
        <v>125</v>
      </c>
      <c r="F115" t="s">
        <v>137</v>
      </c>
      <c r="G115">
        <v>4770</v>
      </c>
    </row>
    <row r="116" spans="1:7" x14ac:dyDescent="0.3">
      <c r="A116" t="s">
        <v>8</v>
      </c>
      <c r="B116" s="3">
        <v>45291</v>
      </c>
      <c r="C116" t="s">
        <v>113</v>
      </c>
      <c r="D116">
        <v>102000</v>
      </c>
      <c r="E116" t="s">
        <v>125</v>
      </c>
      <c r="F116" t="s">
        <v>138</v>
      </c>
      <c r="G116">
        <v>2715.6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AB538-2501-4C3D-A4C1-1B4A5458A176}">
  <sheetPr codeName="Sheet2"/>
  <dimension ref="A1:K20"/>
  <sheetViews>
    <sheetView workbookViewId="0">
      <selection sqref="A1:H16"/>
    </sheetView>
  </sheetViews>
  <sheetFormatPr defaultRowHeight="14.4" x14ac:dyDescent="0.3"/>
  <cols>
    <col min="1" max="1" width="11.109375" bestFit="1" customWidth="1"/>
    <col min="2" max="2" width="14.6640625" bestFit="1" customWidth="1"/>
    <col min="3" max="3" width="14.77734375" bestFit="1" customWidth="1"/>
    <col min="4" max="4" width="21.33203125" bestFit="1" customWidth="1"/>
    <col min="5" max="5" width="11.5546875" bestFit="1" customWidth="1"/>
    <col min="6" max="6" width="10.77734375" bestFit="1" customWidth="1"/>
    <col min="7" max="7" width="19" bestFit="1" customWidth="1"/>
    <col min="8" max="8" width="15.77734375" bestFit="1" customWidth="1"/>
    <col min="9" max="10" width="15.109375" bestFit="1" customWidth="1"/>
    <col min="11" max="11" width="14.88671875" style="4" customWidth="1"/>
    <col min="12" max="12" width="13.5546875" customWidth="1"/>
    <col min="14" max="14" width="35.77734375" customWidth="1"/>
  </cols>
  <sheetData>
    <row r="1" spans="1:11" x14ac:dyDescent="0.3">
      <c r="A1" t="s">
        <v>12</v>
      </c>
      <c r="B1" t="s">
        <v>90</v>
      </c>
      <c r="C1" t="s">
        <v>91</v>
      </c>
      <c r="D1" t="s">
        <v>92</v>
      </c>
      <c r="E1" t="s">
        <v>93</v>
      </c>
      <c r="F1" t="s">
        <v>94</v>
      </c>
      <c r="G1" t="s">
        <v>95</v>
      </c>
      <c r="H1" t="s">
        <v>96</v>
      </c>
      <c r="J1" t="s">
        <v>90</v>
      </c>
      <c r="K1"/>
    </row>
    <row r="2" spans="1:11" x14ac:dyDescent="0.3">
      <c r="A2" t="s">
        <v>112</v>
      </c>
      <c r="B2" t="s">
        <v>29</v>
      </c>
      <c r="C2">
        <v>0</v>
      </c>
      <c r="D2">
        <v>0</v>
      </c>
      <c r="E2" s="3"/>
      <c r="F2" s="3"/>
      <c r="G2">
        <v>0</v>
      </c>
      <c r="H2">
        <v>0</v>
      </c>
      <c r="J2" t="s">
        <v>29</v>
      </c>
      <c r="K2" t="s">
        <v>109</v>
      </c>
    </row>
    <row r="3" spans="1:11" x14ac:dyDescent="0.3">
      <c r="A3" t="s">
        <v>113</v>
      </c>
      <c r="B3" t="s">
        <v>29</v>
      </c>
      <c r="C3">
        <v>0</v>
      </c>
      <c r="D3">
        <v>0</v>
      </c>
      <c r="E3" s="3"/>
      <c r="F3" s="3"/>
      <c r="G3">
        <v>0</v>
      </c>
      <c r="H3">
        <v>0</v>
      </c>
      <c r="J3" t="s">
        <v>30</v>
      </c>
      <c r="K3" t="s">
        <v>110</v>
      </c>
    </row>
    <row r="4" spans="1:11" x14ac:dyDescent="0.3">
      <c r="A4" t="s">
        <v>114</v>
      </c>
      <c r="B4" t="s">
        <v>29</v>
      </c>
      <c r="C4">
        <v>0</v>
      </c>
      <c r="D4">
        <v>1200</v>
      </c>
      <c r="E4" s="3"/>
      <c r="F4" s="3"/>
      <c r="G4">
        <v>0</v>
      </c>
      <c r="H4">
        <v>0</v>
      </c>
      <c r="J4" t="s">
        <v>31</v>
      </c>
      <c r="K4" t="s">
        <v>111</v>
      </c>
    </row>
    <row r="5" spans="1:11" x14ac:dyDescent="0.3">
      <c r="A5" t="s">
        <v>115</v>
      </c>
      <c r="B5" t="s">
        <v>30</v>
      </c>
      <c r="C5">
        <v>0</v>
      </c>
      <c r="D5">
        <v>0</v>
      </c>
      <c r="E5" s="3"/>
      <c r="F5" s="3"/>
      <c r="G5">
        <v>0</v>
      </c>
      <c r="H5">
        <v>0</v>
      </c>
      <c r="K5"/>
    </row>
    <row r="6" spans="1:11" x14ac:dyDescent="0.3">
      <c r="A6" t="s">
        <v>116</v>
      </c>
      <c r="B6" t="s">
        <v>30</v>
      </c>
      <c r="C6">
        <v>0</v>
      </c>
      <c r="D6">
        <v>0</v>
      </c>
      <c r="E6" s="3"/>
      <c r="F6" s="3"/>
      <c r="G6">
        <v>0</v>
      </c>
      <c r="H6">
        <v>0</v>
      </c>
      <c r="K6"/>
    </row>
    <row r="7" spans="1:11" x14ac:dyDescent="0.3">
      <c r="A7" t="s">
        <v>117</v>
      </c>
      <c r="B7" t="s">
        <v>29</v>
      </c>
      <c r="C7">
        <v>0</v>
      </c>
      <c r="D7">
        <v>0</v>
      </c>
      <c r="E7" s="3"/>
      <c r="F7" s="3"/>
      <c r="G7">
        <v>0</v>
      </c>
      <c r="H7">
        <v>0</v>
      </c>
      <c r="K7"/>
    </row>
    <row r="8" spans="1:11" x14ac:dyDescent="0.3">
      <c r="A8" t="s">
        <v>118</v>
      </c>
      <c r="B8" t="s">
        <v>30</v>
      </c>
      <c r="C8">
        <v>3000</v>
      </c>
      <c r="D8">
        <v>250</v>
      </c>
      <c r="E8" s="3"/>
      <c r="F8" s="3"/>
      <c r="H8">
        <v>0</v>
      </c>
      <c r="J8" s="3"/>
      <c r="K8"/>
    </row>
    <row r="9" spans="1:11" x14ac:dyDescent="0.3">
      <c r="A9" t="s">
        <v>119</v>
      </c>
      <c r="B9" t="s">
        <v>30</v>
      </c>
      <c r="C9">
        <v>0</v>
      </c>
      <c r="D9">
        <v>0</v>
      </c>
      <c r="E9" s="3"/>
      <c r="F9" s="3"/>
      <c r="G9">
        <v>0</v>
      </c>
      <c r="H9">
        <v>0</v>
      </c>
      <c r="K9"/>
    </row>
    <row r="10" spans="1:11" x14ac:dyDescent="0.3">
      <c r="A10" t="s">
        <v>120</v>
      </c>
      <c r="B10" t="s">
        <v>30</v>
      </c>
      <c r="C10">
        <v>0</v>
      </c>
      <c r="D10">
        <v>0</v>
      </c>
      <c r="E10" s="3"/>
      <c r="F10" s="3"/>
      <c r="G10">
        <v>0</v>
      </c>
      <c r="H10">
        <v>0</v>
      </c>
      <c r="K10"/>
    </row>
    <row r="11" spans="1:11" x14ac:dyDescent="0.3">
      <c r="A11" t="s">
        <v>121</v>
      </c>
      <c r="B11" t="s">
        <v>31</v>
      </c>
      <c r="C11">
        <v>1210</v>
      </c>
      <c r="D11">
        <v>101</v>
      </c>
      <c r="E11" s="3">
        <v>45017</v>
      </c>
      <c r="F11" s="3">
        <v>45383</v>
      </c>
      <c r="G11">
        <v>12</v>
      </c>
      <c r="H11">
        <v>1008</v>
      </c>
      <c r="K11"/>
    </row>
    <row r="12" spans="1:11" x14ac:dyDescent="0.3">
      <c r="A12" t="s">
        <v>140</v>
      </c>
      <c r="B12" t="s">
        <v>31</v>
      </c>
      <c r="C12">
        <v>1800</v>
      </c>
      <c r="D12">
        <v>150</v>
      </c>
      <c r="E12" s="3">
        <v>45017</v>
      </c>
      <c r="F12" s="3">
        <v>45383</v>
      </c>
      <c r="G12">
        <v>12</v>
      </c>
      <c r="H12">
        <v>1500</v>
      </c>
      <c r="K12"/>
    </row>
    <row r="13" spans="1:11" x14ac:dyDescent="0.3">
      <c r="A13" t="s">
        <v>149</v>
      </c>
      <c r="B13" t="s">
        <v>31</v>
      </c>
      <c r="C13">
        <v>6000</v>
      </c>
      <c r="D13">
        <v>2000</v>
      </c>
      <c r="E13" s="3"/>
      <c r="F13" s="3"/>
      <c r="G13">
        <v>0</v>
      </c>
      <c r="H13">
        <v>0</v>
      </c>
      <c r="J13" s="4"/>
      <c r="K13"/>
    </row>
    <row r="14" spans="1:11" x14ac:dyDescent="0.3">
      <c r="A14" t="s">
        <v>122</v>
      </c>
      <c r="B14" t="s">
        <v>31</v>
      </c>
      <c r="C14">
        <v>3800</v>
      </c>
      <c r="D14">
        <v>317</v>
      </c>
      <c r="E14" s="3">
        <v>45170</v>
      </c>
      <c r="F14" s="3">
        <v>45536</v>
      </c>
      <c r="G14">
        <v>12</v>
      </c>
      <c r="H14">
        <v>1583</v>
      </c>
      <c r="K14"/>
    </row>
    <row r="15" spans="1:11" x14ac:dyDescent="0.3">
      <c r="A15" t="s">
        <v>147</v>
      </c>
      <c r="B15" t="s">
        <v>30</v>
      </c>
      <c r="C15">
        <v>0</v>
      </c>
      <c r="D15">
        <v>0</v>
      </c>
      <c r="E15" s="3"/>
      <c r="F15" s="3"/>
      <c r="G15">
        <v>0</v>
      </c>
      <c r="H15">
        <v>0</v>
      </c>
      <c r="K15"/>
    </row>
    <row r="16" spans="1:11" x14ac:dyDescent="0.3">
      <c r="A16" t="s">
        <v>123</v>
      </c>
      <c r="B16" t="s">
        <v>30</v>
      </c>
      <c r="C16">
        <v>0</v>
      </c>
      <c r="D16">
        <v>0</v>
      </c>
      <c r="E16" s="3"/>
      <c r="F16" s="3"/>
      <c r="G16">
        <v>0</v>
      </c>
      <c r="H16">
        <v>0</v>
      </c>
      <c r="K16"/>
    </row>
    <row r="17" spans="6:11" x14ac:dyDescent="0.3">
      <c r="F17" s="3"/>
      <c r="G17" s="3"/>
      <c r="K17"/>
    </row>
    <row r="18" spans="6:11" x14ac:dyDescent="0.3">
      <c r="F18" s="3"/>
      <c r="G18" s="3"/>
      <c r="K18"/>
    </row>
    <row r="19" spans="6:11" x14ac:dyDescent="0.3">
      <c r="I19" s="4"/>
      <c r="K19"/>
    </row>
    <row r="20" spans="6:11" x14ac:dyDescent="0.3">
      <c r="I20" s="4"/>
      <c r="K20"/>
    </row>
  </sheetData>
  <phoneticPr fontId="1" type="noConversion"/>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38E40-D22C-438B-81CC-0F921F89ACBC}">
  <sheetPr codeName="Sheet3"/>
  <dimension ref="A1:Q116"/>
  <sheetViews>
    <sheetView workbookViewId="0">
      <selection sqref="A1:Q116"/>
    </sheetView>
  </sheetViews>
  <sheetFormatPr defaultRowHeight="14.4" x14ac:dyDescent="0.3"/>
  <cols>
    <col min="1" max="1" width="11.21875" bestFit="1" customWidth="1"/>
    <col min="2" max="2" width="10.5546875" bestFit="1" customWidth="1"/>
    <col min="3" max="3" width="11.21875" bestFit="1" customWidth="1"/>
    <col min="4" max="4" width="9.6640625" bestFit="1" customWidth="1"/>
    <col min="5" max="5" width="7.33203125" bestFit="1" customWidth="1"/>
    <col min="6" max="6" width="17" bestFit="1" customWidth="1"/>
    <col min="7" max="7" width="9.6640625" bestFit="1" customWidth="1"/>
    <col min="8" max="8" width="11.109375" bestFit="1" customWidth="1"/>
    <col min="9" max="9" width="14.6640625" bestFit="1" customWidth="1"/>
    <col min="10" max="10" width="14.77734375" bestFit="1" customWidth="1"/>
    <col min="11" max="11" width="21.33203125" bestFit="1" customWidth="1"/>
    <col min="12" max="12" width="11.5546875" bestFit="1" customWidth="1"/>
    <col min="13" max="13" width="10.77734375" bestFit="1" customWidth="1"/>
    <col min="14" max="14" width="19" bestFit="1" customWidth="1"/>
    <col min="15" max="15" width="15.77734375" bestFit="1" customWidth="1"/>
    <col min="16" max="16" width="9.33203125" bestFit="1" customWidth="1"/>
    <col min="17" max="17" width="13.109375" customWidth="1"/>
    <col min="18" max="18" width="6.88671875" bestFit="1" customWidth="1"/>
  </cols>
  <sheetData>
    <row r="1" spans="1:17" x14ac:dyDescent="0.3">
      <c r="A1" t="s">
        <v>1</v>
      </c>
      <c r="B1" t="s">
        <v>2</v>
      </c>
      <c r="C1" t="s">
        <v>3</v>
      </c>
      <c r="D1" t="s">
        <v>4</v>
      </c>
      <c r="E1" t="s">
        <v>124</v>
      </c>
      <c r="F1" t="s">
        <v>5</v>
      </c>
      <c r="G1" t="s">
        <v>6</v>
      </c>
      <c r="H1" t="s">
        <v>12</v>
      </c>
      <c r="I1" t="s">
        <v>90</v>
      </c>
      <c r="J1" t="s">
        <v>91</v>
      </c>
      <c r="K1" t="s">
        <v>92</v>
      </c>
      <c r="L1" t="s">
        <v>93</v>
      </c>
      <c r="M1" t="s">
        <v>94</v>
      </c>
      <c r="N1" t="s">
        <v>95</v>
      </c>
      <c r="O1" t="s">
        <v>96</v>
      </c>
      <c r="P1" t="s">
        <v>71</v>
      </c>
      <c r="Q1" t="s">
        <v>103</v>
      </c>
    </row>
    <row r="2" spans="1:17" x14ac:dyDescent="0.3">
      <c r="A2" t="s">
        <v>7</v>
      </c>
      <c r="B2" s="3">
        <v>45291</v>
      </c>
      <c r="C2" t="s">
        <v>115</v>
      </c>
      <c r="D2">
        <v>50</v>
      </c>
      <c r="E2" t="s">
        <v>125</v>
      </c>
      <c r="F2" t="s">
        <v>126</v>
      </c>
      <c r="G2">
        <v>50</v>
      </c>
      <c r="H2" t="s">
        <v>115</v>
      </c>
      <c r="I2" t="s">
        <v>30</v>
      </c>
      <c r="J2">
        <v>0</v>
      </c>
      <c r="K2">
        <v>0</v>
      </c>
      <c r="L2" s="3"/>
      <c r="M2" s="3"/>
      <c r="N2">
        <v>0</v>
      </c>
      <c r="O2">
        <v>0</v>
      </c>
      <c r="P2" t="s">
        <v>97</v>
      </c>
      <c r="Q2" t="s">
        <v>104</v>
      </c>
    </row>
    <row r="3" spans="1:17" x14ac:dyDescent="0.3">
      <c r="A3" t="s">
        <v>8</v>
      </c>
      <c r="B3" s="3">
        <v>45291</v>
      </c>
      <c r="C3" t="s">
        <v>147</v>
      </c>
      <c r="D3">
        <v>6028</v>
      </c>
      <c r="E3" t="s">
        <v>125</v>
      </c>
      <c r="F3" t="s">
        <v>148</v>
      </c>
      <c r="G3">
        <v>160.49</v>
      </c>
      <c r="H3" t="s">
        <v>147</v>
      </c>
      <c r="I3" t="s">
        <v>30</v>
      </c>
      <c r="J3">
        <v>0</v>
      </c>
      <c r="K3">
        <v>0</v>
      </c>
      <c r="L3" s="3"/>
      <c r="M3" s="3"/>
      <c r="N3">
        <v>0</v>
      </c>
      <c r="O3">
        <v>0</v>
      </c>
      <c r="P3" t="s">
        <v>97</v>
      </c>
      <c r="Q3" t="s">
        <v>104</v>
      </c>
    </row>
    <row r="4" spans="1:17" x14ac:dyDescent="0.3">
      <c r="A4" t="s">
        <v>8</v>
      </c>
      <c r="B4" s="3">
        <v>45322</v>
      </c>
      <c r="C4" t="s">
        <v>147</v>
      </c>
      <c r="D4">
        <v>-461</v>
      </c>
      <c r="E4" t="s">
        <v>125</v>
      </c>
      <c r="F4" t="s">
        <v>148</v>
      </c>
      <c r="G4">
        <v>-12.27</v>
      </c>
      <c r="H4" t="s">
        <v>147</v>
      </c>
      <c r="I4" t="s">
        <v>30</v>
      </c>
      <c r="J4">
        <v>0</v>
      </c>
      <c r="K4">
        <v>0</v>
      </c>
      <c r="L4" s="3"/>
      <c r="M4" s="3"/>
      <c r="N4">
        <v>0</v>
      </c>
      <c r="O4">
        <v>0</v>
      </c>
      <c r="P4" t="s">
        <v>98</v>
      </c>
      <c r="Q4" t="s">
        <v>105</v>
      </c>
    </row>
    <row r="5" spans="1:17" x14ac:dyDescent="0.3">
      <c r="A5" t="s">
        <v>9</v>
      </c>
      <c r="B5" s="3">
        <v>45291</v>
      </c>
      <c r="C5" t="s">
        <v>149</v>
      </c>
      <c r="D5">
        <v>-621</v>
      </c>
      <c r="E5" t="s">
        <v>125</v>
      </c>
      <c r="F5" t="s">
        <v>127</v>
      </c>
      <c r="G5">
        <v>-154.72</v>
      </c>
      <c r="H5" t="s">
        <v>149</v>
      </c>
      <c r="I5" t="s">
        <v>31</v>
      </c>
      <c r="J5">
        <v>6000</v>
      </c>
      <c r="K5">
        <v>2000</v>
      </c>
      <c r="L5" s="3"/>
      <c r="M5" s="3"/>
      <c r="N5">
        <v>0</v>
      </c>
      <c r="O5">
        <v>0</v>
      </c>
      <c r="P5" t="s">
        <v>97</v>
      </c>
      <c r="Q5" t="s">
        <v>104</v>
      </c>
    </row>
    <row r="6" spans="1:17" x14ac:dyDescent="0.3">
      <c r="A6" t="s">
        <v>9</v>
      </c>
      <c r="B6" s="3">
        <v>45293</v>
      </c>
      <c r="C6" t="s">
        <v>149</v>
      </c>
      <c r="D6">
        <v>2000</v>
      </c>
      <c r="E6" t="s">
        <v>125</v>
      </c>
      <c r="F6" t="s">
        <v>127</v>
      </c>
      <c r="G6">
        <v>498.3</v>
      </c>
      <c r="H6" t="s">
        <v>149</v>
      </c>
      <c r="I6" t="s">
        <v>31</v>
      </c>
      <c r="J6">
        <v>6000</v>
      </c>
      <c r="K6">
        <v>2000</v>
      </c>
      <c r="L6" s="3"/>
      <c r="M6" s="3"/>
      <c r="N6">
        <v>0</v>
      </c>
      <c r="O6">
        <v>0</v>
      </c>
      <c r="P6" t="s">
        <v>98</v>
      </c>
      <c r="Q6" t="s">
        <v>105</v>
      </c>
    </row>
    <row r="7" spans="1:17" x14ac:dyDescent="0.3">
      <c r="A7" t="s">
        <v>9</v>
      </c>
      <c r="B7" s="3">
        <v>45323</v>
      </c>
      <c r="C7" t="s">
        <v>149</v>
      </c>
      <c r="D7">
        <v>2000</v>
      </c>
      <c r="E7" t="s">
        <v>125</v>
      </c>
      <c r="F7" t="s">
        <v>127</v>
      </c>
      <c r="G7">
        <v>498.3</v>
      </c>
      <c r="H7" t="s">
        <v>149</v>
      </c>
      <c r="I7" t="s">
        <v>31</v>
      </c>
      <c r="J7">
        <v>6000</v>
      </c>
      <c r="K7">
        <v>2000</v>
      </c>
      <c r="L7" s="3"/>
      <c r="M7" s="3"/>
      <c r="N7">
        <v>0</v>
      </c>
      <c r="O7">
        <v>0</v>
      </c>
      <c r="P7" t="s">
        <v>99</v>
      </c>
      <c r="Q7" t="s">
        <v>106</v>
      </c>
    </row>
    <row r="8" spans="1:17" x14ac:dyDescent="0.3">
      <c r="A8" t="s">
        <v>7</v>
      </c>
      <c r="B8" s="3">
        <v>45291</v>
      </c>
      <c r="C8" t="s">
        <v>118</v>
      </c>
      <c r="D8">
        <v>645</v>
      </c>
      <c r="E8" t="s">
        <v>125</v>
      </c>
      <c r="F8" t="s">
        <v>128</v>
      </c>
      <c r="G8">
        <v>645</v>
      </c>
      <c r="H8" t="s">
        <v>118</v>
      </c>
      <c r="I8" t="s">
        <v>30</v>
      </c>
      <c r="J8">
        <v>3000</v>
      </c>
      <c r="K8">
        <v>250</v>
      </c>
      <c r="L8" s="3"/>
      <c r="M8" s="3"/>
      <c r="O8">
        <v>0</v>
      </c>
      <c r="P8" t="s">
        <v>97</v>
      </c>
      <c r="Q8" t="s">
        <v>104</v>
      </c>
    </row>
    <row r="9" spans="1:17" x14ac:dyDescent="0.3">
      <c r="A9" t="s">
        <v>7</v>
      </c>
      <c r="B9" s="3">
        <v>45291</v>
      </c>
      <c r="C9" t="s">
        <v>118</v>
      </c>
      <c r="D9">
        <v>645</v>
      </c>
      <c r="E9" t="s">
        <v>125</v>
      </c>
      <c r="F9" t="s">
        <v>150</v>
      </c>
      <c r="G9">
        <v>645</v>
      </c>
      <c r="H9" t="s">
        <v>118</v>
      </c>
      <c r="I9" t="s">
        <v>30</v>
      </c>
      <c r="J9">
        <v>3000</v>
      </c>
      <c r="K9">
        <v>250</v>
      </c>
      <c r="L9" s="3"/>
      <c r="M9" s="3"/>
      <c r="O9">
        <v>0</v>
      </c>
      <c r="P9" t="s">
        <v>97</v>
      </c>
      <c r="Q9" t="s">
        <v>104</v>
      </c>
    </row>
    <row r="10" spans="1:17" x14ac:dyDescent="0.3">
      <c r="A10" t="s">
        <v>7</v>
      </c>
      <c r="B10" s="3">
        <v>45291</v>
      </c>
      <c r="C10" t="s">
        <v>118</v>
      </c>
      <c r="D10">
        <v>645</v>
      </c>
      <c r="E10" t="s">
        <v>125</v>
      </c>
      <c r="F10" t="s">
        <v>150</v>
      </c>
      <c r="G10">
        <v>645</v>
      </c>
      <c r="H10" t="s">
        <v>118</v>
      </c>
      <c r="I10" t="s">
        <v>30</v>
      </c>
      <c r="J10">
        <v>3000</v>
      </c>
      <c r="K10">
        <v>250</v>
      </c>
      <c r="L10" s="3"/>
      <c r="M10" s="3"/>
      <c r="O10">
        <v>0</v>
      </c>
      <c r="P10" t="s">
        <v>97</v>
      </c>
      <c r="Q10" t="s">
        <v>104</v>
      </c>
    </row>
    <row r="11" spans="1:17" x14ac:dyDescent="0.3">
      <c r="A11" t="s">
        <v>7</v>
      </c>
      <c r="B11" s="3">
        <v>45291</v>
      </c>
      <c r="C11" t="s">
        <v>118</v>
      </c>
      <c r="D11">
        <v>64</v>
      </c>
      <c r="E11" t="s">
        <v>125</v>
      </c>
      <c r="F11" t="s">
        <v>128</v>
      </c>
      <c r="G11">
        <v>64</v>
      </c>
      <c r="H11" t="s">
        <v>118</v>
      </c>
      <c r="I11" t="s">
        <v>30</v>
      </c>
      <c r="J11">
        <v>3000</v>
      </c>
      <c r="K11">
        <v>250</v>
      </c>
      <c r="L11" s="3"/>
      <c r="M11" s="3"/>
      <c r="O11">
        <v>0</v>
      </c>
      <c r="P11" t="s">
        <v>97</v>
      </c>
      <c r="Q11" t="s">
        <v>104</v>
      </c>
    </row>
    <row r="12" spans="1:17" x14ac:dyDescent="0.3">
      <c r="A12" t="s">
        <v>9</v>
      </c>
      <c r="B12" s="3">
        <v>45291</v>
      </c>
      <c r="C12" t="s">
        <v>118</v>
      </c>
      <c r="D12">
        <v>100</v>
      </c>
      <c r="E12" t="s">
        <v>125</v>
      </c>
      <c r="F12" t="s">
        <v>129</v>
      </c>
      <c r="G12">
        <v>24.92</v>
      </c>
      <c r="H12" t="s">
        <v>118</v>
      </c>
      <c r="I12" t="s">
        <v>30</v>
      </c>
      <c r="J12">
        <v>3000</v>
      </c>
      <c r="K12">
        <v>250</v>
      </c>
      <c r="L12" s="3"/>
      <c r="M12" s="3"/>
      <c r="O12">
        <v>0</v>
      </c>
      <c r="P12" t="s">
        <v>97</v>
      </c>
      <c r="Q12" t="s">
        <v>104</v>
      </c>
    </row>
    <row r="13" spans="1:17" x14ac:dyDescent="0.3">
      <c r="A13" t="s">
        <v>9</v>
      </c>
      <c r="B13" s="3">
        <v>45293</v>
      </c>
      <c r="C13" t="s">
        <v>118</v>
      </c>
      <c r="D13">
        <v>3000</v>
      </c>
      <c r="E13" t="s">
        <v>125</v>
      </c>
      <c r="F13" t="s">
        <v>127</v>
      </c>
      <c r="G13">
        <v>747.45</v>
      </c>
      <c r="H13" t="s">
        <v>118</v>
      </c>
      <c r="I13" t="s">
        <v>30</v>
      </c>
      <c r="J13">
        <v>3000</v>
      </c>
      <c r="K13">
        <v>250</v>
      </c>
      <c r="L13" s="3"/>
      <c r="M13" s="3"/>
      <c r="O13">
        <v>0</v>
      </c>
      <c r="P13" t="s">
        <v>98</v>
      </c>
      <c r="Q13" t="s">
        <v>105</v>
      </c>
    </row>
    <row r="14" spans="1:17" x14ac:dyDescent="0.3">
      <c r="A14" t="s">
        <v>9</v>
      </c>
      <c r="B14" s="3">
        <v>45301</v>
      </c>
      <c r="C14" t="s">
        <v>118</v>
      </c>
      <c r="D14">
        <v>3000</v>
      </c>
      <c r="E14" t="s">
        <v>125</v>
      </c>
      <c r="F14" t="s">
        <v>127</v>
      </c>
      <c r="G14">
        <v>747.45</v>
      </c>
      <c r="H14" t="s">
        <v>118</v>
      </c>
      <c r="I14" t="s">
        <v>30</v>
      </c>
      <c r="J14">
        <v>3000</v>
      </c>
      <c r="K14">
        <v>250</v>
      </c>
      <c r="L14" s="3"/>
      <c r="M14" s="3"/>
      <c r="O14">
        <v>0</v>
      </c>
      <c r="P14" t="s">
        <v>98</v>
      </c>
      <c r="Q14" t="s">
        <v>105</v>
      </c>
    </row>
    <row r="15" spans="1:17" x14ac:dyDescent="0.3">
      <c r="A15" t="s">
        <v>9</v>
      </c>
      <c r="B15" s="3">
        <v>45301</v>
      </c>
      <c r="C15" t="s">
        <v>118</v>
      </c>
      <c r="D15">
        <v>3000</v>
      </c>
      <c r="E15" t="s">
        <v>125</v>
      </c>
      <c r="F15" t="s">
        <v>129</v>
      </c>
      <c r="G15">
        <v>747.45</v>
      </c>
      <c r="H15" t="s">
        <v>118</v>
      </c>
      <c r="I15" t="s">
        <v>30</v>
      </c>
      <c r="J15">
        <v>3000</v>
      </c>
      <c r="K15">
        <v>250</v>
      </c>
      <c r="L15" s="3"/>
      <c r="M15" s="3"/>
      <c r="O15">
        <v>0</v>
      </c>
      <c r="P15" t="s">
        <v>98</v>
      </c>
      <c r="Q15" t="s">
        <v>105</v>
      </c>
    </row>
    <row r="16" spans="1:17" x14ac:dyDescent="0.3">
      <c r="A16" t="s">
        <v>9</v>
      </c>
      <c r="B16" s="3">
        <v>45301</v>
      </c>
      <c r="C16" t="s">
        <v>118</v>
      </c>
      <c r="D16">
        <v>3000</v>
      </c>
      <c r="E16" t="s">
        <v>125</v>
      </c>
      <c r="F16" t="s">
        <v>129</v>
      </c>
      <c r="G16">
        <v>747.45</v>
      </c>
      <c r="H16" t="s">
        <v>118</v>
      </c>
      <c r="I16" t="s">
        <v>30</v>
      </c>
      <c r="J16">
        <v>3000</v>
      </c>
      <c r="K16">
        <v>250</v>
      </c>
      <c r="L16" s="3"/>
      <c r="M16" s="3"/>
      <c r="O16">
        <v>0</v>
      </c>
      <c r="P16" t="s">
        <v>98</v>
      </c>
      <c r="Q16" t="s">
        <v>105</v>
      </c>
    </row>
    <row r="17" spans="1:17" x14ac:dyDescent="0.3">
      <c r="A17" t="s">
        <v>9</v>
      </c>
      <c r="B17" s="3">
        <v>45323</v>
      </c>
      <c r="C17" t="s">
        <v>118</v>
      </c>
      <c r="D17">
        <v>2500</v>
      </c>
      <c r="E17" t="s">
        <v>125</v>
      </c>
      <c r="F17" t="s">
        <v>127</v>
      </c>
      <c r="G17">
        <v>622.88</v>
      </c>
      <c r="H17" t="s">
        <v>118</v>
      </c>
      <c r="I17" t="s">
        <v>30</v>
      </c>
      <c r="J17">
        <v>3000</v>
      </c>
      <c r="K17">
        <v>250</v>
      </c>
      <c r="L17" s="3"/>
      <c r="M17" s="3"/>
      <c r="O17">
        <v>0</v>
      </c>
      <c r="P17" t="s">
        <v>99</v>
      </c>
      <c r="Q17" t="s">
        <v>106</v>
      </c>
    </row>
    <row r="18" spans="1:17" x14ac:dyDescent="0.3">
      <c r="A18" t="s">
        <v>9</v>
      </c>
      <c r="B18" s="3">
        <v>45322</v>
      </c>
      <c r="C18" t="s">
        <v>118</v>
      </c>
      <c r="D18">
        <v>1000</v>
      </c>
      <c r="E18" t="s">
        <v>125</v>
      </c>
      <c r="F18" t="s">
        <v>129</v>
      </c>
      <c r="G18">
        <v>249.15</v>
      </c>
      <c r="H18" t="s">
        <v>118</v>
      </c>
      <c r="I18" t="s">
        <v>30</v>
      </c>
      <c r="J18">
        <v>3000</v>
      </c>
      <c r="K18">
        <v>250</v>
      </c>
      <c r="L18" s="3"/>
      <c r="M18" s="3"/>
      <c r="O18">
        <v>0</v>
      </c>
      <c r="P18" t="s">
        <v>98</v>
      </c>
      <c r="Q18" t="s">
        <v>105</v>
      </c>
    </row>
    <row r="19" spans="1:17" x14ac:dyDescent="0.3">
      <c r="A19" t="s">
        <v>9</v>
      </c>
      <c r="B19" s="3">
        <v>45322</v>
      </c>
      <c r="C19" t="s">
        <v>118</v>
      </c>
      <c r="D19">
        <v>5000</v>
      </c>
      <c r="E19" t="s">
        <v>125</v>
      </c>
      <c r="F19" t="s">
        <v>127</v>
      </c>
      <c r="G19">
        <v>1245.75</v>
      </c>
      <c r="H19" t="s">
        <v>118</v>
      </c>
      <c r="I19" t="s">
        <v>30</v>
      </c>
      <c r="J19">
        <v>3000</v>
      </c>
      <c r="K19">
        <v>250</v>
      </c>
      <c r="L19" s="3"/>
      <c r="M19" s="3"/>
      <c r="O19">
        <v>0</v>
      </c>
      <c r="P19" t="s">
        <v>98</v>
      </c>
      <c r="Q19" t="s">
        <v>105</v>
      </c>
    </row>
    <row r="20" spans="1:17" x14ac:dyDescent="0.3">
      <c r="A20" t="s">
        <v>9</v>
      </c>
      <c r="B20" s="3">
        <v>45291</v>
      </c>
      <c r="C20" t="s">
        <v>121</v>
      </c>
      <c r="D20">
        <v>1008</v>
      </c>
      <c r="E20" t="s">
        <v>125</v>
      </c>
      <c r="F20" t="s">
        <v>127</v>
      </c>
      <c r="G20">
        <v>167.43</v>
      </c>
      <c r="H20" t="s">
        <v>121</v>
      </c>
      <c r="I20" t="s">
        <v>31</v>
      </c>
      <c r="J20">
        <v>1210</v>
      </c>
      <c r="K20">
        <v>101</v>
      </c>
      <c r="L20" s="3">
        <v>45017</v>
      </c>
      <c r="M20" s="3">
        <v>45383</v>
      </c>
      <c r="N20">
        <v>12</v>
      </c>
      <c r="O20">
        <v>1008</v>
      </c>
      <c r="P20" t="s">
        <v>97</v>
      </c>
      <c r="Q20" t="s">
        <v>104</v>
      </c>
    </row>
    <row r="21" spans="1:17" x14ac:dyDescent="0.3">
      <c r="A21" t="s">
        <v>9</v>
      </c>
      <c r="B21" s="3">
        <v>45293</v>
      </c>
      <c r="C21" t="s">
        <v>121</v>
      </c>
      <c r="D21">
        <v>101</v>
      </c>
      <c r="E21" t="s">
        <v>125</v>
      </c>
      <c r="F21" t="s">
        <v>127</v>
      </c>
      <c r="G21">
        <v>20.93</v>
      </c>
      <c r="H21" t="s">
        <v>121</v>
      </c>
      <c r="I21" t="s">
        <v>31</v>
      </c>
      <c r="J21">
        <v>1210</v>
      </c>
      <c r="K21">
        <v>101</v>
      </c>
      <c r="L21" s="3">
        <v>45017</v>
      </c>
      <c r="M21" s="3">
        <v>45383</v>
      </c>
      <c r="N21">
        <v>12</v>
      </c>
      <c r="O21">
        <v>1008</v>
      </c>
      <c r="P21" t="s">
        <v>98</v>
      </c>
      <c r="Q21" t="s">
        <v>105</v>
      </c>
    </row>
    <row r="22" spans="1:17" x14ac:dyDescent="0.3">
      <c r="A22" t="s">
        <v>9</v>
      </c>
      <c r="B22" s="3">
        <v>45323</v>
      </c>
      <c r="C22" t="s">
        <v>121</v>
      </c>
      <c r="D22">
        <v>100</v>
      </c>
      <c r="E22" t="s">
        <v>125</v>
      </c>
      <c r="F22" t="s">
        <v>127</v>
      </c>
      <c r="G22">
        <v>20.93</v>
      </c>
      <c r="H22" t="s">
        <v>121</v>
      </c>
      <c r="I22" t="s">
        <v>31</v>
      </c>
      <c r="J22">
        <v>1210</v>
      </c>
      <c r="K22">
        <v>101</v>
      </c>
      <c r="L22" s="3">
        <v>45017</v>
      </c>
      <c r="M22" s="3">
        <v>45383</v>
      </c>
      <c r="N22">
        <v>12</v>
      </c>
      <c r="O22">
        <v>1008</v>
      </c>
      <c r="P22" t="s">
        <v>99</v>
      </c>
      <c r="Q22" t="s">
        <v>106</v>
      </c>
    </row>
    <row r="23" spans="1:17" x14ac:dyDescent="0.3">
      <c r="A23" t="s">
        <v>8</v>
      </c>
      <c r="B23" s="3">
        <v>45291</v>
      </c>
      <c r="C23" t="s">
        <v>123</v>
      </c>
      <c r="D23">
        <v>50000</v>
      </c>
      <c r="E23" t="s">
        <v>125</v>
      </c>
      <c r="F23" t="s">
        <v>148</v>
      </c>
      <c r="G23">
        <v>1331.18</v>
      </c>
      <c r="H23" t="s">
        <v>123</v>
      </c>
      <c r="I23" t="s">
        <v>30</v>
      </c>
      <c r="J23">
        <v>0</v>
      </c>
      <c r="K23">
        <v>0</v>
      </c>
      <c r="L23" s="3"/>
      <c r="M23" s="3"/>
      <c r="N23">
        <v>0</v>
      </c>
      <c r="O23">
        <v>0</v>
      </c>
      <c r="P23" t="s">
        <v>97</v>
      </c>
      <c r="Q23" t="s">
        <v>104</v>
      </c>
    </row>
    <row r="24" spans="1:17" x14ac:dyDescent="0.3">
      <c r="A24" t="s">
        <v>8</v>
      </c>
      <c r="B24" s="3">
        <v>45307</v>
      </c>
      <c r="C24" t="s">
        <v>123</v>
      </c>
      <c r="D24">
        <v>1000</v>
      </c>
      <c r="E24" t="s">
        <v>125</v>
      </c>
      <c r="F24" t="s">
        <v>148</v>
      </c>
      <c r="G24">
        <v>26.62</v>
      </c>
      <c r="H24" t="s">
        <v>123</v>
      </c>
      <c r="I24" t="s">
        <v>30</v>
      </c>
      <c r="J24">
        <v>0</v>
      </c>
      <c r="K24">
        <v>0</v>
      </c>
      <c r="L24" s="3"/>
      <c r="M24" s="3"/>
      <c r="N24">
        <v>0</v>
      </c>
      <c r="O24">
        <v>0</v>
      </c>
      <c r="P24" t="s">
        <v>98</v>
      </c>
      <c r="Q24" t="s">
        <v>105</v>
      </c>
    </row>
    <row r="25" spans="1:17" x14ac:dyDescent="0.3">
      <c r="A25" t="s">
        <v>8</v>
      </c>
      <c r="B25" s="3">
        <v>45307</v>
      </c>
      <c r="C25" t="s">
        <v>123</v>
      </c>
      <c r="D25">
        <v>-50000</v>
      </c>
      <c r="E25" t="s">
        <v>125</v>
      </c>
      <c r="F25" t="s">
        <v>148</v>
      </c>
      <c r="G25">
        <v>-1331.18</v>
      </c>
      <c r="H25" t="s">
        <v>123</v>
      </c>
      <c r="I25" t="s">
        <v>30</v>
      </c>
      <c r="J25">
        <v>0</v>
      </c>
      <c r="K25">
        <v>0</v>
      </c>
      <c r="L25" s="3"/>
      <c r="M25" s="3"/>
      <c r="N25">
        <v>0</v>
      </c>
      <c r="O25">
        <v>0</v>
      </c>
      <c r="P25" t="s">
        <v>98</v>
      </c>
      <c r="Q25" t="s">
        <v>105</v>
      </c>
    </row>
    <row r="26" spans="1:17" x14ac:dyDescent="0.3">
      <c r="A26" t="s">
        <v>9</v>
      </c>
      <c r="B26" s="3">
        <v>45291</v>
      </c>
      <c r="C26" t="s">
        <v>122</v>
      </c>
      <c r="D26">
        <v>949</v>
      </c>
      <c r="E26" t="s">
        <v>125</v>
      </c>
      <c r="F26" t="s">
        <v>127</v>
      </c>
      <c r="G26">
        <v>175.65</v>
      </c>
      <c r="H26" t="s">
        <v>122</v>
      </c>
      <c r="I26" t="s">
        <v>31</v>
      </c>
      <c r="J26">
        <v>3800</v>
      </c>
      <c r="K26">
        <v>317</v>
      </c>
      <c r="L26" s="3">
        <v>45170</v>
      </c>
      <c r="M26" s="3">
        <v>45536</v>
      </c>
      <c r="N26">
        <v>12</v>
      </c>
      <c r="O26">
        <v>1583</v>
      </c>
      <c r="P26" t="s">
        <v>97</v>
      </c>
      <c r="Q26" t="s">
        <v>104</v>
      </c>
    </row>
    <row r="27" spans="1:17" x14ac:dyDescent="0.3">
      <c r="A27" t="s">
        <v>9</v>
      </c>
      <c r="B27" s="3">
        <v>45293</v>
      </c>
      <c r="C27" t="s">
        <v>122</v>
      </c>
      <c r="D27">
        <v>317</v>
      </c>
      <c r="E27" t="s">
        <v>125</v>
      </c>
      <c r="F27" t="s">
        <v>127</v>
      </c>
      <c r="G27">
        <v>58.55</v>
      </c>
      <c r="H27" t="s">
        <v>122</v>
      </c>
      <c r="I27" t="s">
        <v>31</v>
      </c>
      <c r="J27">
        <v>3800</v>
      </c>
      <c r="K27">
        <v>317</v>
      </c>
      <c r="L27" s="3">
        <v>45170</v>
      </c>
      <c r="M27" s="3">
        <v>45536</v>
      </c>
      <c r="N27">
        <v>12</v>
      </c>
      <c r="O27">
        <v>1583</v>
      </c>
      <c r="P27" t="s">
        <v>98</v>
      </c>
      <c r="Q27" t="s">
        <v>105</v>
      </c>
    </row>
    <row r="28" spans="1:17" x14ac:dyDescent="0.3">
      <c r="A28" t="s">
        <v>9</v>
      </c>
      <c r="B28" s="3">
        <v>45323</v>
      </c>
      <c r="C28" t="s">
        <v>122</v>
      </c>
      <c r="D28">
        <v>317</v>
      </c>
      <c r="E28" t="s">
        <v>125</v>
      </c>
      <c r="F28" t="s">
        <v>127</v>
      </c>
      <c r="G28">
        <v>58.55</v>
      </c>
      <c r="H28" t="s">
        <v>122</v>
      </c>
      <c r="I28" t="s">
        <v>31</v>
      </c>
      <c r="J28">
        <v>3800</v>
      </c>
      <c r="K28">
        <v>317</v>
      </c>
      <c r="L28" s="3">
        <v>45170</v>
      </c>
      <c r="M28" s="3">
        <v>45536</v>
      </c>
      <c r="N28">
        <v>12</v>
      </c>
      <c r="O28">
        <v>1583</v>
      </c>
      <c r="P28" t="s">
        <v>99</v>
      </c>
      <c r="Q28" t="s">
        <v>106</v>
      </c>
    </row>
    <row r="29" spans="1:17" x14ac:dyDescent="0.3">
      <c r="A29" t="s">
        <v>7</v>
      </c>
      <c r="B29" s="3">
        <v>45291</v>
      </c>
      <c r="C29" t="s">
        <v>120</v>
      </c>
      <c r="D29">
        <v>300</v>
      </c>
      <c r="E29" t="s">
        <v>125</v>
      </c>
      <c r="F29" t="s">
        <v>130</v>
      </c>
      <c r="G29">
        <v>300</v>
      </c>
      <c r="H29" t="s">
        <v>120</v>
      </c>
      <c r="I29" t="s">
        <v>30</v>
      </c>
      <c r="J29">
        <v>0</v>
      </c>
      <c r="K29">
        <v>0</v>
      </c>
      <c r="L29" s="3"/>
      <c r="M29" s="3"/>
      <c r="N29">
        <v>0</v>
      </c>
      <c r="O29">
        <v>0</v>
      </c>
      <c r="P29" t="s">
        <v>97</v>
      </c>
      <c r="Q29" t="s">
        <v>104</v>
      </c>
    </row>
    <row r="30" spans="1:17" x14ac:dyDescent="0.3">
      <c r="A30" t="s">
        <v>7</v>
      </c>
      <c r="B30" s="3">
        <v>45291</v>
      </c>
      <c r="C30" t="s">
        <v>120</v>
      </c>
      <c r="D30">
        <v>-300</v>
      </c>
      <c r="E30" t="s">
        <v>125</v>
      </c>
      <c r="F30" t="s">
        <v>130</v>
      </c>
      <c r="G30">
        <v>-300</v>
      </c>
      <c r="H30" t="s">
        <v>120</v>
      </c>
      <c r="I30" t="s">
        <v>30</v>
      </c>
      <c r="J30">
        <v>0</v>
      </c>
      <c r="K30">
        <v>0</v>
      </c>
      <c r="L30" s="3"/>
      <c r="M30" s="3"/>
      <c r="N30">
        <v>0</v>
      </c>
      <c r="O30">
        <v>0</v>
      </c>
      <c r="P30" t="s">
        <v>97</v>
      </c>
      <c r="Q30" t="s">
        <v>104</v>
      </c>
    </row>
    <row r="31" spans="1:17" x14ac:dyDescent="0.3">
      <c r="A31" t="s">
        <v>7</v>
      </c>
      <c r="B31" s="3">
        <v>45291</v>
      </c>
      <c r="C31" t="s">
        <v>120</v>
      </c>
      <c r="D31">
        <v>300</v>
      </c>
      <c r="E31" t="s">
        <v>125</v>
      </c>
      <c r="F31" t="s">
        <v>128</v>
      </c>
      <c r="G31">
        <v>300</v>
      </c>
      <c r="H31" t="s">
        <v>120</v>
      </c>
      <c r="I31" t="s">
        <v>30</v>
      </c>
      <c r="J31">
        <v>0</v>
      </c>
      <c r="K31">
        <v>0</v>
      </c>
      <c r="L31" s="3"/>
      <c r="M31" s="3"/>
      <c r="N31">
        <v>0</v>
      </c>
      <c r="O31">
        <v>0</v>
      </c>
      <c r="P31" t="s">
        <v>97</v>
      </c>
      <c r="Q31" t="s">
        <v>104</v>
      </c>
    </row>
    <row r="32" spans="1:17" x14ac:dyDescent="0.3">
      <c r="A32" t="s">
        <v>7</v>
      </c>
      <c r="B32" s="3">
        <v>45291</v>
      </c>
      <c r="C32" t="s">
        <v>120</v>
      </c>
      <c r="D32">
        <v>200</v>
      </c>
      <c r="E32" t="s">
        <v>125</v>
      </c>
      <c r="F32" t="s">
        <v>130</v>
      </c>
      <c r="G32">
        <v>200</v>
      </c>
      <c r="H32" t="s">
        <v>120</v>
      </c>
      <c r="I32" t="s">
        <v>30</v>
      </c>
      <c r="J32">
        <v>0</v>
      </c>
      <c r="K32">
        <v>0</v>
      </c>
      <c r="L32" s="3"/>
      <c r="M32" s="3"/>
      <c r="N32">
        <v>0</v>
      </c>
      <c r="O32">
        <v>0</v>
      </c>
      <c r="P32" t="s">
        <v>97</v>
      </c>
      <c r="Q32" t="s">
        <v>104</v>
      </c>
    </row>
    <row r="33" spans="1:17" x14ac:dyDescent="0.3">
      <c r="A33" t="s">
        <v>7</v>
      </c>
      <c r="B33" s="3">
        <v>45291</v>
      </c>
      <c r="C33" t="s">
        <v>120</v>
      </c>
      <c r="D33">
        <v>-200</v>
      </c>
      <c r="E33" t="s">
        <v>125</v>
      </c>
      <c r="F33" t="s">
        <v>130</v>
      </c>
      <c r="G33">
        <v>-200</v>
      </c>
      <c r="H33" t="s">
        <v>120</v>
      </c>
      <c r="I33" t="s">
        <v>30</v>
      </c>
      <c r="J33">
        <v>0</v>
      </c>
      <c r="K33">
        <v>0</v>
      </c>
      <c r="L33" s="3"/>
      <c r="M33" s="3"/>
      <c r="N33">
        <v>0</v>
      </c>
      <c r="O33">
        <v>0</v>
      </c>
      <c r="P33" t="s">
        <v>97</v>
      </c>
      <c r="Q33" t="s">
        <v>104</v>
      </c>
    </row>
    <row r="34" spans="1:17" x14ac:dyDescent="0.3">
      <c r="A34" t="s">
        <v>7</v>
      </c>
      <c r="B34" s="3">
        <v>45291</v>
      </c>
      <c r="C34" t="s">
        <v>120</v>
      </c>
      <c r="D34">
        <v>200</v>
      </c>
      <c r="E34" t="s">
        <v>125</v>
      </c>
      <c r="F34" t="s">
        <v>128</v>
      </c>
      <c r="G34">
        <v>200</v>
      </c>
      <c r="H34" t="s">
        <v>120</v>
      </c>
      <c r="I34" t="s">
        <v>30</v>
      </c>
      <c r="J34">
        <v>0</v>
      </c>
      <c r="K34">
        <v>0</v>
      </c>
      <c r="L34" s="3"/>
      <c r="M34" s="3"/>
      <c r="N34">
        <v>0</v>
      </c>
      <c r="O34">
        <v>0</v>
      </c>
      <c r="P34" t="s">
        <v>97</v>
      </c>
      <c r="Q34" t="s">
        <v>104</v>
      </c>
    </row>
    <row r="35" spans="1:17" x14ac:dyDescent="0.3">
      <c r="A35" t="s">
        <v>7</v>
      </c>
      <c r="B35" s="3">
        <v>45291</v>
      </c>
      <c r="C35" t="s">
        <v>116</v>
      </c>
      <c r="D35">
        <v>251</v>
      </c>
      <c r="E35" t="s">
        <v>125</v>
      </c>
      <c r="F35" t="s">
        <v>126</v>
      </c>
      <c r="G35">
        <v>251</v>
      </c>
      <c r="H35" t="s">
        <v>116</v>
      </c>
      <c r="I35" t="s">
        <v>30</v>
      </c>
      <c r="J35">
        <v>0</v>
      </c>
      <c r="K35">
        <v>0</v>
      </c>
      <c r="L35" s="3"/>
      <c r="M35" s="3"/>
      <c r="N35">
        <v>0</v>
      </c>
      <c r="O35">
        <v>0</v>
      </c>
      <c r="P35" t="s">
        <v>97</v>
      </c>
      <c r="Q35" t="s">
        <v>104</v>
      </c>
    </row>
    <row r="36" spans="1:17" x14ac:dyDescent="0.3">
      <c r="A36" t="s">
        <v>7</v>
      </c>
      <c r="B36" s="3">
        <v>45292</v>
      </c>
      <c r="C36" t="s">
        <v>119</v>
      </c>
      <c r="D36">
        <v>71</v>
      </c>
      <c r="E36" t="s">
        <v>125</v>
      </c>
      <c r="F36" t="s">
        <v>128</v>
      </c>
      <c r="G36">
        <v>71</v>
      </c>
      <c r="H36" t="s">
        <v>119</v>
      </c>
      <c r="I36" t="s">
        <v>30</v>
      </c>
      <c r="J36">
        <v>0</v>
      </c>
      <c r="K36">
        <v>0</v>
      </c>
      <c r="L36" s="3"/>
      <c r="M36" s="3"/>
      <c r="N36">
        <v>0</v>
      </c>
      <c r="O36">
        <v>0</v>
      </c>
      <c r="P36" t="s">
        <v>98</v>
      </c>
      <c r="Q36" t="s">
        <v>105</v>
      </c>
    </row>
    <row r="37" spans="1:17" x14ac:dyDescent="0.3">
      <c r="A37" t="s">
        <v>7</v>
      </c>
      <c r="B37" s="3">
        <v>45291</v>
      </c>
      <c r="C37" t="s">
        <v>119</v>
      </c>
      <c r="D37">
        <v>815</v>
      </c>
      <c r="E37" t="s">
        <v>125</v>
      </c>
      <c r="F37" t="s">
        <v>130</v>
      </c>
      <c r="G37">
        <v>815</v>
      </c>
      <c r="H37" t="s">
        <v>119</v>
      </c>
      <c r="I37" t="s">
        <v>30</v>
      </c>
      <c r="J37">
        <v>0</v>
      </c>
      <c r="K37">
        <v>0</v>
      </c>
      <c r="L37" s="3"/>
      <c r="M37" s="3"/>
      <c r="N37">
        <v>0</v>
      </c>
      <c r="O37">
        <v>0</v>
      </c>
      <c r="P37" t="s">
        <v>97</v>
      </c>
      <c r="Q37" t="s">
        <v>104</v>
      </c>
    </row>
    <row r="38" spans="1:17" x14ac:dyDescent="0.3">
      <c r="A38" t="s">
        <v>7</v>
      </c>
      <c r="B38" s="3">
        <v>45291</v>
      </c>
      <c r="C38" t="s">
        <v>119</v>
      </c>
      <c r="D38">
        <v>-815</v>
      </c>
      <c r="E38" t="s">
        <v>125</v>
      </c>
      <c r="F38" t="s">
        <v>130</v>
      </c>
      <c r="G38">
        <v>-815</v>
      </c>
      <c r="H38" t="s">
        <v>119</v>
      </c>
      <c r="I38" t="s">
        <v>30</v>
      </c>
      <c r="J38">
        <v>0</v>
      </c>
      <c r="K38">
        <v>0</v>
      </c>
      <c r="L38" s="3"/>
      <c r="M38" s="3"/>
      <c r="N38">
        <v>0</v>
      </c>
      <c r="O38">
        <v>0</v>
      </c>
      <c r="P38" t="s">
        <v>97</v>
      </c>
      <c r="Q38" t="s">
        <v>104</v>
      </c>
    </row>
    <row r="39" spans="1:17" x14ac:dyDescent="0.3">
      <c r="A39" t="s">
        <v>7</v>
      </c>
      <c r="B39" s="3">
        <v>45291</v>
      </c>
      <c r="C39" t="s">
        <v>119</v>
      </c>
      <c r="D39">
        <v>815</v>
      </c>
      <c r="E39" t="s">
        <v>125</v>
      </c>
      <c r="F39" t="s">
        <v>128</v>
      </c>
      <c r="G39">
        <v>815</v>
      </c>
      <c r="H39" t="s">
        <v>119</v>
      </c>
      <c r="I39" t="s">
        <v>30</v>
      </c>
      <c r="J39">
        <v>0</v>
      </c>
      <c r="K39">
        <v>0</v>
      </c>
      <c r="L39" s="3"/>
      <c r="M39" s="3"/>
      <c r="N39">
        <v>0</v>
      </c>
      <c r="O39">
        <v>0</v>
      </c>
      <c r="P39" t="s">
        <v>97</v>
      </c>
      <c r="Q39" t="s">
        <v>104</v>
      </c>
    </row>
    <row r="40" spans="1:17" x14ac:dyDescent="0.3">
      <c r="A40" t="s">
        <v>7</v>
      </c>
      <c r="B40" s="3">
        <v>45291</v>
      </c>
      <c r="C40" t="s">
        <v>119</v>
      </c>
      <c r="D40">
        <v>126</v>
      </c>
      <c r="E40" t="s">
        <v>125</v>
      </c>
      <c r="F40" t="s">
        <v>150</v>
      </c>
      <c r="G40">
        <v>126</v>
      </c>
      <c r="H40" t="s">
        <v>119</v>
      </c>
      <c r="I40" t="s">
        <v>30</v>
      </c>
      <c r="J40">
        <v>0</v>
      </c>
      <c r="K40">
        <v>0</v>
      </c>
      <c r="L40" s="3"/>
      <c r="M40" s="3"/>
      <c r="N40">
        <v>0</v>
      </c>
      <c r="O40">
        <v>0</v>
      </c>
      <c r="P40" t="s">
        <v>97</v>
      </c>
      <c r="Q40" t="s">
        <v>104</v>
      </c>
    </row>
    <row r="41" spans="1:17" x14ac:dyDescent="0.3">
      <c r="A41" t="s">
        <v>7</v>
      </c>
      <c r="B41" s="3">
        <v>45291</v>
      </c>
      <c r="C41" t="s">
        <v>119</v>
      </c>
      <c r="D41">
        <v>-126</v>
      </c>
      <c r="E41" t="s">
        <v>125</v>
      </c>
      <c r="F41" t="s">
        <v>150</v>
      </c>
      <c r="G41">
        <v>-126</v>
      </c>
      <c r="H41" t="s">
        <v>119</v>
      </c>
      <c r="I41" t="s">
        <v>30</v>
      </c>
      <c r="J41">
        <v>0</v>
      </c>
      <c r="K41">
        <v>0</v>
      </c>
      <c r="L41" s="3"/>
      <c r="M41" s="3"/>
      <c r="N41">
        <v>0</v>
      </c>
      <c r="O41">
        <v>0</v>
      </c>
      <c r="P41" t="s">
        <v>97</v>
      </c>
      <c r="Q41" t="s">
        <v>104</v>
      </c>
    </row>
    <row r="42" spans="1:17" x14ac:dyDescent="0.3">
      <c r="A42" t="s">
        <v>7</v>
      </c>
      <c r="B42" s="3">
        <v>45291</v>
      </c>
      <c r="C42" t="s">
        <v>119</v>
      </c>
      <c r="D42">
        <v>126</v>
      </c>
      <c r="E42" t="s">
        <v>125</v>
      </c>
      <c r="F42" t="s">
        <v>128</v>
      </c>
      <c r="G42">
        <v>126</v>
      </c>
      <c r="H42" t="s">
        <v>119</v>
      </c>
      <c r="I42" t="s">
        <v>30</v>
      </c>
      <c r="J42">
        <v>0</v>
      </c>
      <c r="K42">
        <v>0</v>
      </c>
      <c r="L42" s="3"/>
      <c r="M42" s="3"/>
      <c r="N42">
        <v>0</v>
      </c>
      <c r="O42">
        <v>0</v>
      </c>
      <c r="P42" t="s">
        <v>97</v>
      </c>
      <c r="Q42" t="s">
        <v>104</v>
      </c>
    </row>
    <row r="43" spans="1:17" x14ac:dyDescent="0.3">
      <c r="A43" t="s">
        <v>7</v>
      </c>
      <c r="B43" s="3">
        <v>45323</v>
      </c>
      <c r="C43" t="s">
        <v>119</v>
      </c>
      <c r="D43">
        <v>41</v>
      </c>
      <c r="E43" t="s">
        <v>125</v>
      </c>
      <c r="F43" t="s">
        <v>128</v>
      </c>
      <c r="G43">
        <v>41</v>
      </c>
      <c r="H43" t="s">
        <v>119</v>
      </c>
      <c r="I43" t="s">
        <v>30</v>
      </c>
      <c r="J43">
        <v>0</v>
      </c>
      <c r="K43">
        <v>0</v>
      </c>
      <c r="L43" s="3"/>
      <c r="M43" s="3"/>
      <c r="N43">
        <v>0</v>
      </c>
      <c r="O43">
        <v>0</v>
      </c>
      <c r="P43" t="s">
        <v>99</v>
      </c>
      <c r="Q43" t="s">
        <v>106</v>
      </c>
    </row>
    <row r="44" spans="1:17" x14ac:dyDescent="0.3">
      <c r="A44" t="s">
        <v>7</v>
      </c>
      <c r="B44" s="3">
        <v>45291</v>
      </c>
      <c r="C44" t="s">
        <v>117</v>
      </c>
      <c r="D44">
        <v>11000</v>
      </c>
      <c r="E44" t="s">
        <v>125</v>
      </c>
      <c r="F44" t="s">
        <v>130</v>
      </c>
      <c r="G44">
        <v>11000</v>
      </c>
      <c r="H44" t="s">
        <v>117</v>
      </c>
      <c r="I44" t="s">
        <v>29</v>
      </c>
      <c r="J44">
        <v>0</v>
      </c>
      <c r="K44">
        <v>0</v>
      </c>
      <c r="L44" s="3"/>
      <c r="M44" s="3"/>
      <c r="N44">
        <v>0</v>
      </c>
      <c r="O44">
        <v>0</v>
      </c>
      <c r="P44" t="s">
        <v>97</v>
      </c>
      <c r="Q44" t="s">
        <v>104</v>
      </c>
    </row>
    <row r="45" spans="1:17" x14ac:dyDescent="0.3">
      <c r="A45" t="s">
        <v>7</v>
      </c>
      <c r="B45" s="3">
        <v>45291</v>
      </c>
      <c r="C45" t="s">
        <v>117</v>
      </c>
      <c r="D45">
        <v>907.46</v>
      </c>
      <c r="E45" t="s">
        <v>125</v>
      </c>
      <c r="F45" t="s">
        <v>130</v>
      </c>
      <c r="G45">
        <v>907.46</v>
      </c>
      <c r="H45" t="s">
        <v>117</v>
      </c>
      <c r="I45" t="s">
        <v>29</v>
      </c>
      <c r="J45">
        <v>0</v>
      </c>
      <c r="K45">
        <v>0</v>
      </c>
      <c r="L45" s="3"/>
      <c r="M45" s="3"/>
      <c r="N45">
        <v>0</v>
      </c>
      <c r="O45">
        <v>0</v>
      </c>
      <c r="P45" t="s">
        <v>97</v>
      </c>
      <c r="Q45" t="s">
        <v>104</v>
      </c>
    </row>
    <row r="46" spans="1:17" x14ac:dyDescent="0.3">
      <c r="A46" t="s">
        <v>7</v>
      </c>
      <c r="B46" s="3">
        <v>45291</v>
      </c>
      <c r="C46" t="s">
        <v>117</v>
      </c>
      <c r="D46">
        <v>266.62</v>
      </c>
      <c r="E46" t="s">
        <v>125</v>
      </c>
      <c r="F46" t="s">
        <v>130</v>
      </c>
      <c r="G46">
        <v>266.62</v>
      </c>
      <c r="H46" t="s">
        <v>117</v>
      </c>
      <c r="I46" t="s">
        <v>29</v>
      </c>
      <c r="J46">
        <v>0</v>
      </c>
      <c r="K46">
        <v>0</v>
      </c>
      <c r="L46" s="3"/>
      <c r="M46" s="3"/>
      <c r="N46">
        <v>0</v>
      </c>
      <c r="O46">
        <v>0</v>
      </c>
      <c r="P46" t="s">
        <v>97</v>
      </c>
      <c r="Q46" t="s">
        <v>104</v>
      </c>
    </row>
    <row r="47" spans="1:17" x14ac:dyDescent="0.3">
      <c r="A47" t="s">
        <v>7</v>
      </c>
      <c r="B47" s="3">
        <v>45291</v>
      </c>
      <c r="C47" t="s">
        <v>117</v>
      </c>
      <c r="D47">
        <v>89.53</v>
      </c>
      <c r="E47" t="s">
        <v>125</v>
      </c>
      <c r="F47" t="s">
        <v>130</v>
      </c>
      <c r="G47">
        <v>89.53</v>
      </c>
      <c r="H47" t="s">
        <v>117</v>
      </c>
      <c r="I47" t="s">
        <v>29</v>
      </c>
      <c r="J47">
        <v>0</v>
      </c>
      <c r="K47">
        <v>0</v>
      </c>
      <c r="L47" s="3"/>
      <c r="M47" s="3"/>
      <c r="N47">
        <v>0</v>
      </c>
      <c r="O47">
        <v>0</v>
      </c>
      <c r="P47" t="s">
        <v>97</v>
      </c>
      <c r="Q47" t="s">
        <v>104</v>
      </c>
    </row>
    <row r="48" spans="1:17" x14ac:dyDescent="0.3">
      <c r="A48" t="s">
        <v>7</v>
      </c>
      <c r="B48" s="3">
        <v>45323</v>
      </c>
      <c r="C48" t="s">
        <v>117</v>
      </c>
      <c r="D48">
        <v>-700</v>
      </c>
      <c r="E48" t="s">
        <v>125</v>
      </c>
      <c r="F48" t="s">
        <v>130</v>
      </c>
      <c r="G48">
        <v>-700</v>
      </c>
      <c r="H48" t="s">
        <v>117</v>
      </c>
      <c r="I48" t="s">
        <v>29</v>
      </c>
      <c r="J48">
        <v>0</v>
      </c>
      <c r="K48">
        <v>0</v>
      </c>
      <c r="L48" s="3"/>
      <c r="M48" s="3"/>
      <c r="N48">
        <v>0</v>
      </c>
      <c r="O48">
        <v>0</v>
      </c>
      <c r="P48" t="s">
        <v>99</v>
      </c>
      <c r="Q48" t="s">
        <v>106</v>
      </c>
    </row>
    <row r="49" spans="1:17" x14ac:dyDescent="0.3">
      <c r="A49" t="s">
        <v>7</v>
      </c>
      <c r="B49" s="3">
        <v>45323</v>
      </c>
      <c r="C49" t="s">
        <v>117</v>
      </c>
      <c r="D49">
        <v>-2000</v>
      </c>
      <c r="E49" t="s">
        <v>125</v>
      </c>
      <c r="F49" t="s">
        <v>130</v>
      </c>
      <c r="G49">
        <v>-2000</v>
      </c>
      <c r="H49" t="s">
        <v>117</v>
      </c>
      <c r="I49" t="s">
        <v>29</v>
      </c>
      <c r="J49">
        <v>0</v>
      </c>
      <c r="K49">
        <v>0</v>
      </c>
      <c r="L49" s="3"/>
      <c r="M49" s="3"/>
      <c r="N49">
        <v>0</v>
      </c>
      <c r="O49">
        <v>0</v>
      </c>
      <c r="P49" t="s">
        <v>99</v>
      </c>
      <c r="Q49" t="s">
        <v>106</v>
      </c>
    </row>
    <row r="50" spans="1:17" x14ac:dyDescent="0.3">
      <c r="A50" t="s">
        <v>7</v>
      </c>
      <c r="B50" s="3">
        <v>45323</v>
      </c>
      <c r="C50" t="s">
        <v>117</v>
      </c>
      <c r="D50">
        <v>2700</v>
      </c>
      <c r="E50" t="s">
        <v>125</v>
      </c>
      <c r="F50" t="s">
        <v>126</v>
      </c>
      <c r="G50">
        <v>2700</v>
      </c>
      <c r="H50" t="s">
        <v>117</v>
      </c>
      <c r="I50" t="s">
        <v>29</v>
      </c>
      <c r="J50">
        <v>0</v>
      </c>
      <c r="K50">
        <v>0</v>
      </c>
      <c r="L50" s="3"/>
      <c r="M50" s="3"/>
      <c r="N50">
        <v>0</v>
      </c>
      <c r="O50">
        <v>0</v>
      </c>
      <c r="P50" t="s">
        <v>99</v>
      </c>
      <c r="Q50" t="s">
        <v>106</v>
      </c>
    </row>
    <row r="51" spans="1:17" x14ac:dyDescent="0.3">
      <c r="A51" t="s">
        <v>9</v>
      </c>
      <c r="B51" s="3">
        <v>45291</v>
      </c>
      <c r="C51" t="s">
        <v>140</v>
      </c>
      <c r="D51">
        <v>1200</v>
      </c>
      <c r="E51" t="s">
        <v>125</v>
      </c>
      <c r="F51" t="s">
        <v>127</v>
      </c>
      <c r="G51">
        <v>298.98</v>
      </c>
      <c r="H51" t="s">
        <v>140</v>
      </c>
      <c r="I51" t="s">
        <v>31</v>
      </c>
      <c r="J51">
        <v>1800</v>
      </c>
      <c r="K51">
        <v>150</v>
      </c>
      <c r="L51" s="3">
        <v>45017</v>
      </c>
      <c r="M51" s="3">
        <v>45383</v>
      </c>
      <c r="N51">
        <v>12</v>
      </c>
      <c r="O51">
        <v>1500</v>
      </c>
      <c r="P51" t="s">
        <v>97</v>
      </c>
      <c r="Q51" t="s">
        <v>104</v>
      </c>
    </row>
    <row r="52" spans="1:17" x14ac:dyDescent="0.3">
      <c r="A52" t="s">
        <v>9</v>
      </c>
      <c r="B52" s="3">
        <v>45293</v>
      </c>
      <c r="C52" t="s">
        <v>140</v>
      </c>
      <c r="D52">
        <v>150</v>
      </c>
      <c r="E52" t="s">
        <v>125</v>
      </c>
      <c r="F52" t="s">
        <v>127</v>
      </c>
      <c r="G52">
        <v>37.369999999999997</v>
      </c>
      <c r="H52" t="s">
        <v>140</v>
      </c>
      <c r="I52" t="s">
        <v>31</v>
      </c>
      <c r="J52">
        <v>1800</v>
      </c>
      <c r="K52">
        <v>150</v>
      </c>
      <c r="L52" s="3">
        <v>45017</v>
      </c>
      <c r="M52" s="3">
        <v>45383</v>
      </c>
      <c r="N52">
        <v>12</v>
      </c>
      <c r="O52">
        <v>1500</v>
      </c>
      <c r="P52" t="s">
        <v>98</v>
      </c>
      <c r="Q52" t="s">
        <v>105</v>
      </c>
    </row>
    <row r="53" spans="1:17" x14ac:dyDescent="0.3">
      <c r="A53" t="s">
        <v>9</v>
      </c>
      <c r="B53" s="3">
        <v>45323</v>
      </c>
      <c r="C53" t="s">
        <v>140</v>
      </c>
      <c r="D53">
        <v>150</v>
      </c>
      <c r="E53" t="s">
        <v>125</v>
      </c>
      <c r="F53" t="s">
        <v>127</v>
      </c>
      <c r="G53">
        <v>37.369999999999997</v>
      </c>
      <c r="H53" t="s">
        <v>140</v>
      </c>
      <c r="I53" t="s">
        <v>31</v>
      </c>
      <c r="J53">
        <v>1800</v>
      </c>
      <c r="K53">
        <v>150</v>
      </c>
      <c r="L53" s="3">
        <v>45017</v>
      </c>
      <c r="M53" s="3">
        <v>45383</v>
      </c>
      <c r="N53">
        <v>12</v>
      </c>
      <c r="O53">
        <v>1500</v>
      </c>
      <c r="P53" t="s">
        <v>99</v>
      </c>
      <c r="Q53" t="s">
        <v>106</v>
      </c>
    </row>
    <row r="54" spans="1:17" x14ac:dyDescent="0.3">
      <c r="A54" t="s">
        <v>7</v>
      </c>
      <c r="B54" s="3">
        <v>45291</v>
      </c>
      <c r="C54" t="s">
        <v>114</v>
      </c>
      <c r="D54">
        <v>7840</v>
      </c>
      <c r="E54" t="s">
        <v>125</v>
      </c>
      <c r="F54" t="s">
        <v>126</v>
      </c>
      <c r="G54">
        <v>7840</v>
      </c>
      <c r="H54" t="s">
        <v>114</v>
      </c>
      <c r="I54" t="s">
        <v>29</v>
      </c>
      <c r="J54">
        <v>0</v>
      </c>
      <c r="K54">
        <v>1200</v>
      </c>
      <c r="L54" s="3"/>
      <c r="M54" s="3"/>
      <c r="N54">
        <v>0</v>
      </c>
      <c r="O54">
        <v>0</v>
      </c>
      <c r="P54" t="s">
        <v>97</v>
      </c>
      <c r="Q54" t="s">
        <v>104</v>
      </c>
    </row>
    <row r="55" spans="1:17" x14ac:dyDescent="0.3">
      <c r="A55" t="s">
        <v>7</v>
      </c>
      <c r="B55" s="3">
        <v>45291</v>
      </c>
      <c r="C55" t="s">
        <v>114</v>
      </c>
      <c r="D55">
        <v>2653.22</v>
      </c>
      <c r="E55" t="s">
        <v>125</v>
      </c>
      <c r="F55" t="s">
        <v>150</v>
      </c>
      <c r="G55">
        <v>2653.22</v>
      </c>
      <c r="H55" t="s">
        <v>114</v>
      </c>
      <c r="I55" t="s">
        <v>29</v>
      </c>
      <c r="J55">
        <v>0</v>
      </c>
      <c r="K55">
        <v>1200</v>
      </c>
      <c r="L55" s="3"/>
      <c r="M55" s="3"/>
      <c r="N55">
        <v>0</v>
      </c>
      <c r="O55">
        <v>0</v>
      </c>
      <c r="P55" t="s">
        <v>97</v>
      </c>
      <c r="Q55" t="s">
        <v>104</v>
      </c>
    </row>
    <row r="56" spans="1:17" x14ac:dyDescent="0.3">
      <c r="A56" t="s">
        <v>7</v>
      </c>
      <c r="B56" s="3">
        <v>45291</v>
      </c>
      <c r="C56" t="s">
        <v>114</v>
      </c>
      <c r="D56">
        <v>20400</v>
      </c>
      <c r="E56" t="s">
        <v>125</v>
      </c>
      <c r="F56" t="s">
        <v>128</v>
      </c>
      <c r="G56">
        <v>20400</v>
      </c>
      <c r="H56" t="s">
        <v>114</v>
      </c>
      <c r="I56" t="s">
        <v>29</v>
      </c>
      <c r="J56">
        <v>0</v>
      </c>
      <c r="K56">
        <v>1200</v>
      </c>
      <c r="L56" s="3"/>
      <c r="M56" s="3"/>
      <c r="N56">
        <v>0</v>
      </c>
      <c r="O56">
        <v>0</v>
      </c>
      <c r="P56" t="s">
        <v>97</v>
      </c>
      <c r="Q56" t="s">
        <v>104</v>
      </c>
    </row>
    <row r="57" spans="1:17" x14ac:dyDescent="0.3">
      <c r="A57" t="s">
        <v>7</v>
      </c>
      <c r="B57" s="3">
        <v>45292</v>
      </c>
      <c r="C57" t="s">
        <v>114</v>
      </c>
      <c r="D57">
        <v>2400</v>
      </c>
      <c r="E57" t="s">
        <v>125</v>
      </c>
      <c r="F57" t="s">
        <v>128</v>
      </c>
      <c r="G57">
        <v>2400</v>
      </c>
      <c r="H57" t="s">
        <v>114</v>
      </c>
      <c r="I57" t="s">
        <v>29</v>
      </c>
      <c r="J57">
        <v>0</v>
      </c>
      <c r="K57">
        <v>1200</v>
      </c>
      <c r="L57" s="3"/>
      <c r="M57" s="3"/>
      <c r="N57">
        <v>0</v>
      </c>
      <c r="O57">
        <v>0</v>
      </c>
      <c r="P57" t="s">
        <v>98</v>
      </c>
      <c r="Q57" t="s">
        <v>105</v>
      </c>
    </row>
    <row r="58" spans="1:17" x14ac:dyDescent="0.3">
      <c r="A58" t="s">
        <v>7</v>
      </c>
      <c r="B58" s="3">
        <v>45292</v>
      </c>
      <c r="C58" t="s">
        <v>114</v>
      </c>
      <c r="D58">
        <v>1100</v>
      </c>
      <c r="E58" t="s">
        <v>125</v>
      </c>
      <c r="F58" t="s">
        <v>128</v>
      </c>
      <c r="G58">
        <v>1100</v>
      </c>
      <c r="H58" t="s">
        <v>114</v>
      </c>
      <c r="I58" t="s">
        <v>29</v>
      </c>
      <c r="J58">
        <v>0</v>
      </c>
      <c r="K58">
        <v>1200</v>
      </c>
      <c r="L58" s="3"/>
      <c r="M58" s="3"/>
      <c r="N58">
        <v>0</v>
      </c>
      <c r="O58">
        <v>0</v>
      </c>
      <c r="P58" t="s">
        <v>98</v>
      </c>
      <c r="Q58" t="s">
        <v>105</v>
      </c>
    </row>
    <row r="59" spans="1:17" x14ac:dyDescent="0.3">
      <c r="A59" t="s">
        <v>7</v>
      </c>
      <c r="B59" s="3">
        <v>45291</v>
      </c>
      <c r="C59" t="s">
        <v>114</v>
      </c>
      <c r="D59">
        <v>-1814.92</v>
      </c>
      <c r="E59" t="s">
        <v>125</v>
      </c>
      <c r="F59" t="s">
        <v>128</v>
      </c>
      <c r="G59">
        <v>-1814.92</v>
      </c>
      <c r="H59" t="s">
        <v>114</v>
      </c>
      <c r="I59" t="s">
        <v>29</v>
      </c>
      <c r="J59">
        <v>0</v>
      </c>
      <c r="K59">
        <v>1200</v>
      </c>
      <c r="L59" s="3"/>
      <c r="M59" s="3"/>
      <c r="N59">
        <v>0</v>
      </c>
      <c r="O59">
        <v>0</v>
      </c>
      <c r="P59" t="s">
        <v>97</v>
      </c>
      <c r="Q59" t="s">
        <v>104</v>
      </c>
    </row>
    <row r="60" spans="1:17" x14ac:dyDescent="0.3">
      <c r="A60" t="s">
        <v>7</v>
      </c>
      <c r="B60" s="3">
        <v>45291</v>
      </c>
      <c r="C60" t="s">
        <v>114</v>
      </c>
      <c r="D60">
        <v>-533.24</v>
      </c>
      <c r="E60" t="s">
        <v>125</v>
      </c>
      <c r="F60" t="s">
        <v>128</v>
      </c>
      <c r="G60">
        <v>-533.24</v>
      </c>
      <c r="H60" t="s">
        <v>114</v>
      </c>
      <c r="I60" t="s">
        <v>29</v>
      </c>
      <c r="J60">
        <v>0</v>
      </c>
      <c r="K60">
        <v>1200</v>
      </c>
      <c r="L60" s="3"/>
      <c r="M60" s="3"/>
      <c r="N60">
        <v>0</v>
      </c>
      <c r="O60">
        <v>0</v>
      </c>
      <c r="P60" t="s">
        <v>97</v>
      </c>
      <c r="Q60" t="s">
        <v>104</v>
      </c>
    </row>
    <row r="61" spans="1:17" x14ac:dyDescent="0.3">
      <c r="A61" t="s">
        <v>7</v>
      </c>
      <c r="B61" s="3">
        <v>45291</v>
      </c>
      <c r="C61" t="s">
        <v>114</v>
      </c>
      <c r="D61">
        <v>-179.06</v>
      </c>
      <c r="E61" t="s">
        <v>125</v>
      </c>
      <c r="F61" t="s">
        <v>128</v>
      </c>
      <c r="G61">
        <v>-179.06</v>
      </c>
      <c r="H61" t="s">
        <v>114</v>
      </c>
      <c r="I61" t="s">
        <v>29</v>
      </c>
      <c r="J61">
        <v>0</v>
      </c>
      <c r="K61">
        <v>1200</v>
      </c>
      <c r="L61" s="3"/>
      <c r="M61" s="3"/>
      <c r="N61">
        <v>0</v>
      </c>
      <c r="O61">
        <v>0</v>
      </c>
      <c r="P61" t="s">
        <v>97</v>
      </c>
      <c r="Q61" t="s">
        <v>104</v>
      </c>
    </row>
    <row r="62" spans="1:17" x14ac:dyDescent="0.3">
      <c r="A62" t="s">
        <v>7</v>
      </c>
      <c r="B62" s="3">
        <v>45291</v>
      </c>
      <c r="C62" t="s">
        <v>114</v>
      </c>
      <c r="D62">
        <v>1191.6400000000001</v>
      </c>
      <c r="E62" t="s">
        <v>125</v>
      </c>
      <c r="F62" t="s">
        <v>128</v>
      </c>
      <c r="G62">
        <v>1191.6400000000001</v>
      </c>
      <c r="H62" t="s">
        <v>114</v>
      </c>
      <c r="I62" t="s">
        <v>29</v>
      </c>
      <c r="J62">
        <v>0</v>
      </c>
      <c r="K62">
        <v>1200</v>
      </c>
      <c r="L62" s="3"/>
      <c r="M62" s="3"/>
      <c r="N62">
        <v>0</v>
      </c>
      <c r="O62">
        <v>0</v>
      </c>
      <c r="P62" t="s">
        <v>97</v>
      </c>
      <c r="Q62" t="s">
        <v>104</v>
      </c>
    </row>
    <row r="63" spans="1:17" x14ac:dyDescent="0.3">
      <c r="A63" t="s">
        <v>7</v>
      </c>
      <c r="B63" s="3">
        <v>45291</v>
      </c>
      <c r="C63" t="s">
        <v>114</v>
      </c>
      <c r="D63">
        <v>-1191.6400000000001</v>
      </c>
      <c r="E63" t="s">
        <v>125</v>
      </c>
      <c r="F63" t="s">
        <v>150</v>
      </c>
      <c r="G63">
        <v>-1191.6400000000001</v>
      </c>
      <c r="H63" t="s">
        <v>114</v>
      </c>
      <c r="I63" t="s">
        <v>29</v>
      </c>
      <c r="J63">
        <v>0</v>
      </c>
      <c r="K63">
        <v>1200</v>
      </c>
      <c r="L63" s="3"/>
      <c r="M63" s="3"/>
      <c r="N63">
        <v>0</v>
      </c>
      <c r="O63">
        <v>0</v>
      </c>
      <c r="P63" t="s">
        <v>97</v>
      </c>
      <c r="Q63" t="s">
        <v>104</v>
      </c>
    </row>
    <row r="64" spans="1:17" x14ac:dyDescent="0.3">
      <c r="A64" t="s">
        <v>7</v>
      </c>
      <c r="B64" s="3">
        <v>45292</v>
      </c>
      <c r="C64" t="s">
        <v>114</v>
      </c>
      <c r="D64">
        <v>5800</v>
      </c>
      <c r="E64" t="s">
        <v>125</v>
      </c>
      <c r="F64" t="s">
        <v>128</v>
      </c>
      <c r="G64">
        <v>5800</v>
      </c>
      <c r="H64" t="s">
        <v>114</v>
      </c>
      <c r="I64" t="s">
        <v>29</v>
      </c>
      <c r="J64">
        <v>0</v>
      </c>
      <c r="K64">
        <v>1200</v>
      </c>
      <c r="L64" s="3"/>
      <c r="M64" s="3"/>
      <c r="N64">
        <v>0</v>
      </c>
      <c r="O64">
        <v>0</v>
      </c>
      <c r="P64" t="s">
        <v>98</v>
      </c>
      <c r="Q64" t="s">
        <v>105</v>
      </c>
    </row>
    <row r="65" spans="1:17" x14ac:dyDescent="0.3">
      <c r="A65" t="s">
        <v>7</v>
      </c>
      <c r="B65" s="3">
        <v>45291</v>
      </c>
      <c r="C65" t="s">
        <v>114</v>
      </c>
      <c r="D65">
        <v>-453.32</v>
      </c>
      <c r="E65" t="s">
        <v>125</v>
      </c>
      <c r="F65" t="s">
        <v>128</v>
      </c>
      <c r="G65">
        <v>-453.32</v>
      </c>
      <c r="H65" t="s">
        <v>114</v>
      </c>
      <c r="I65" t="s">
        <v>29</v>
      </c>
      <c r="J65">
        <v>0</v>
      </c>
      <c r="K65">
        <v>1200</v>
      </c>
      <c r="L65" s="3"/>
      <c r="M65" s="3"/>
      <c r="N65">
        <v>0</v>
      </c>
      <c r="O65">
        <v>0</v>
      </c>
      <c r="P65" t="s">
        <v>97</v>
      </c>
      <c r="Q65" t="s">
        <v>104</v>
      </c>
    </row>
    <row r="66" spans="1:17" x14ac:dyDescent="0.3">
      <c r="A66" t="s">
        <v>7</v>
      </c>
      <c r="B66" s="3">
        <v>45291</v>
      </c>
      <c r="C66" t="s">
        <v>114</v>
      </c>
      <c r="D66">
        <v>453.32</v>
      </c>
      <c r="E66" t="s">
        <v>125</v>
      </c>
      <c r="F66" t="s">
        <v>150</v>
      </c>
      <c r="G66">
        <v>453.32</v>
      </c>
      <c r="H66" t="s">
        <v>114</v>
      </c>
      <c r="I66" t="s">
        <v>29</v>
      </c>
      <c r="J66">
        <v>0</v>
      </c>
      <c r="K66">
        <v>1200</v>
      </c>
      <c r="L66" s="3"/>
      <c r="M66" s="3"/>
      <c r="N66">
        <v>0</v>
      </c>
      <c r="O66">
        <v>0</v>
      </c>
      <c r="P66" t="s">
        <v>97</v>
      </c>
      <c r="Q66" t="s">
        <v>104</v>
      </c>
    </row>
    <row r="67" spans="1:17" x14ac:dyDescent="0.3">
      <c r="A67" t="s">
        <v>7</v>
      </c>
      <c r="B67" s="3">
        <v>45291</v>
      </c>
      <c r="C67" t="s">
        <v>114</v>
      </c>
      <c r="D67">
        <v>-1781.62</v>
      </c>
      <c r="E67" t="s">
        <v>125</v>
      </c>
      <c r="F67" t="s">
        <v>150</v>
      </c>
      <c r="G67">
        <v>-1781.62</v>
      </c>
      <c r="H67" t="s">
        <v>114</v>
      </c>
      <c r="I67" t="s">
        <v>29</v>
      </c>
      <c r="J67">
        <v>0</v>
      </c>
      <c r="K67">
        <v>1200</v>
      </c>
      <c r="L67" s="3"/>
      <c r="M67" s="3"/>
      <c r="N67">
        <v>0</v>
      </c>
      <c r="O67">
        <v>0</v>
      </c>
      <c r="P67" t="s">
        <v>97</v>
      </c>
      <c r="Q67" t="s">
        <v>104</v>
      </c>
    </row>
    <row r="68" spans="1:17" x14ac:dyDescent="0.3">
      <c r="A68" t="s">
        <v>7</v>
      </c>
      <c r="B68" s="3">
        <v>45291</v>
      </c>
      <c r="C68" t="s">
        <v>114</v>
      </c>
      <c r="D68">
        <v>-127.26</v>
      </c>
      <c r="E68" t="s">
        <v>125</v>
      </c>
      <c r="F68" t="s">
        <v>150</v>
      </c>
      <c r="G68">
        <v>-127.26</v>
      </c>
      <c r="H68" t="s">
        <v>114</v>
      </c>
      <c r="I68" t="s">
        <v>29</v>
      </c>
      <c r="J68">
        <v>0</v>
      </c>
      <c r="K68">
        <v>1200</v>
      </c>
      <c r="L68" s="3"/>
      <c r="M68" s="3"/>
      <c r="N68">
        <v>0</v>
      </c>
      <c r="O68">
        <v>0</v>
      </c>
      <c r="P68" t="s">
        <v>97</v>
      </c>
      <c r="Q68" t="s">
        <v>104</v>
      </c>
    </row>
    <row r="69" spans="1:17" x14ac:dyDescent="0.3">
      <c r="A69" t="s">
        <v>7</v>
      </c>
      <c r="B69" s="3">
        <v>45298</v>
      </c>
      <c r="C69" t="s">
        <v>114</v>
      </c>
      <c r="D69">
        <v>-3.86</v>
      </c>
      <c r="E69" t="s">
        <v>125</v>
      </c>
      <c r="F69" t="s">
        <v>150</v>
      </c>
      <c r="G69">
        <v>-3.86</v>
      </c>
      <c r="H69" t="s">
        <v>114</v>
      </c>
      <c r="I69" t="s">
        <v>29</v>
      </c>
      <c r="J69">
        <v>0</v>
      </c>
      <c r="K69">
        <v>1200</v>
      </c>
      <c r="L69" s="3"/>
      <c r="M69" s="3"/>
      <c r="N69">
        <v>0</v>
      </c>
      <c r="O69">
        <v>0</v>
      </c>
      <c r="P69" t="s">
        <v>98</v>
      </c>
      <c r="Q69" t="s">
        <v>105</v>
      </c>
    </row>
    <row r="70" spans="1:17" x14ac:dyDescent="0.3">
      <c r="A70" t="s">
        <v>7</v>
      </c>
      <c r="B70" s="3">
        <v>45298</v>
      </c>
      <c r="C70" t="s">
        <v>114</v>
      </c>
      <c r="D70">
        <v>-21011.1</v>
      </c>
      <c r="E70" t="s">
        <v>125</v>
      </c>
      <c r="F70" t="s">
        <v>128</v>
      </c>
      <c r="G70">
        <v>-21011.1</v>
      </c>
      <c r="H70" t="s">
        <v>114</v>
      </c>
      <c r="I70" t="s">
        <v>29</v>
      </c>
      <c r="J70">
        <v>0</v>
      </c>
      <c r="K70">
        <v>1200</v>
      </c>
      <c r="L70" s="3"/>
      <c r="M70" s="3"/>
      <c r="N70">
        <v>0</v>
      </c>
      <c r="O70">
        <v>0</v>
      </c>
      <c r="P70" t="s">
        <v>98</v>
      </c>
      <c r="Q70" t="s">
        <v>105</v>
      </c>
    </row>
    <row r="71" spans="1:17" x14ac:dyDescent="0.3">
      <c r="A71" t="s">
        <v>7</v>
      </c>
      <c r="B71" s="3">
        <v>45298</v>
      </c>
      <c r="C71" t="s">
        <v>114</v>
      </c>
      <c r="D71">
        <v>-2.16</v>
      </c>
      <c r="E71" t="s">
        <v>125</v>
      </c>
      <c r="F71" t="s">
        <v>150</v>
      </c>
      <c r="G71">
        <v>-2.16</v>
      </c>
      <c r="H71" t="s">
        <v>114</v>
      </c>
      <c r="I71" t="s">
        <v>29</v>
      </c>
      <c r="J71">
        <v>0</v>
      </c>
      <c r="K71">
        <v>1200</v>
      </c>
      <c r="L71" s="3"/>
      <c r="M71" s="3"/>
      <c r="N71">
        <v>0</v>
      </c>
      <c r="O71">
        <v>0</v>
      </c>
      <c r="P71" t="s">
        <v>98</v>
      </c>
      <c r="Q71" t="s">
        <v>105</v>
      </c>
    </row>
    <row r="72" spans="1:17" x14ac:dyDescent="0.3">
      <c r="A72" t="s">
        <v>7</v>
      </c>
      <c r="B72" s="3">
        <v>45323</v>
      </c>
      <c r="C72" t="s">
        <v>114</v>
      </c>
      <c r="D72">
        <v>1400</v>
      </c>
      <c r="E72" t="s">
        <v>125</v>
      </c>
      <c r="F72" t="s">
        <v>128</v>
      </c>
      <c r="G72">
        <v>1400</v>
      </c>
      <c r="H72" t="s">
        <v>114</v>
      </c>
      <c r="I72" t="s">
        <v>29</v>
      </c>
      <c r="J72">
        <v>0</v>
      </c>
      <c r="K72">
        <v>1200</v>
      </c>
      <c r="L72" s="3"/>
      <c r="M72" s="3"/>
      <c r="N72">
        <v>0</v>
      </c>
      <c r="O72">
        <v>0</v>
      </c>
      <c r="P72" t="s">
        <v>99</v>
      </c>
      <c r="Q72" t="s">
        <v>106</v>
      </c>
    </row>
    <row r="73" spans="1:17" x14ac:dyDescent="0.3">
      <c r="A73" t="s">
        <v>7</v>
      </c>
      <c r="B73" s="3">
        <v>45323</v>
      </c>
      <c r="C73" t="s">
        <v>114</v>
      </c>
      <c r="D73">
        <v>4000</v>
      </c>
      <c r="E73" t="s">
        <v>125</v>
      </c>
      <c r="F73" t="s">
        <v>128</v>
      </c>
      <c r="G73">
        <v>4000</v>
      </c>
      <c r="H73" t="s">
        <v>114</v>
      </c>
      <c r="I73" t="s">
        <v>29</v>
      </c>
      <c r="J73">
        <v>0</v>
      </c>
      <c r="K73">
        <v>1200</v>
      </c>
      <c r="L73" s="3"/>
      <c r="M73" s="3"/>
      <c r="N73">
        <v>0</v>
      </c>
      <c r="O73">
        <v>0</v>
      </c>
      <c r="P73" t="s">
        <v>99</v>
      </c>
      <c r="Q73" t="s">
        <v>106</v>
      </c>
    </row>
    <row r="74" spans="1:17" x14ac:dyDescent="0.3">
      <c r="A74" t="s">
        <v>7</v>
      </c>
      <c r="B74" s="3">
        <v>45323</v>
      </c>
      <c r="C74" t="s">
        <v>114</v>
      </c>
      <c r="D74">
        <v>2400</v>
      </c>
      <c r="E74" t="s">
        <v>125</v>
      </c>
      <c r="F74" t="s">
        <v>128</v>
      </c>
      <c r="G74">
        <v>2400</v>
      </c>
      <c r="H74" t="s">
        <v>114</v>
      </c>
      <c r="I74" t="s">
        <v>29</v>
      </c>
      <c r="J74">
        <v>0</v>
      </c>
      <c r="K74">
        <v>1200</v>
      </c>
      <c r="L74" s="3"/>
      <c r="M74" s="3"/>
      <c r="N74">
        <v>0</v>
      </c>
      <c r="O74">
        <v>0</v>
      </c>
      <c r="P74" t="s">
        <v>99</v>
      </c>
      <c r="Q74" t="s">
        <v>106</v>
      </c>
    </row>
    <row r="75" spans="1:17" x14ac:dyDescent="0.3">
      <c r="A75" t="s">
        <v>7</v>
      </c>
      <c r="B75" s="3">
        <v>45323</v>
      </c>
      <c r="C75" t="s">
        <v>114</v>
      </c>
      <c r="D75">
        <v>-18</v>
      </c>
      <c r="E75" t="s">
        <v>125</v>
      </c>
      <c r="F75" t="s">
        <v>128</v>
      </c>
      <c r="G75">
        <v>-18</v>
      </c>
      <c r="H75" t="s">
        <v>114</v>
      </c>
      <c r="I75" t="s">
        <v>29</v>
      </c>
      <c r="J75">
        <v>0</v>
      </c>
      <c r="K75">
        <v>1200</v>
      </c>
      <c r="L75" s="3"/>
      <c r="M75" s="3"/>
      <c r="N75">
        <v>0</v>
      </c>
      <c r="O75">
        <v>0</v>
      </c>
      <c r="P75" t="s">
        <v>99</v>
      </c>
      <c r="Q75" t="s">
        <v>106</v>
      </c>
    </row>
    <row r="76" spans="1:17" x14ac:dyDescent="0.3">
      <c r="A76" t="s">
        <v>7</v>
      </c>
      <c r="B76" s="3">
        <v>45323</v>
      </c>
      <c r="C76" t="s">
        <v>114</v>
      </c>
      <c r="D76">
        <v>-5400</v>
      </c>
      <c r="E76" t="s">
        <v>125</v>
      </c>
      <c r="F76" t="s">
        <v>126</v>
      </c>
      <c r="G76">
        <v>-5400</v>
      </c>
      <c r="H76" t="s">
        <v>114</v>
      </c>
      <c r="I76" t="s">
        <v>29</v>
      </c>
      <c r="J76">
        <v>0</v>
      </c>
      <c r="K76">
        <v>1200</v>
      </c>
      <c r="L76" s="3"/>
      <c r="M76" s="3"/>
      <c r="N76">
        <v>0</v>
      </c>
      <c r="O76">
        <v>0</v>
      </c>
      <c r="P76" t="s">
        <v>99</v>
      </c>
      <c r="Q76" t="s">
        <v>106</v>
      </c>
    </row>
    <row r="77" spans="1:17" x14ac:dyDescent="0.3">
      <c r="A77" t="s">
        <v>9</v>
      </c>
      <c r="B77" s="3">
        <v>45298</v>
      </c>
      <c r="C77" t="s">
        <v>114</v>
      </c>
      <c r="D77">
        <v>821</v>
      </c>
      <c r="E77" t="s">
        <v>125</v>
      </c>
      <c r="F77" t="s">
        <v>0</v>
      </c>
      <c r="G77">
        <v>204.23</v>
      </c>
      <c r="H77" t="s">
        <v>114</v>
      </c>
      <c r="I77" t="s">
        <v>29</v>
      </c>
      <c r="J77">
        <v>0</v>
      </c>
      <c r="K77">
        <v>1200</v>
      </c>
      <c r="L77" s="3"/>
      <c r="M77" s="3"/>
      <c r="N77">
        <v>0</v>
      </c>
      <c r="O77">
        <v>0</v>
      </c>
      <c r="P77" t="s">
        <v>98</v>
      </c>
      <c r="Q77" t="s">
        <v>105</v>
      </c>
    </row>
    <row r="78" spans="1:17" x14ac:dyDescent="0.3">
      <c r="A78" t="s">
        <v>9</v>
      </c>
      <c r="B78" s="3">
        <v>45291</v>
      </c>
      <c r="C78" t="s">
        <v>114</v>
      </c>
      <c r="D78">
        <v>124.82</v>
      </c>
      <c r="E78" t="s">
        <v>125</v>
      </c>
      <c r="F78" t="s">
        <v>0</v>
      </c>
      <c r="G78">
        <v>31.1</v>
      </c>
      <c r="H78" t="s">
        <v>114</v>
      </c>
      <c r="I78" t="s">
        <v>29</v>
      </c>
      <c r="J78">
        <v>0</v>
      </c>
      <c r="K78">
        <v>1200</v>
      </c>
      <c r="L78" s="3"/>
      <c r="M78" s="3"/>
      <c r="N78">
        <v>0</v>
      </c>
      <c r="O78">
        <v>0</v>
      </c>
      <c r="P78" t="s">
        <v>97</v>
      </c>
      <c r="Q78" t="s">
        <v>104</v>
      </c>
    </row>
    <row r="79" spans="1:17" x14ac:dyDescent="0.3">
      <c r="A79" t="s">
        <v>9</v>
      </c>
      <c r="B79" s="3">
        <v>45291</v>
      </c>
      <c r="C79" t="s">
        <v>114</v>
      </c>
      <c r="D79">
        <v>67027.63</v>
      </c>
      <c r="E79" t="s">
        <v>125</v>
      </c>
      <c r="F79" t="s">
        <v>131</v>
      </c>
      <c r="G79">
        <v>16699.93</v>
      </c>
      <c r="H79" t="s">
        <v>114</v>
      </c>
      <c r="I79" t="s">
        <v>29</v>
      </c>
      <c r="J79">
        <v>0</v>
      </c>
      <c r="K79">
        <v>1200</v>
      </c>
      <c r="L79" s="3"/>
      <c r="M79" s="3"/>
      <c r="N79">
        <v>0</v>
      </c>
      <c r="O79">
        <v>0</v>
      </c>
      <c r="P79" t="s">
        <v>97</v>
      </c>
      <c r="Q79" t="s">
        <v>104</v>
      </c>
    </row>
    <row r="80" spans="1:17" x14ac:dyDescent="0.3">
      <c r="A80" t="s">
        <v>9</v>
      </c>
      <c r="B80" s="3">
        <v>45291</v>
      </c>
      <c r="C80" t="s">
        <v>114</v>
      </c>
      <c r="D80">
        <v>6374.49</v>
      </c>
      <c r="E80" t="s">
        <v>125</v>
      </c>
      <c r="F80" t="s">
        <v>129</v>
      </c>
      <c r="G80">
        <v>1588.2</v>
      </c>
      <c r="H80" t="s">
        <v>114</v>
      </c>
      <c r="I80" t="s">
        <v>29</v>
      </c>
      <c r="J80">
        <v>0</v>
      </c>
      <c r="K80">
        <v>1200</v>
      </c>
      <c r="L80" s="3"/>
      <c r="M80" s="3"/>
      <c r="N80">
        <v>0</v>
      </c>
      <c r="O80">
        <v>0</v>
      </c>
      <c r="P80" t="s">
        <v>97</v>
      </c>
      <c r="Q80" t="s">
        <v>104</v>
      </c>
    </row>
    <row r="81" spans="1:17" x14ac:dyDescent="0.3">
      <c r="A81" t="s">
        <v>9</v>
      </c>
      <c r="B81" s="3">
        <v>45291</v>
      </c>
      <c r="C81" t="s">
        <v>114</v>
      </c>
      <c r="D81">
        <v>39596.230000000003</v>
      </c>
      <c r="E81" t="s">
        <v>125</v>
      </c>
      <c r="F81" t="s">
        <v>127</v>
      </c>
      <c r="G81">
        <v>9865.4</v>
      </c>
      <c r="H81" t="s">
        <v>114</v>
      </c>
      <c r="I81" t="s">
        <v>29</v>
      </c>
      <c r="J81">
        <v>0</v>
      </c>
      <c r="K81">
        <v>1200</v>
      </c>
      <c r="L81" s="3"/>
      <c r="M81" s="3"/>
      <c r="N81">
        <v>0</v>
      </c>
      <c r="O81">
        <v>0</v>
      </c>
      <c r="P81" t="s">
        <v>97</v>
      </c>
      <c r="Q81" t="s">
        <v>104</v>
      </c>
    </row>
    <row r="82" spans="1:17" x14ac:dyDescent="0.3">
      <c r="A82" t="s">
        <v>9</v>
      </c>
      <c r="B82" s="3">
        <v>45293</v>
      </c>
      <c r="C82" t="s">
        <v>114</v>
      </c>
      <c r="D82">
        <v>1088.42</v>
      </c>
      <c r="E82" t="s">
        <v>125</v>
      </c>
      <c r="F82" t="s">
        <v>127</v>
      </c>
      <c r="G82">
        <v>271.18</v>
      </c>
      <c r="H82" t="s">
        <v>114</v>
      </c>
      <c r="I82" t="s">
        <v>29</v>
      </c>
      <c r="J82">
        <v>0</v>
      </c>
      <c r="K82">
        <v>1200</v>
      </c>
      <c r="L82" s="3"/>
      <c r="M82" s="3"/>
      <c r="N82">
        <v>0</v>
      </c>
      <c r="O82">
        <v>0</v>
      </c>
      <c r="P82" t="s">
        <v>98</v>
      </c>
      <c r="Q82" t="s">
        <v>105</v>
      </c>
    </row>
    <row r="83" spans="1:17" x14ac:dyDescent="0.3">
      <c r="A83" t="s">
        <v>9</v>
      </c>
      <c r="B83" s="3">
        <v>45291</v>
      </c>
      <c r="C83" t="s">
        <v>114</v>
      </c>
      <c r="D83">
        <v>10796.81</v>
      </c>
      <c r="E83" t="s">
        <v>125</v>
      </c>
      <c r="F83" t="s">
        <v>131</v>
      </c>
      <c r="G83">
        <v>2690.03</v>
      </c>
      <c r="H83" t="s">
        <v>114</v>
      </c>
      <c r="I83" t="s">
        <v>29</v>
      </c>
      <c r="J83">
        <v>0</v>
      </c>
      <c r="K83">
        <v>1200</v>
      </c>
      <c r="L83" s="3"/>
      <c r="M83" s="3"/>
      <c r="N83">
        <v>0</v>
      </c>
      <c r="O83">
        <v>0</v>
      </c>
      <c r="P83" t="s">
        <v>97</v>
      </c>
      <c r="Q83" t="s">
        <v>104</v>
      </c>
    </row>
    <row r="84" spans="1:17" x14ac:dyDescent="0.3">
      <c r="A84" t="s">
        <v>9</v>
      </c>
      <c r="B84" s="3">
        <v>45291</v>
      </c>
      <c r="C84" t="s">
        <v>114</v>
      </c>
      <c r="D84">
        <v>-10796.81</v>
      </c>
      <c r="E84" t="s">
        <v>125</v>
      </c>
      <c r="F84" t="s">
        <v>131</v>
      </c>
      <c r="G84">
        <v>-2690.03</v>
      </c>
      <c r="H84" t="s">
        <v>114</v>
      </c>
      <c r="I84" t="s">
        <v>29</v>
      </c>
      <c r="J84">
        <v>0</v>
      </c>
      <c r="K84">
        <v>1200</v>
      </c>
      <c r="L84" s="3"/>
      <c r="M84" s="3"/>
      <c r="N84">
        <v>0</v>
      </c>
      <c r="O84">
        <v>0</v>
      </c>
      <c r="P84" t="s">
        <v>97</v>
      </c>
      <c r="Q84" t="s">
        <v>104</v>
      </c>
    </row>
    <row r="85" spans="1:17" x14ac:dyDescent="0.3">
      <c r="A85" t="s">
        <v>9</v>
      </c>
      <c r="B85" s="3">
        <v>45291</v>
      </c>
      <c r="C85" t="s">
        <v>114</v>
      </c>
      <c r="D85">
        <v>-43106.13</v>
      </c>
      <c r="E85" t="s">
        <v>125</v>
      </c>
      <c r="F85" t="s">
        <v>127</v>
      </c>
      <c r="G85">
        <v>-10739.89</v>
      </c>
      <c r="H85" t="s">
        <v>114</v>
      </c>
      <c r="I85" t="s">
        <v>29</v>
      </c>
      <c r="J85">
        <v>0</v>
      </c>
      <c r="K85">
        <v>1200</v>
      </c>
      <c r="L85" s="3"/>
      <c r="M85" s="3"/>
      <c r="N85">
        <v>0</v>
      </c>
      <c r="O85">
        <v>0</v>
      </c>
      <c r="P85" t="s">
        <v>97</v>
      </c>
      <c r="Q85" t="s">
        <v>104</v>
      </c>
    </row>
    <row r="86" spans="1:17" x14ac:dyDescent="0.3">
      <c r="A86" t="s">
        <v>9</v>
      </c>
      <c r="B86" s="3">
        <v>45301</v>
      </c>
      <c r="C86" t="s">
        <v>114</v>
      </c>
      <c r="D86">
        <v>-2421.48</v>
      </c>
      <c r="E86" t="s">
        <v>125</v>
      </c>
      <c r="F86" t="s">
        <v>129</v>
      </c>
      <c r="G86">
        <v>-603.30999999999995</v>
      </c>
      <c r="H86" t="s">
        <v>114</v>
      </c>
      <c r="I86" t="s">
        <v>29</v>
      </c>
      <c r="J86">
        <v>0</v>
      </c>
      <c r="K86">
        <v>1200</v>
      </c>
      <c r="L86" s="3"/>
      <c r="M86" s="3"/>
      <c r="N86">
        <v>0</v>
      </c>
      <c r="O86">
        <v>0</v>
      </c>
      <c r="P86" t="s">
        <v>98</v>
      </c>
      <c r="Q86" t="s">
        <v>105</v>
      </c>
    </row>
    <row r="87" spans="1:17" x14ac:dyDescent="0.3">
      <c r="A87" t="s">
        <v>9</v>
      </c>
      <c r="B87" s="3">
        <v>45301</v>
      </c>
      <c r="C87" t="s">
        <v>114</v>
      </c>
      <c r="D87">
        <v>2421.48</v>
      </c>
      <c r="E87" t="s">
        <v>125</v>
      </c>
      <c r="F87" t="s">
        <v>127</v>
      </c>
      <c r="G87">
        <v>603.30999999999995</v>
      </c>
      <c r="H87" t="s">
        <v>114</v>
      </c>
      <c r="I87" t="s">
        <v>29</v>
      </c>
      <c r="J87">
        <v>0</v>
      </c>
      <c r="K87">
        <v>1200</v>
      </c>
      <c r="L87" s="3"/>
      <c r="M87" s="3"/>
      <c r="N87">
        <v>0</v>
      </c>
      <c r="O87">
        <v>0</v>
      </c>
      <c r="P87" t="s">
        <v>98</v>
      </c>
      <c r="Q87" t="s">
        <v>105</v>
      </c>
    </row>
    <row r="88" spans="1:17" x14ac:dyDescent="0.3">
      <c r="A88" t="s">
        <v>9</v>
      </c>
      <c r="B88" s="3">
        <v>45301</v>
      </c>
      <c r="C88" t="s">
        <v>114</v>
      </c>
      <c r="D88">
        <v>368.22</v>
      </c>
      <c r="E88" t="s">
        <v>125</v>
      </c>
      <c r="F88" t="s">
        <v>129</v>
      </c>
      <c r="G88">
        <v>91.74</v>
      </c>
      <c r="H88" t="s">
        <v>114</v>
      </c>
      <c r="I88" t="s">
        <v>29</v>
      </c>
      <c r="J88">
        <v>0</v>
      </c>
      <c r="K88">
        <v>1200</v>
      </c>
      <c r="L88" s="3"/>
      <c r="M88" s="3"/>
      <c r="N88">
        <v>0</v>
      </c>
      <c r="O88">
        <v>0</v>
      </c>
      <c r="P88" t="s">
        <v>98</v>
      </c>
      <c r="Q88" t="s">
        <v>105</v>
      </c>
    </row>
    <row r="89" spans="1:17" x14ac:dyDescent="0.3">
      <c r="A89" t="s">
        <v>9</v>
      </c>
      <c r="B89" s="3">
        <v>45291</v>
      </c>
      <c r="C89" t="s">
        <v>114</v>
      </c>
      <c r="D89">
        <v>4743.1099999999997</v>
      </c>
      <c r="E89" t="s">
        <v>125</v>
      </c>
      <c r="F89" t="s">
        <v>131</v>
      </c>
      <c r="G89">
        <v>1181.75</v>
      </c>
      <c r="H89" t="s">
        <v>114</v>
      </c>
      <c r="I89" t="s">
        <v>29</v>
      </c>
      <c r="J89">
        <v>0</v>
      </c>
      <c r="K89">
        <v>1200</v>
      </c>
      <c r="L89" s="3"/>
      <c r="M89" s="3"/>
      <c r="N89">
        <v>0</v>
      </c>
      <c r="O89">
        <v>0</v>
      </c>
      <c r="P89" t="s">
        <v>97</v>
      </c>
      <c r="Q89" t="s">
        <v>104</v>
      </c>
    </row>
    <row r="90" spans="1:17" x14ac:dyDescent="0.3">
      <c r="A90" t="s">
        <v>9</v>
      </c>
      <c r="B90" s="3">
        <v>45291</v>
      </c>
      <c r="C90" t="s">
        <v>114</v>
      </c>
      <c r="D90">
        <v>-4743.1099999999997</v>
      </c>
      <c r="E90" t="s">
        <v>125</v>
      </c>
      <c r="F90" t="s">
        <v>131</v>
      </c>
      <c r="G90">
        <v>-1181.75</v>
      </c>
      <c r="H90" t="s">
        <v>114</v>
      </c>
      <c r="I90" t="s">
        <v>29</v>
      </c>
      <c r="J90">
        <v>0</v>
      </c>
      <c r="K90">
        <v>1200</v>
      </c>
      <c r="L90" s="3"/>
      <c r="M90" s="3"/>
      <c r="N90">
        <v>0</v>
      </c>
      <c r="O90">
        <v>0</v>
      </c>
      <c r="P90" t="s">
        <v>97</v>
      </c>
      <c r="Q90" t="s">
        <v>104</v>
      </c>
    </row>
    <row r="91" spans="1:17" x14ac:dyDescent="0.3">
      <c r="A91" t="s">
        <v>9</v>
      </c>
      <c r="B91" s="3">
        <v>45291</v>
      </c>
      <c r="C91" t="s">
        <v>114</v>
      </c>
      <c r="D91">
        <v>-37445.599999999999</v>
      </c>
      <c r="E91" t="s">
        <v>125</v>
      </c>
      <c r="F91" t="s">
        <v>131</v>
      </c>
      <c r="G91">
        <v>-9329.57</v>
      </c>
      <c r="H91" t="s">
        <v>114</v>
      </c>
      <c r="I91" t="s">
        <v>29</v>
      </c>
      <c r="J91">
        <v>0</v>
      </c>
      <c r="K91">
        <v>1200</v>
      </c>
      <c r="L91" s="3"/>
      <c r="M91" s="3"/>
      <c r="N91">
        <v>0</v>
      </c>
      <c r="O91">
        <v>0</v>
      </c>
      <c r="P91" t="s">
        <v>97</v>
      </c>
      <c r="Q91" t="s">
        <v>104</v>
      </c>
    </row>
    <row r="92" spans="1:17" x14ac:dyDescent="0.3">
      <c r="A92" t="s">
        <v>9</v>
      </c>
      <c r="B92" s="3">
        <v>45322</v>
      </c>
      <c r="C92" t="s">
        <v>114</v>
      </c>
      <c r="D92">
        <v>270.86</v>
      </c>
      <c r="E92" t="s">
        <v>125</v>
      </c>
      <c r="F92" t="s">
        <v>129</v>
      </c>
      <c r="G92">
        <v>67.48</v>
      </c>
      <c r="H92" t="s">
        <v>114</v>
      </c>
      <c r="I92" t="s">
        <v>29</v>
      </c>
      <c r="J92">
        <v>0</v>
      </c>
      <c r="K92">
        <v>1200</v>
      </c>
      <c r="L92" s="3"/>
      <c r="M92" s="3"/>
      <c r="N92">
        <v>0</v>
      </c>
      <c r="O92">
        <v>0</v>
      </c>
      <c r="P92" t="s">
        <v>98</v>
      </c>
      <c r="Q92" t="s">
        <v>105</v>
      </c>
    </row>
    <row r="93" spans="1:17" x14ac:dyDescent="0.3">
      <c r="A93" t="s">
        <v>9</v>
      </c>
      <c r="B93" s="3">
        <v>45323</v>
      </c>
      <c r="C93" t="s">
        <v>114</v>
      </c>
      <c r="D93">
        <v>1093.4100000000001</v>
      </c>
      <c r="E93" t="s">
        <v>125</v>
      </c>
      <c r="F93" t="s">
        <v>127</v>
      </c>
      <c r="G93">
        <v>272.42</v>
      </c>
      <c r="H93" t="s">
        <v>114</v>
      </c>
      <c r="I93" t="s">
        <v>29</v>
      </c>
      <c r="J93">
        <v>0</v>
      </c>
      <c r="K93">
        <v>1200</v>
      </c>
      <c r="L93" s="3"/>
      <c r="M93" s="3"/>
      <c r="N93">
        <v>0</v>
      </c>
      <c r="O93">
        <v>0</v>
      </c>
      <c r="P93" t="s">
        <v>99</v>
      </c>
      <c r="Q93" t="s">
        <v>106</v>
      </c>
    </row>
    <row r="94" spans="1:17" x14ac:dyDescent="0.3">
      <c r="A94" t="s">
        <v>9</v>
      </c>
      <c r="B94" s="3">
        <v>45322</v>
      </c>
      <c r="C94" t="s">
        <v>114</v>
      </c>
      <c r="D94">
        <v>-7738.76</v>
      </c>
      <c r="E94" t="s">
        <v>125</v>
      </c>
      <c r="F94" t="s">
        <v>131</v>
      </c>
      <c r="G94">
        <v>-1928.11</v>
      </c>
      <c r="H94" t="s">
        <v>114</v>
      </c>
      <c r="I94" t="s">
        <v>29</v>
      </c>
      <c r="J94">
        <v>0</v>
      </c>
      <c r="K94">
        <v>1200</v>
      </c>
      <c r="L94" s="3"/>
      <c r="M94" s="3"/>
      <c r="N94">
        <v>0</v>
      </c>
      <c r="O94">
        <v>0</v>
      </c>
      <c r="P94" t="s">
        <v>98</v>
      </c>
      <c r="Q94" t="s">
        <v>105</v>
      </c>
    </row>
    <row r="95" spans="1:17" x14ac:dyDescent="0.3">
      <c r="A95" t="s">
        <v>9</v>
      </c>
      <c r="B95" s="3">
        <v>45322</v>
      </c>
      <c r="C95" t="s">
        <v>114</v>
      </c>
      <c r="D95">
        <v>1635.12</v>
      </c>
      <c r="E95" t="s">
        <v>125</v>
      </c>
      <c r="F95" t="s">
        <v>129</v>
      </c>
      <c r="G95">
        <v>407.39</v>
      </c>
      <c r="H95" t="s">
        <v>114</v>
      </c>
      <c r="I95" t="s">
        <v>29</v>
      </c>
      <c r="J95">
        <v>0</v>
      </c>
      <c r="K95">
        <v>1200</v>
      </c>
      <c r="L95" s="3"/>
      <c r="M95" s="3"/>
      <c r="N95">
        <v>0</v>
      </c>
      <c r="O95">
        <v>0</v>
      </c>
      <c r="P95" t="s">
        <v>98</v>
      </c>
      <c r="Q95" t="s">
        <v>105</v>
      </c>
    </row>
    <row r="96" spans="1:17" x14ac:dyDescent="0.3">
      <c r="A96" t="s">
        <v>9</v>
      </c>
      <c r="B96" s="3">
        <v>45322</v>
      </c>
      <c r="C96" t="s">
        <v>114</v>
      </c>
      <c r="D96">
        <v>6103.63</v>
      </c>
      <c r="E96" t="s">
        <v>125</v>
      </c>
      <c r="F96" t="s">
        <v>127</v>
      </c>
      <c r="G96">
        <v>1520.72</v>
      </c>
      <c r="H96" t="s">
        <v>114</v>
      </c>
      <c r="I96" t="s">
        <v>29</v>
      </c>
      <c r="J96">
        <v>0</v>
      </c>
      <c r="K96">
        <v>1200</v>
      </c>
      <c r="L96" s="3"/>
      <c r="M96" s="3"/>
      <c r="N96">
        <v>0</v>
      </c>
      <c r="O96">
        <v>0</v>
      </c>
      <c r="P96" t="s">
        <v>98</v>
      </c>
      <c r="Q96" t="s">
        <v>105</v>
      </c>
    </row>
    <row r="97" spans="1:17" x14ac:dyDescent="0.3">
      <c r="A97" t="s">
        <v>8</v>
      </c>
      <c r="B97" s="3">
        <v>45291</v>
      </c>
      <c r="C97" t="s">
        <v>114</v>
      </c>
      <c r="D97">
        <v>98887.46</v>
      </c>
      <c r="E97" t="s">
        <v>125</v>
      </c>
      <c r="F97" t="s">
        <v>132</v>
      </c>
      <c r="G97">
        <v>2632.73</v>
      </c>
      <c r="H97" t="s">
        <v>114</v>
      </c>
      <c r="I97" t="s">
        <v>29</v>
      </c>
      <c r="J97">
        <v>0</v>
      </c>
      <c r="K97">
        <v>1200</v>
      </c>
      <c r="L97" s="3"/>
      <c r="M97" s="3"/>
      <c r="N97">
        <v>0</v>
      </c>
      <c r="O97">
        <v>0</v>
      </c>
      <c r="P97" t="s">
        <v>97</v>
      </c>
      <c r="Q97" t="s">
        <v>104</v>
      </c>
    </row>
    <row r="98" spans="1:17" x14ac:dyDescent="0.3">
      <c r="A98" t="s">
        <v>8</v>
      </c>
      <c r="B98" s="3">
        <v>45291</v>
      </c>
      <c r="C98" t="s">
        <v>114</v>
      </c>
      <c r="D98">
        <v>84021.95</v>
      </c>
      <c r="E98" t="s">
        <v>125</v>
      </c>
      <c r="F98" t="s">
        <v>148</v>
      </c>
      <c r="G98">
        <v>2236.96</v>
      </c>
      <c r="H98" t="s">
        <v>114</v>
      </c>
      <c r="I98" t="s">
        <v>29</v>
      </c>
      <c r="J98">
        <v>0</v>
      </c>
      <c r="K98">
        <v>1200</v>
      </c>
      <c r="L98" s="3"/>
      <c r="M98" s="3"/>
      <c r="N98">
        <v>0</v>
      </c>
      <c r="O98">
        <v>0</v>
      </c>
      <c r="P98" t="s">
        <v>97</v>
      </c>
      <c r="Q98" t="s">
        <v>104</v>
      </c>
    </row>
    <row r="99" spans="1:17" x14ac:dyDescent="0.3">
      <c r="A99" t="s">
        <v>8</v>
      </c>
      <c r="B99" s="3">
        <v>45307</v>
      </c>
      <c r="C99" t="s">
        <v>114</v>
      </c>
      <c r="D99">
        <v>-1026.6199999999999</v>
      </c>
      <c r="E99" t="s">
        <v>125</v>
      </c>
      <c r="F99" t="s">
        <v>148</v>
      </c>
      <c r="G99">
        <v>-27.33</v>
      </c>
      <c r="H99" t="s">
        <v>114</v>
      </c>
      <c r="I99" t="s">
        <v>29</v>
      </c>
      <c r="J99">
        <v>0</v>
      </c>
      <c r="K99">
        <v>1200</v>
      </c>
      <c r="L99" s="3"/>
      <c r="M99" s="3"/>
      <c r="N99">
        <v>0</v>
      </c>
      <c r="O99">
        <v>0</v>
      </c>
      <c r="P99" t="s">
        <v>98</v>
      </c>
      <c r="Q99" t="s">
        <v>105</v>
      </c>
    </row>
    <row r="100" spans="1:17" x14ac:dyDescent="0.3">
      <c r="A100" t="s">
        <v>8</v>
      </c>
      <c r="B100" s="3">
        <v>45307</v>
      </c>
      <c r="C100" t="s">
        <v>114</v>
      </c>
      <c r="D100">
        <v>-2889.95</v>
      </c>
      <c r="E100" t="s">
        <v>125</v>
      </c>
      <c r="F100" t="s">
        <v>132</v>
      </c>
      <c r="G100">
        <v>-76.94</v>
      </c>
      <c r="H100" t="s">
        <v>114</v>
      </c>
      <c r="I100" t="s">
        <v>29</v>
      </c>
      <c r="J100">
        <v>0</v>
      </c>
      <c r="K100">
        <v>1200</v>
      </c>
      <c r="L100" s="3"/>
      <c r="M100" s="3"/>
      <c r="N100">
        <v>0</v>
      </c>
      <c r="O100">
        <v>0</v>
      </c>
      <c r="P100" t="s">
        <v>98</v>
      </c>
      <c r="Q100" t="s">
        <v>105</v>
      </c>
    </row>
    <row r="101" spans="1:17" x14ac:dyDescent="0.3">
      <c r="A101" t="s">
        <v>8</v>
      </c>
      <c r="B101" s="3">
        <v>45322</v>
      </c>
      <c r="C101" t="s">
        <v>114</v>
      </c>
      <c r="D101">
        <v>525.63</v>
      </c>
      <c r="E101" t="s">
        <v>125</v>
      </c>
      <c r="F101" t="s">
        <v>148</v>
      </c>
      <c r="G101">
        <v>13.99</v>
      </c>
      <c r="H101" t="s">
        <v>114</v>
      </c>
      <c r="I101" t="s">
        <v>29</v>
      </c>
      <c r="J101">
        <v>0</v>
      </c>
      <c r="K101">
        <v>1200</v>
      </c>
      <c r="L101" s="3"/>
      <c r="M101" s="3"/>
      <c r="N101">
        <v>0</v>
      </c>
      <c r="O101">
        <v>0</v>
      </c>
      <c r="P101" t="s">
        <v>98</v>
      </c>
      <c r="Q101" t="s">
        <v>105</v>
      </c>
    </row>
    <row r="102" spans="1:17" x14ac:dyDescent="0.3">
      <c r="A102" t="s">
        <v>8</v>
      </c>
      <c r="B102" s="3">
        <v>45322</v>
      </c>
      <c r="C102" t="s">
        <v>114</v>
      </c>
      <c r="D102">
        <v>-9515.77</v>
      </c>
      <c r="E102" t="s">
        <v>125</v>
      </c>
      <c r="F102" t="s">
        <v>148</v>
      </c>
      <c r="G102">
        <v>-253.34</v>
      </c>
      <c r="H102" t="s">
        <v>114</v>
      </c>
      <c r="I102" t="s">
        <v>29</v>
      </c>
      <c r="J102">
        <v>0</v>
      </c>
      <c r="K102">
        <v>1200</v>
      </c>
      <c r="L102" s="3"/>
      <c r="M102" s="3"/>
      <c r="N102">
        <v>0</v>
      </c>
      <c r="O102">
        <v>0</v>
      </c>
      <c r="P102" t="s">
        <v>98</v>
      </c>
      <c r="Q102" t="s">
        <v>105</v>
      </c>
    </row>
    <row r="103" spans="1:17" x14ac:dyDescent="0.3">
      <c r="A103" t="s">
        <v>8</v>
      </c>
      <c r="B103" s="3">
        <v>45323</v>
      </c>
      <c r="C103" t="s">
        <v>114</v>
      </c>
      <c r="D103">
        <v>-8993.2199999999993</v>
      </c>
      <c r="E103" t="s">
        <v>133</v>
      </c>
      <c r="F103" t="s">
        <v>148</v>
      </c>
      <c r="G103">
        <v>-239.43</v>
      </c>
      <c r="H103" t="s">
        <v>114</v>
      </c>
      <c r="I103" t="s">
        <v>29</v>
      </c>
      <c r="J103">
        <v>0</v>
      </c>
      <c r="K103">
        <v>1200</v>
      </c>
      <c r="L103" s="3"/>
      <c r="M103" s="3"/>
      <c r="N103">
        <v>0</v>
      </c>
      <c r="O103">
        <v>0</v>
      </c>
      <c r="P103" t="s">
        <v>99</v>
      </c>
      <c r="Q103" t="s">
        <v>106</v>
      </c>
    </row>
    <row r="104" spans="1:17" x14ac:dyDescent="0.3">
      <c r="A104" t="s">
        <v>7</v>
      </c>
      <c r="B104" s="3">
        <v>45291</v>
      </c>
      <c r="C104" t="s">
        <v>112</v>
      </c>
      <c r="D104">
        <v>13900</v>
      </c>
      <c r="E104" t="s">
        <v>125</v>
      </c>
      <c r="F104" t="s">
        <v>10</v>
      </c>
      <c r="G104">
        <v>13900</v>
      </c>
      <c r="H104" t="s">
        <v>112</v>
      </c>
      <c r="I104" t="s">
        <v>29</v>
      </c>
      <c r="J104">
        <v>0</v>
      </c>
      <c r="K104">
        <v>0</v>
      </c>
      <c r="L104" s="3"/>
      <c r="M104" s="3"/>
      <c r="N104">
        <v>0</v>
      </c>
      <c r="O104">
        <v>0</v>
      </c>
      <c r="P104" t="s">
        <v>97</v>
      </c>
      <c r="Q104" t="s">
        <v>104</v>
      </c>
    </row>
    <row r="105" spans="1:17" x14ac:dyDescent="0.3">
      <c r="A105" t="s">
        <v>7</v>
      </c>
      <c r="B105" s="3">
        <v>45298</v>
      </c>
      <c r="C105" t="s">
        <v>112</v>
      </c>
      <c r="D105">
        <v>12505.55</v>
      </c>
      <c r="E105" t="s">
        <v>125</v>
      </c>
      <c r="F105" t="s">
        <v>10</v>
      </c>
      <c r="G105">
        <v>12505.55</v>
      </c>
      <c r="H105" t="s">
        <v>112</v>
      </c>
      <c r="I105" t="s">
        <v>29</v>
      </c>
      <c r="J105">
        <v>0</v>
      </c>
      <c r="K105">
        <v>0</v>
      </c>
      <c r="L105" s="3"/>
      <c r="M105" s="3"/>
      <c r="N105">
        <v>0</v>
      </c>
      <c r="O105">
        <v>0</v>
      </c>
      <c r="P105" t="s">
        <v>98</v>
      </c>
      <c r="Q105" t="s">
        <v>105</v>
      </c>
    </row>
    <row r="106" spans="1:17" x14ac:dyDescent="0.3">
      <c r="A106" t="s">
        <v>7</v>
      </c>
      <c r="B106" s="3">
        <v>45291</v>
      </c>
      <c r="C106" t="s">
        <v>112</v>
      </c>
      <c r="D106">
        <v>28660</v>
      </c>
      <c r="E106" t="s">
        <v>125</v>
      </c>
      <c r="F106" t="s">
        <v>10</v>
      </c>
      <c r="G106">
        <v>28660</v>
      </c>
      <c r="H106" t="s">
        <v>112</v>
      </c>
      <c r="I106" t="s">
        <v>29</v>
      </c>
      <c r="J106">
        <v>0</v>
      </c>
      <c r="K106">
        <v>0</v>
      </c>
      <c r="L106" s="3"/>
      <c r="M106" s="3"/>
      <c r="N106">
        <v>0</v>
      </c>
      <c r="O106">
        <v>0</v>
      </c>
      <c r="P106" t="s">
        <v>97</v>
      </c>
      <c r="Q106" t="s">
        <v>104</v>
      </c>
    </row>
    <row r="107" spans="1:17" x14ac:dyDescent="0.3">
      <c r="A107" t="s">
        <v>9</v>
      </c>
      <c r="B107" s="3">
        <v>45291</v>
      </c>
      <c r="C107" t="s">
        <v>112</v>
      </c>
      <c r="D107">
        <v>32000</v>
      </c>
      <c r="E107" t="s">
        <v>125</v>
      </c>
      <c r="F107" t="s">
        <v>11</v>
      </c>
      <c r="G107">
        <v>7972.8</v>
      </c>
      <c r="H107" t="s">
        <v>112</v>
      </c>
      <c r="I107" t="s">
        <v>29</v>
      </c>
      <c r="J107">
        <v>0</v>
      </c>
      <c r="K107">
        <v>0</v>
      </c>
      <c r="L107" s="3"/>
      <c r="M107" s="3"/>
      <c r="N107">
        <v>0</v>
      </c>
      <c r="O107">
        <v>0</v>
      </c>
      <c r="P107" t="s">
        <v>97</v>
      </c>
      <c r="Q107" t="s">
        <v>104</v>
      </c>
    </row>
    <row r="108" spans="1:17" x14ac:dyDescent="0.3">
      <c r="A108" t="s">
        <v>9</v>
      </c>
      <c r="B108" s="3">
        <v>45291</v>
      </c>
      <c r="C108" t="s">
        <v>112</v>
      </c>
      <c r="D108">
        <v>20650</v>
      </c>
      <c r="E108" t="s">
        <v>125</v>
      </c>
      <c r="F108" t="s">
        <v>11</v>
      </c>
      <c r="G108">
        <v>5144.95</v>
      </c>
      <c r="H108" t="s">
        <v>112</v>
      </c>
      <c r="I108" t="s">
        <v>29</v>
      </c>
      <c r="J108">
        <v>0</v>
      </c>
      <c r="K108">
        <v>0</v>
      </c>
      <c r="L108" s="3"/>
      <c r="M108" s="3"/>
      <c r="N108">
        <v>0</v>
      </c>
      <c r="O108">
        <v>0</v>
      </c>
      <c r="P108" t="s">
        <v>97</v>
      </c>
      <c r="Q108" t="s">
        <v>104</v>
      </c>
    </row>
    <row r="109" spans="1:17" x14ac:dyDescent="0.3">
      <c r="A109" t="s">
        <v>9</v>
      </c>
      <c r="B109" s="3">
        <v>45291</v>
      </c>
      <c r="C109" t="s">
        <v>112</v>
      </c>
      <c r="D109">
        <v>36535</v>
      </c>
      <c r="E109" t="s">
        <v>125</v>
      </c>
      <c r="F109" t="s">
        <v>11</v>
      </c>
      <c r="G109">
        <v>9102.7000000000007</v>
      </c>
      <c r="H109" t="s">
        <v>112</v>
      </c>
      <c r="I109" t="s">
        <v>29</v>
      </c>
      <c r="J109">
        <v>0</v>
      </c>
      <c r="K109">
        <v>0</v>
      </c>
      <c r="L109" s="3"/>
      <c r="M109" s="3"/>
      <c r="N109">
        <v>0</v>
      </c>
      <c r="O109">
        <v>0</v>
      </c>
      <c r="P109" t="s">
        <v>97</v>
      </c>
      <c r="Q109" t="s">
        <v>104</v>
      </c>
    </row>
    <row r="110" spans="1:17" x14ac:dyDescent="0.3">
      <c r="A110" t="s">
        <v>9</v>
      </c>
      <c r="B110" s="3">
        <v>45291</v>
      </c>
      <c r="C110" t="s">
        <v>112</v>
      </c>
      <c r="D110">
        <v>25800</v>
      </c>
      <c r="E110" t="s">
        <v>125</v>
      </c>
      <c r="F110" t="s">
        <v>11</v>
      </c>
      <c r="G110">
        <v>6428.07</v>
      </c>
      <c r="H110" t="s">
        <v>112</v>
      </c>
      <c r="I110" t="s">
        <v>29</v>
      </c>
      <c r="J110">
        <v>0</v>
      </c>
      <c r="K110">
        <v>0</v>
      </c>
      <c r="L110" s="3"/>
      <c r="M110" s="3"/>
      <c r="N110">
        <v>0</v>
      </c>
      <c r="O110">
        <v>0</v>
      </c>
      <c r="P110" t="s">
        <v>97</v>
      </c>
      <c r="Q110" t="s">
        <v>104</v>
      </c>
    </row>
    <row r="111" spans="1:17" x14ac:dyDescent="0.3">
      <c r="A111" t="s">
        <v>9</v>
      </c>
      <c r="B111" s="3">
        <v>45291</v>
      </c>
      <c r="C111" t="s">
        <v>112</v>
      </c>
      <c r="D111">
        <v>-104985</v>
      </c>
      <c r="E111" t="s">
        <v>125</v>
      </c>
      <c r="F111" t="s">
        <v>11</v>
      </c>
      <c r="G111">
        <v>-26157.01</v>
      </c>
      <c r="H111" t="s">
        <v>112</v>
      </c>
      <c r="I111" t="s">
        <v>29</v>
      </c>
      <c r="J111">
        <v>0</v>
      </c>
      <c r="K111">
        <v>0</v>
      </c>
      <c r="L111" s="3"/>
      <c r="M111" s="3"/>
      <c r="N111">
        <v>0</v>
      </c>
      <c r="O111">
        <v>0</v>
      </c>
      <c r="P111" t="s">
        <v>97</v>
      </c>
      <c r="Q111" t="s">
        <v>104</v>
      </c>
    </row>
    <row r="112" spans="1:17" x14ac:dyDescent="0.3">
      <c r="A112" t="s">
        <v>7</v>
      </c>
      <c r="B112" s="3">
        <v>45291</v>
      </c>
      <c r="C112" t="s">
        <v>113</v>
      </c>
      <c r="D112">
        <v>9000</v>
      </c>
      <c r="E112" t="s">
        <v>125</v>
      </c>
      <c r="F112" t="s">
        <v>134</v>
      </c>
      <c r="G112">
        <v>9000</v>
      </c>
      <c r="H112" t="s">
        <v>113</v>
      </c>
      <c r="I112" t="s">
        <v>29</v>
      </c>
      <c r="J112">
        <v>0</v>
      </c>
      <c r="K112">
        <v>0</v>
      </c>
      <c r="L112" s="3"/>
      <c r="M112" s="3"/>
      <c r="N112">
        <v>0</v>
      </c>
      <c r="O112">
        <v>0</v>
      </c>
      <c r="P112" t="s">
        <v>97</v>
      </c>
      <c r="Q112" t="s">
        <v>104</v>
      </c>
    </row>
    <row r="113" spans="1:17" x14ac:dyDescent="0.3">
      <c r="A113" t="s">
        <v>7</v>
      </c>
      <c r="B113" s="3">
        <v>45291</v>
      </c>
      <c r="C113" t="s">
        <v>113</v>
      </c>
      <c r="D113">
        <v>7000</v>
      </c>
      <c r="E113" t="s">
        <v>125</v>
      </c>
      <c r="F113" t="s">
        <v>135</v>
      </c>
      <c r="G113">
        <v>7000</v>
      </c>
      <c r="H113" t="s">
        <v>113</v>
      </c>
      <c r="I113" t="s">
        <v>29</v>
      </c>
      <c r="J113">
        <v>0</v>
      </c>
      <c r="K113">
        <v>0</v>
      </c>
      <c r="L113" s="3"/>
      <c r="M113" s="3"/>
      <c r="N113">
        <v>0</v>
      </c>
      <c r="O113">
        <v>0</v>
      </c>
      <c r="P113" t="s">
        <v>97</v>
      </c>
      <c r="Q113" t="s">
        <v>104</v>
      </c>
    </row>
    <row r="114" spans="1:17" x14ac:dyDescent="0.3">
      <c r="A114" t="s">
        <v>7</v>
      </c>
      <c r="B114" s="3">
        <v>45291</v>
      </c>
      <c r="C114" t="s">
        <v>113</v>
      </c>
      <c r="D114">
        <v>12117.19</v>
      </c>
      <c r="E114" t="s">
        <v>125</v>
      </c>
      <c r="F114" t="s">
        <v>136</v>
      </c>
      <c r="G114">
        <v>12117.19</v>
      </c>
      <c r="H114" t="s">
        <v>113</v>
      </c>
      <c r="I114" t="s">
        <v>29</v>
      </c>
      <c r="J114">
        <v>0</v>
      </c>
      <c r="K114">
        <v>0</v>
      </c>
      <c r="L114" s="3"/>
      <c r="M114" s="3"/>
      <c r="N114">
        <v>0</v>
      </c>
      <c r="O114">
        <v>0</v>
      </c>
      <c r="P114" t="s">
        <v>97</v>
      </c>
      <c r="Q114" t="s">
        <v>104</v>
      </c>
    </row>
    <row r="115" spans="1:17" x14ac:dyDescent="0.3">
      <c r="A115" t="s">
        <v>7</v>
      </c>
      <c r="B115" s="3">
        <v>45291</v>
      </c>
      <c r="C115" t="s">
        <v>113</v>
      </c>
      <c r="D115">
        <v>4770</v>
      </c>
      <c r="E115" t="s">
        <v>125</v>
      </c>
      <c r="F115" t="s">
        <v>137</v>
      </c>
      <c r="G115">
        <v>4770</v>
      </c>
      <c r="H115" t="s">
        <v>113</v>
      </c>
      <c r="I115" t="s">
        <v>29</v>
      </c>
      <c r="J115">
        <v>0</v>
      </c>
      <c r="K115">
        <v>0</v>
      </c>
      <c r="L115" s="3"/>
      <c r="M115" s="3"/>
      <c r="N115">
        <v>0</v>
      </c>
      <c r="O115">
        <v>0</v>
      </c>
      <c r="P115" t="s">
        <v>97</v>
      </c>
      <c r="Q115" t="s">
        <v>104</v>
      </c>
    </row>
    <row r="116" spans="1:17" x14ac:dyDescent="0.3">
      <c r="A116" t="s">
        <v>8</v>
      </c>
      <c r="B116" s="3">
        <v>45291</v>
      </c>
      <c r="C116" t="s">
        <v>113</v>
      </c>
      <c r="D116">
        <v>102000</v>
      </c>
      <c r="E116" t="s">
        <v>125</v>
      </c>
      <c r="F116" t="s">
        <v>138</v>
      </c>
      <c r="G116">
        <v>2715.6</v>
      </c>
      <c r="H116" t="s">
        <v>113</v>
      </c>
      <c r="I116" t="s">
        <v>29</v>
      </c>
      <c r="J116">
        <v>0</v>
      </c>
      <c r="K116">
        <v>0</v>
      </c>
      <c r="L116" s="3"/>
      <c r="M116" s="3"/>
      <c r="N116">
        <v>0</v>
      </c>
      <c r="O116">
        <v>0</v>
      </c>
      <c r="P116" t="s">
        <v>97</v>
      </c>
      <c r="Q116" t="s">
        <v>104</v>
      </c>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8822C-592D-4ACC-9DA5-9B534A7A12EC}">
  <sheetPr codeName="Sheet4"/>
  <dimension ref="A1:B7"/>
  <sheetViews>
    <sheetView workbookViewId="0">
      <selection activeCell="A5" sqref="A5"/>
    </sheetView>
  </sheetViews>
  <sheetFormatPr defaultRowHeight="14.4" x14ac:dyDescent="0.3"/>
  <cols>
    <col min="1" max="1" width="24.88671875" bestFit="1" customWidth="1"/>
    <col min="2" max="2" width="14.44140625" bestFit="1" customWidth="1"/>
    <col min="7" max="7" width="14.33203125" customWidth="1"/>
  </cols>
  <sheetData>
    <row r="1" spans="1:2" ht="15.6" x14ac:dyDescent="0.3">
      <c r="A1" s="23" t="s">
        <v>87</v>
      </c>
    </row>
    <row r="2" spans="1:2" x14ac:dyDescent="0.3">
      <c r="A2" s="1" t="s">
        <v>90</v>
      </c>
      <c r="B2" t="s">
        <v>29</v>
      </c>
    </row>
    <row r="4" spans="1:2" x14ac:dyDescent="0.3">
      <c r="A4" t="s">
        <v>87</v>
      </c>
    </row>
    <row r="5" spans="1:2" x14ac:dyDescent="0.3">
      <c r="A5" s="26">
        <v>135854.32</v>
      </c>
    </row>
    <row r="6" spans="1:2" x14ac:dyDescent="0.3">
      <c r="A6" t="s">
        <v>107</v>
      </c>
    </row>
    <row r="7" spans="1:2" x14ac:dyDescent="0.3">
      <c r="A7" cm="1">
        <f t="array" ref="A7">SUM(_xlfn._xlws.FILTER(Combined_Savings[[in USD ]], Combined_Savings[Fin Goal Type]="invest_bucket"))</f>
        <v>135854.31999999998</v>
      </c>
    </row>
  </sheetData>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928A8-E0EB-4FDC-8DE3-23696E9F7895}">
  <sheetPr codeName="Sheet5"/>
  <dimension ref="A2:B12"/>
  <sheetViews>
    <sheetView workbookViewId="0">
      <selection activeCell="A12" sqref="A12"/>
    </sheetView>
  </sheetViews>
  <sheetFormatPr defaultRowHeight="14.4" x14ac:dyDescent="0.3"/>
  <cols>
    <col min="1" max="1" width="20.109375" bestFit="1" customWidth="1"/>
    <col min="2" max="2" width="14.44140625" bestFit="1" customWidth="1"/>
    <col min="3" max="3" width="15.5546875" customWidth="1"/>
    <col min="4" max="4" width="10" bestFit="1" customWidth="1"/>
    <col min="5" max="5" width="8" customWidth="1"/>
    <col min="6" max="6" width="10.77734375" bestFit="1" customWidth="1"/>
    <col min="7" max="12" width="9.77734375" bestFit="1" customWidth="1"/>
    <col min="13" max="13" width="8.44140625" bestFit="1" customWidth="1"/>
    <col min="14" max="14" width="8.77734375" bestFit="1" customWidth="1"/>
    <col min="15" max="15" width="8.6640625" bestFit="1" customWidth="1"/>
    <col min="16" max="16" width="9.33203125" bestFit="1" customWidth="1"/>
    <col min="17" max="17" width="9.6640625" bestFit="1" customWidth="1"/>
    <col min="18" max="18" width="10.77734375" bestFit="1" customWidth="1"/>
  </cols>
  <sheetData>
    <row r="2" spans="1:2" x14ac:dyDescent="0.3">
      <c r="A2" s="1" t="s">
        <v>90</v>
      </c>
      <c r="B2" t="s">
        <v>29</v>
      </c>
    </row>
    <row r="3" spans="1:2" x14ac:dyDescent="0.3">
      <c r="A3" s="1" t="s">
        <v>100</v>
      </c>
      <c r="B3" t="s">
        <v>86</v>
      </c>
    </row>
    <row r="4" spans="1:2" x14ac:dyDescent="0.3">
      <c r="A4" t="s">
        <v>83</v>
      </c>
    </row>
    <row r="5" spans="1:2" x14ac:dyDescent="0.3">
      <c r="A5" s="1" t="s">
        <v>15</v>
      </c>
    </row>
    <row r="6" spans="1:2" x14ac:dyDescent="0.3">
      <c r="A6" t="s">
        <v>139</v>
      </c>
    </row>
    <row r="7" spans="1:2" x14ac:dyDescent="0.3">
      <c r="A7" t="s">
        <v>101</v>
      </c>
      <c r="B7" t="s">
        <v>102</v>
      </c>
    </row>
    <row r="8" spans="1:2" x14ac:dyDescent="0.3">
      <c r="A8" s="26">
        <v>2414.9899999999998</v>
      </c>
      <c r="B8" s="26">
        <v>1200</v>
      </c>
    </row>
    <row r="11" spans="1:2" x14ac:dyDescent="0.3">
      <c r="A11" t="s">
        <v>107</v>
      </c>
    </row>
    <row r="12" spans="1:2" x14ac:dyDescent="0.3">
      <c r="A12" cm="1">
        <f t="array" ref="A12">SUM(_xlfn._xlws.FILTER(Combined_Savings[[in USD ]], (Combined_Savings[Fin Goal Type]="invest_bucket")*(Combined_Savings[Month]="January")))</f>
        <v>1079.4399999999969</v>
      </c>
      <c r="B12" cm="1">
        <f t="array" ref="B12">MAX(_xlfn._xlws.FILTER(Combined_Savings[Month Plan Payment], (Combined_Savings[Fin Goal Type]="invest_bucket")*(Combined_Savings[Month]="January")))</f>
        <v>1200</v>
      </c>
    </row>
  </sheetData>
  <sortState xmlns:xlrd2="http://schemas.microsoft.com/office/spreadsheetml/2017/richdata2" columnSort="1" ref="A5:D7">
    <sortCondition ref="B6" customList="Jan,Feb,Mar,Apr,May,Jun,Jul,Aug,Sep,Oct,Nov,Dec"/>
  </sortState>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F02D7-212C-4FD5-B54B-92ED62006CCA}">
  <sheetPr codeName="Sheet6"/>
  <dimension ref="A2:B7"/>
  <sheetViews>
    <sheetView topLeftCell="A4" workbookViewId="0">
      <selection activeCell="B5" sqref="B5"/>
    </sheetView>
  </sheetViews>
  <sheetFormatPr defaultRowHeight="14.4" x14ac:dyDescent="0.3"/>
  <cols>
    <col min="1" max="1" width="13.109375" bestFit="1" customWidth="1"/>
    <col min="2" max="2" width="14.44140625" bestFit="1" customWidth="1"/>
    <col min="3" max="3" width="7.88671875" bestFit="1" customWidth="1"/>
    <col min="4" max="4" width="25.77734375" bestFit="1" customWidth="1"/>
    <col min="5" max="5" width="14.5546875" bestFit="1" customWidth="1"/>
    <col min="6" max="6" width="8.77734375" bestFit="1" customWidth="1"/>
    <col min="7" max="10" width="9.77734375" bestFit="1" customWidth="1"/>
    <col min="11" max="12" width="8.77734375" bestFit="1" customWidth="1"/>
    <col min="13" max="13" width="9.77734375" bestFit="1" customWidth="1"/>
    <col min="14" max="14" width="14.77734375" customWidth="1"/>
  </cols>
  <sheetData>
    <row r="2" spans="1:2" x14ac:dyDescent="0.3">
      <c r="A2" s="1" t="s">
        <v>90</v>
      </c>
      <c r="B2" t="s">
        <v>29</v>
      </c>
    </row>
    <row r="4" spans="1:2" x14ac:dyDescent="0.3">
      <c r="A4" s="1" t="s">
        <v>103</v>
      </c>
      <c r="B4" t="s">
        <v>101</v>
      </c>
    </row>
    <row r="5" spans="1:2" x14ac:dyDescent="0.3">
      <c r="A5" t="s">
        <v>104</v>
      </c>
      <c r="B5" s="27">
        <v>132359.88999999998</v>
      </c>
    </row>
    <row r="6" spans="1:2" x14ac:dyDescent="0.3">
      <c r="A6" t="s">
        <v>105</v>
      </c>
      <c r="B6" s="27">
        <v>133439.32999999999</v>
      </c>
    </row>
    <row r="7" spans="1:2" x14ac:dyDescent="0.3">
      <c r="A7" t="s">
        <v>106</v>
      </c>
      <c r="B7" s="27">
        <v>135854.31999999998</v>
      </c>
    </row>
  </sheetData>
  <pageMargins left="0.7" right="0.7" top="0.75" bottom="0.75" header="0.3" footer="0.3"/>
  <pageSetup paperSize="9"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437C4-D6A4-4B9B-A33A-9E06948DA970}">
  <sheetPr codeName="Sheet7"/>
  <dimension ref="A1:C32"/>
  <sheetViews>
    <sheetView workbookViewId="0">
      <selection activeCell="A4" sqref="A4"/>
    </sheetView>
  </sheetViews>
  <sheetFormatPr defaultRowHeight="14.4" x14ac:dyDescent="0.3"/>
  <cols>
    <col min="1" max="1" width="11.88671875" bestFit="1" customWidth="1"/>
    <col min="2" max="2" width="14.44140625" bestFit="1" customWidth="1"/>
    <col min="3" max="3" width="8.5546875" bestFit="1" customWidth="1"/>
    <col min="4" max="4" width="13.5546875" bestFit="1" customWidth="1"/>
    <col min="5" max="5" width="10.77734375" bestFit="1" customWidth="1"/>
    <col min="6" max="6" width="15.6640625" bestFit="1" customWidth="1"/>
    <col min="7" max="7" width="12.6640625" bestFit="1" customWidth="1"/>
    <col min="8" max="8" width="13.33203125" bestFit="1" customWidth="1"/>
    <col min="9" max="9" width="13.6640625" bestFit="1" customWidth="1"/>
    <col min="10" max="10" width="15.33203125" bestFit="1" customWidth="1"/>
    <col min="11" max="11" width="20.44140625" bestFit="1" customWidth="1"/>
    <col min="12" max="12" width="19.109375" bestFit="1" customWidth="1"/>
    <col min="13" max="13" width="14.77734375" bestFit="1" customWidth="1"/>
    <col min="14" max="14" width="7" bestFit="1" customWidth="1"/>
    <col min="15" max="15" width="6.33203125" bestFit="1" customWidth="1"/>
    <col min="16" max="16" width="6.21875" bestFit="1" customWidth="1"/>
    <col min="17" max="17" width="10.44140625" bestFit="1" customWidth="1"/>
    <col min="18" max="18" width="15.6640625" bestFit="1" customWidth="1"/>
    <col min="19" max="19" width="12.77734375" bestFit="1" customWidth="1"/>
    <col min="20" max="20" width="11.5546875" bestFit="1" customWidth="1"/>
    <col min="21" max="21" width="10.77734375" bestFit="1" customWidth="1"/>
  </cols>
  <sheetData>
    <row r="1" spans="1:2" x14ac:dyDescent="0.3">
      <c r="A1" s="1" t="s">
        <v>90</v>
      </c>
      <c r="B1" t="s">
        <v>29</v>
      </c>
    </row>
    <row r="3" spans="1:2" x14ac:dyDescent="0.3">
      <c r="A3" s="1" t="s">
        <v>144</v>
      </c>
      <c r="B3" t="s">
        <v>19</v>
      </c>
    </row>
    <row r="4" spans="1:2" x14ac:dyDescent="0.3">
      <c r="A4" s="2" t="s">
        <v>117</v>
      </c>
      <c r="B4" s="24">
        <v>9.0270298360773507E-2</v>
      </c>
    </row>
    <row r="5" spans="1:2" x14ac:dyDescent="0.3">
      <c r="A5" s="2" t="s">
        <v>114</v>
      </c>
      <c r="B5" s="24">
        <v>0.22399626305589695</v>
      </c>
    </row>
    <row r="6" spans="1:2" x14ac:dyDescent="0.3">
      <c r="A6" s="2" t="s">
        <v>112</v>
      </c>
      <c r="B6" s="24">
        <v>0.42366749912700602</v>
      </c>
    </row>
    <row r="7" spans="1:2" x14ac:dyDescent="0.3">
      <c r="A7" s="2" t="s">
        <v>113</v>
      </c>
      <c r="B7" s="24">
        <v>0.2620659394563235</v>
      </c>
    </row>
    <row r="8" spans="1:2" x14ac:dyDescent="0.3">
      <c r="A8" s="2" t="s">
        <v>14</v>
      </c>
      <c r="B8" s="24">
        <v>1</v>
      </c>
    </row>
    <row r="21" spans="1:3" x14ac:dyDescent="0.3">
      <c r="A21" s="1" t="s">
        <v>90</v>
      </c>
      <c r="B21" t="s">
        <v>29</v>
      </c>
    </row>
    <row r="23" spans="1:3" x14ac:dyDescent="0.3">
      <c r="A23" s="1" t="s">
        <v>1</v>
      </c>
      <c r="B23" s="1" t="s">
        <v>18</v>
      </c>
      <c r="C23" t="s">
        <v>108</v>
      </c>
    </row>
    <row r="24" spans="1:3" x14ac:dyDescent="0.3">
      <c r="A24" t="s">
        <v>9</v>
      </c>
      <c r="B24" t="s">
        <v>0</v>
      </c>
      <c r="C24" s="22">
        <v>945.81999999999994</v>
      </c>
    </row>
    <row r="25" spans="1:3" x14ac:dyDescent="0.3">
      <c r="A25" t="s">
        <v>9</v>
      </c>
      <c r="B25" t="s">
        <v>127</v>
      </c>
      <c r="C25" s="22">
        <v>7197.0400000000009</v>
      </c>
    </row>
    <row r="26" spans="1:3" x14ac:dyDescent="0.3">
      <c r="A26" t="s">
        <v>9</v>
      </c>
      <c r="B26" t="s">
        <v>129</v>
      </c>
      <c r="C26" s="22">
        <v>6227.2099999999991</v>
      </c>
    </row>
    <row r="27" spans="1:3" x14ac:dyDescent="0.3">
      <c r="A27" t="s">
        <v>9</v>
      </c>
      <c r="B27" t="s">
        <v>131</v>
      </c>
      <c r="C27" s="22">
        <v>21843.270000000004</v>
      </c>
    </row>
    <row r="28" spans="1:3" x14ac:dyDescent="0.3">
      <c r="A28" t="s">
        <v>8</v>
      </c>
      <c r="B28" t="s">
        <v>132</v>
      </c>
      <c r="C28" s="22">
        <v>95997.510000000009</v>
      </c>
    </row>
    <row r="29" spans="1:3" x14ac:dyDescent="0.3">
      <c r="A29" t="s">
        <v>8</v>
      </c>
      <c r="B29" t="s">
        <v>148</v>
      </c>
      <c r="C29" s="22">
        <v>65011.97</v>
      </c>
    </row>
    <row r="30" spans="1:3" x14ac:dyDescent="0.3">
      <c r="A30" t="s">
        <v>7</v>
      </c>
      <c r="B30" t="s">
        <v>126</v>
      </c>
      <c r="C30" s="22">
        <v>2440</v>
      </c>
    </row>
    <row r="31" spans="1:3" x14ac:dyDescent="0.3">
      <c r="A31" t="s">
        <v>7</v>
      </c>
      <c r="B31" t="s">
        <v>128</v>
      </c>
      <c r="C31" s="22">
        <v>14682.000000000002</v>
      </c>
    </row>
    <row r="32" spans="1:3" x14ac:dyDescent="0.3">
      <c r="A32" t="s">
        <v>7</v>
      </c>
      <c r="B32" t="s">
        <v>150</v>
      </c>
      <c r="C32" s="22">
        <v>0</v>
      </c>
    </row>
  </sheetData>
  <pageMargins left="0.7" right="0.7" top="0.75" bottom="0.75" header="0.3" footer="0.3"/>
  <pageSetup paperSize="9" orientation="portrait" r:id="rId3"/>
  <drawing r:id="rId4"/>
  <extLst>
    <ext xmlns:x14="http://schemas.microsoft.com/office/spreadsheetml/2009/9/main" uri="{A8765BA9-456A-4dab-B4F3-ACF838C121DE}">
      <x14:slicerList>
        <x14:slicer r:id="rId5"/>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AA015-7560-4FBB-99BD-8C065FAE1ADC}">
  <sheetPr codeName="Sheet8"/>
  <dimension ref="A1:E5"/>
  <sheetViews>
    <sheetView workbookViewId="0">
      <selection activeCell="A4" sqref="A4"/>
    </sheetView>
  </sheetViews>
  <sheetFormatPr defaultRowHeight="14.4" x14ac:dyDescent="0.3"/>
  <cols>
    <col min="1" max="1" width="11.88671875" bestFit="1" customWidth="1"/>
    <col min="2" max="2" width="14.6640625" bestFit="1" customWidth="1"/>
    <col min="3" max="3" width="13.5546875" bestFit="1" customWidth="1"/>
    <col min="4" max="4" width="7" bestFit="1" customWidth="1"/>
    <col min="5" max="5" width="9.33203125" bestFit="1" customWidth="1"/>
    <col min="6" max="6" width="19.44140625" bestFit="1" customWidth="1"/>
    <col min="7" max="7" width="7" bestFit="1" customWidth="1"/>
    <col min="8" max="8" width="13.33203125" bestFit="1" customWidth="1"/>
    <col min="9" max="9" width="13.6640625" bestFit="1" customWidth="1"/>
    <col min="10" max="10" width="15.33203125" bestFit="1" customWidth="1"/>
    <col min="11" max="11" width="20.44140625" bestFit="1" customWidth="1"/>
    <col min="12" max="12" width="19.109375" bestFit="1" customWidth="1"/>
    <col min="13" max="13" width="14.77734375" bestFit="1" customWidth="1"/>
    <col min="14" max="14" width="7" bestFit="1" customWidth="1"/>
    <col min="15" max="15" width="6.33203125" bestFit="1" customWidth="1"/>
    <col min="16" max="16" width="6.21875" bestFit="1" customWidth="1"/>
    <col min="17" max="17" width="10.44140625" bestFit="1" customWidth="1"/>
    <col min="18" max="18" width="15.6640625" bestFit="1" customWidth="1"/>
    <col min="19" max="19" width="12.77734375" bestFit="1" customWidth="1"/>
    <col min="20" max="20" width="11.5546875" bestFit="1" customWidth="1"/>
    <col min="21" max="21" width="10.77734375" bestFit="1" customWidth="1"/>
  </cols>
  <sheetData>
    <row r="1" spans="1:5" x14ac:dyDescent="0.3">
      <c r="A1" s="1" t="s">
        <v>90</v>
      </c>
      <c r="B1" t="s">
        <v>30</v>
      </c>
    </row>
    <row r="2" spans="1:5" x14ac:dyDescent="0.3">
      <c r="E2" s="21" t="s">
        <v>85</v>
      </c>
    </row>
    <row r="3" spans="1:5" x14ac:dyDescent="0.3">
      <c r="A3" s="1" t="s">
        <v>146</v>
      </c>
      <c r="B3" t="s">
        <v>145</v>
      </c>
    </row>
    <row r="4" spans="1:5" x14ac:dyDescent="0.3">
      <c r="A4" s="2" t="s">
        <v>118</v>
      </c>
      <c r="B4">
        <v>7131.5</v>
      </c>
    </row>
    <row r="5" spans="1:5" x14ac:dyDescent="0.3">
      <c r="A5" s="2" t="s">
        <v>14</v>
      </c>
      <c r="B5">
        <v>7131.5</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43AC9-6A74-423F-9B72-D7B6EE71C18F}">
  <sheetPr codeName="Sheet9"/>
  <dimension ref="A1:C8"/>
  <sheetViews>
    <sheetView workbookViewId="0">
      <selection activeCell="C5" sqref="C5"/>
    </sheetView>
  </sheetViews>
  <sheetFormatPr defaultRowHeight="14.4" x14ac:dyDescent="0.3"/>
  <cols>
    <col min="1" max="1" width="11.21875" bestFit="1" customWidth="1"/>
    <col min="2" max="2" width="23.5546875" customWidth="1"/>
    <col min="3" max="3" width="9.5546875" customWidth="1"/>
  </cols>
  <sheetData>
    <row r="1" spans="1:3" x14ac:dyDescent="0.3">
      <c r="A1" s="18" t="s">
        <v>75</v>
      </c>
    </row>
    <row r="2" spans="1:3" x14ac:dyDescent="0.3">
      <c r="A2" s="1" t="s">
        <v>90</v>
      </c>
      <c r="B2" t="s">
        <v>30</v>
      </c>
    </row>
    <row r="4" spans="1:3" x14ac:dyDescent="0.3">
      <c r="A4" s="1" t="s">
        <v>1</v>
      </c>
      <c r="B4" s="1" t="s">
        <v>143</v>
      </c>
      <c r="C4" t="s">
        <v>19</v>
      </c>
    </row>
    <row r="5" spans="1:3" x14ac:dyDescent="0.3">
      <c r="A5" t="s">
        <v>9</v>
      </c>
      <c r="B5" t="s">
        <v>127</v>
      </c>
      <c r="C5">
        <v>13500</v>
      </c>
    </row>
    <row r="6" spans="1:3" x14ac:dyDescent="0.3">
      <c r="B6" t="s">
        <v>129</v>
      </c>
      <c r="C6">
        <v>7100</v>
      </c>
    </row>
    <row r="7" spans="1:3" x14ac:dyDescent="0.3">
      <c r="A7" t="s">
        <v>7</v>
      </c>
      <c r="B7" t="s">
        <v>128</v>
      </c>
      <c r="C7">
        <v>709</v>
      </c>
    </row>
    <row r="8" spans="1:3" x14ac:dyDescent="0.3">
      <c r="B8" t="s">
        <v>150</v>
      </c>
      <c r="C8">
        <v>1290</v>
      </c>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BE931-5128-46AD-83DE-7320B7576900}">
  <sheetPr codeName="Sheet10"/>
  <dimension ref="A1"/>
  <sheetViews>
    <sheetView workbookViewId="0">
      <selection sqref="A1:B5"/>
    </sheetView>
  </sheetViews>
  <sheetFormatPr defaultRowHeight="14.4" x14ac:dyDescent="0.3"/>
  <cols>
    <col min="1" max="1" width="13.77734375" bestFit="1" customWidth="1"/>
    <col min="2" max="2" width="13.109375" bestFit="1" customWidth="1"/>
  </cols>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7ECA1-0EAE-4C88-A936-40D45CD82ADE}">
  <sheetPr codeName="Sheet11"/>
  <dimension ref="A2:D9"/>
  <sheetViews>
    <sheetView workbookViewId="0">
      <selection activeCell="B4" sqref="B4"/>
    </sheetView>
  </sheetViews>
  <sheetFormatPr defaultRowHeight="14.4" x14ac:dyDescent="0.3"/>
  <cols>
    <col min="1" max="1" width="12.5546875" bestFit="1" customWidth="1"/>
    <col min="2" max="2" width="16.88671875" bestFit="1" customWidth="1"/>
    <col min="3" max="3" width="15.109375" bestFit="1" customWidth="1"/>
    <col min="4" max="4" width="8.44140625" bestFit="1" customWidth="1"/>
    <col min="5" max="5" width="11.33203125" bestFit="1" customWidth="1"/>
  </cols>
  <sheetData>
    <row r="2" spans="1:4" x14ac:dyDescent="0.3">
      <c r="A2" s="1" t="s">
        <v>90</v>
      </c>
      <c r="B2" t="s">
        <v>31</v>
      </c>
    </row>
    <row r="4" spans="1:4" x14ac:dyDescent="0.3">
      <c r="A4" s="1" t="s">
        <v>13</v>
      </c>
      <c r="B4" t="s">
        <v>151</v>
      </c>
      <c r="C4" t="s">
        <v>141</v>
      </c>
      <c r="D4" t="s">
        <v>142</v>
      </c>
    </row>
    <row r="5" spans="1:4" x14ac:dyDescent="0.3">
      <c r="A5" s="2" t="s">
        <v>121</v>
      </c>
      <c r="B5">
        <v>1209</v>
      </c>
      <c r="C5">
        <v>1008</v>
      </c>
      <c r="D5">
        <v>1210</v>
      </c>
    </row>
    <row r="6" spans="1:4" x14ac:dyDescent="0.3">
      <c r="A6" s="2" t="s">
        <v>122</v>
      </c>
      <c r="B6">
        <v>1583</v>
      </c>
      <c r="C6">
        <v>1583</v>
      </c>
      <c r="D6">
        <v>3800</v>
      </c>
    </row>
    <row r="7" spans="1:4" x14ac:dyDescent="0.3">
      <c r="A7" s="2" t="s">
        <v>140</v>
      </c>
      <c r="B7">
        <v>1500</v>
      </c>
      <c r="C7">
        <v>1500</v>
      </c>
      <c r="D7">
        <v>1800</v>
      </c>
    </row>
    <row r="8" spans="1:4" x14ac:dyDescent="0.3">
      <c r="A8" s="2" t="s">
        <v>149</v>
      </c>
      <c r="B8">
        <v>3379</v>
      </c>
      <c r="C8">
        <v>0</v>
      </c>
      <c r="D8">
        <v>6000</v>
      </c>
    </row>
    <row r="9" spans="1:4" x14ac:dyDescent="0.3">
      <c r="A9" s="2" t="s">
        <v>14</v>
      </c>
      <c r="B9">
        <v>7671</v>
      </c>
      <c r="C9">
        <v>1583</v>
      </c>
      <c r="D9">
        <v>6000</v>
      </c>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10C1D-AEAB-4216-ABAF-CD8CCC663510}">
  <sheetPr codeName="Sheet12"/>
  <dimension ref="A2:F52"/>
  <sheetViews>
    <sheetView topLeftCell="A31" workbookViewId="0">
      <selection activeCell="C49" sqref="C49"/>
    </sheetView>
  </sheetViews>
  <sheetFormatPr defaultRowHeight="14.4" x14ac:dyDescent="0.3"/>
  <cols>
    <col min="2" max="2" width="45.109375" customWidth="1"/>
    <col min="3" max="3" width="24.88671875" customWidth="1"/>
    <col min="4" max="4" width="19.77734375" customWidth="1"/>
    <col min="5" max="5" width="17.5546875" customWidth="1"/>
  </cols>
  <sheetData>
    <row r="2" spans="1:6" x14ac:dyDescent="0.3">
      <c r="A2" t="s">
        <v>35</v>
      </c>
      <c r="C2" t="s">
        <v>36</v>
      </c>
    </row>
    <row r="4" spans="1:6" x14ac:dyDescent="0.3">
      <c r="A4" t="s">
        <v>37</v>
      </c>
      <c r="B4" t="s">
        <v>50</v>
      </c>
      <c r="C4" t="s">
        <v>45</v>
      </c>
    </row>
    <row r="5" spans="1:6" x14ac:dyDescent="0.3">
      <c r="B5" t="s">
        <v>51</v>
      </c>
      <c r="C5" t="s">
        <v>40</v>
      </c>
    </row>
    <row r="6" spans="1:6" x14ac:dyDescent="0.3">
      <c r="B6" t="s">
        <v>52</v>
      </c>
      <c r="C6" t="s">
        <v>41</v>
      </c>
    </row>
    <row r="7" spans="1:6" x14ac:dyDescent="0.3">
      <c r="B7" t="s">
        <v>59</v>
      </c>
      <c r="C7" t="s">
        <v>42</v>
      </c>
    </row>
    <row r="8" spans="1:6" x14ac:dyDescent="0.3">
      <c r="C8" t="s">
        <v>46</v>
      </c>
    </row>
    <row r="10" spans="1:6" x14ac:dyDescent="0.3">
      <c r="A10" t="s">
        <v>38</v>
      </c>
      <c r="F10" t="s">
        <v>39</v>
      </c>
    </row>
    <row r="12" spans="1:6" x14ac:dyDescent="0.3">
      <c r="A12" t="s">
        <v>43</v>
      </c>
      <c r="C12" t="s">
        <v>44</v>
      </c>
    </row>
    <row r="13" spans="1:6" x14ac:dyDescent="0.3">
      <c r="C13" t="s">
        <v>48</v>
      </c>
    </row>
    <row r="15" spans="1:6" x14ac:dyDescent="0.3">
      <c r="C15" t="s">
        <v>49</v>
      </c>
    </row>
    <row r="16" spans="1:6" x14ac:dyDescent="0.3">
      <c r="C16" t="s">
        <v>47</v>
      </c>
    </row>
    <row r="21" spans="1:4" x14ac:dyDescent="0.3">
      <c r="A21" s="17" t="s">
        <v>53</v>
      </c>
    </row>
    <row r="22" spans="1:4" x14ac:dyDescent="0.3">
      <c r="B22" s="17" t="s">
        <v>54</v>
      </c>
      <c r="C22" s="17" t="s">
        <v>53</v>
      </c>
      <c r="D22" s="17" t="s">
        <v>57</v>
      </c>
    </row>
    <row r="23" spans="1:4" x14ac:dyDescent="0.3">
      <c r="B23" t="s">
        <v>82</v>
      </c>
      <c r="C23" t="s">
        <v>33</v>
      </c>
      <c r="D23" t="s">
        <v>58</v>
      </c>
    </row>
    <row r="24" spans="1:4" x14ac:dyDescent="0.3">
      <c r="C24" t="s">
        <v>55</v>
      </c>
    </row>
    <row r="25" spans="1:4" x14ac:dyDescent="0.3">
      <c r="C25" t="s">
        <v>56</v>
      </c>
    </row>
    <row r="28" spans="1:4" x14ac:dyDescent="0.3">
      <c r="B28" t="s">
        <v>77</v>
      </c>
      <c r="C28" t="s">
        <v>65</v>
      </c>
      <c r="D28" t="s">
        <v>61</v>
      </c>
    </row>
    <row r="31" spans="1:4" x14ac:dyDescent="0.3">
      <c r="B31" t="s">
        <v>76</v>
      </c>
      <c r="C31" t="s">
        <v>65</v>
      </c>
      <c r="D31" t="s">
        <v>62</v>
      </c>
    </row>
    <row r="34" spans="1:5" x14ac:dyDescent="0.3">
      <c r="B34" t="s">
        <v>59</v>
      </c>
      <c r="C34" t="s">
        <v>64</v>
      </c>
      <c r="D34" t="s">
        <v>63</v>
      </c>
    </row>
    <row r="38" spans="1:5" x14ac:dyDescent="0.3">
      <c r="A38" s="17" t="s">
        <v>66</v>
      </c>
    </row>
    <row r="39" spans="1:5" x14ac:dyDescent="0.3">
      <c r="B39" s="18" t="s">
        <v>67</v>
      </c>
      <c r="C39" s="18" t="s">
        <v>68</v>
      </c>
      <c r="E39" s="17" t="s">
        <v>70</v>
      </c>
    </row>
    <row r="40" spans="1:5" x14ac:dyDescent="0.3">
      <c r="B40" s="19" t="s">
        <v>81</v>
      </c>
      <c r="C40" t="s">
        <v>34</v>
      </c>
      <c r="E40" t="s">
        <v>71</v>
      </c>
    </row>
    <row r="41" spans="1:5" x14ac:dyDescent="0.3">
      <c r="B41" s="20" t="s">
        <v>80</v>
      </c>
      <c r="C41" t="s">
        <v>88</v>
      </c>
      <c r="E41" t="s">
        <v>16</v>
      </c>
    </row>
    <row r="42" spans="1:5" x14ac:dyDescent="0.3">
      <c r="B42" s="20" t="s">
        <v>73</v>
      </c>
      <c r="C42" t="s">
        <v>34</v>
      </c>
    </row>
    <row r="43" spans="1:5" x14ac:dyDescent="0.3">
      <c r="B43" s="20" t="s">
        <v>72</v>
      </c>
      <c r="C43" t="s">
        <v>34</v>
      </c>
    </row>
    <row r="44" spans="1:5" x14ac:dyDescent="0.3">
      <c r="B44" s="20" t="s">
        <v>84</v>
      </c>
      <c r="C44" t="s">
        <v>69</v>
      </c>
    </row>
    <row r="46" spans="1:5" x14ac:dyDescent="0.3">
      <c r="B46" s="20" t="s">
        <v>74</v>
      </c>
      <c r="C46" t="s">
        <v>69</v>
      </c>
      <c r="E46" t="s">
        <v>60</v>
      </c>
    </row>
    <row r="47" spans="1:5" x14ac:dyDescent="0.3">
      <c r="B47" s="20" t="s">
        <v>75</v>
      </c>
      <c r="C47" t="s">
        <v>69</v>
      </c>
    </row>
    <row r="50" spans="2:5" x14ac:dyDescent="0.3">
      <c r="B50" s="20" t="s">
        <v>89</v>
      </c>
      <c r="C50" t="s">
        <v>78</v>
      </c>
      <c r="E50" t="s">
        <v>16</v>
      </c>
    </row>
    <row r="52" spans="2:5" x14ac:dyDescent="0.3">
      <c r="B52" s="20" t="s">
        <v>79</v>
      </c>
      <c r="C52" t="s">
        <v>78</v>
      </c>
      <c r="E52" t="s">
        <v>16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F60AA-C758-497E-8D22-759EFE7F0A7A}">
  <sheetPr codeName="Sheet14"/>
  <dimension ref="B1:P36"/>
  <sheetViews>
    <sheetView topLeftCell="B1" workbookViewId="0">
      <selection activeCell="B1" sqref="B1:B8"/>
    </sheetView>
  </sheetViews>
  <sheetFormatPr defaultRowHeight="14.4" x14ac:dyDescent="0.3"/>
  <sheetData>
    <row r="1" spans="2:16" x14ac:dyDescent="0.3">
      <c r="B1" s="6" t="s">
        <v>20</v>
      </c>
      <c r="D1" t="s">
        <v>34</v>
      </c>
    </row>
    <row r="3" spans="2:16" x14ac:dyDescent="0.3">
      <c r="B3" t="s">
        <v>28</v>
      </c>
    </row>
    <row r="4" spans="2:16" x14ac:dyDescent="0.3">
      <c r="B4" t="s">
        <v>32</v>
      </c>
    </row>
    <row r="5" spans="2:16" x14ac:dyDescent="0.3">
      <c r="B5" s="6" t="s">
        <v>22</v>
      </c>
    </row>
    <row r="6" spans="2:16" x14ac:dyDescent="0.3">
      <c r="B6" s="8" t="s">
        <v>24</v>
      </c>
    </row>
    <row r="7" spans="2:16" x14ac:dyDescent="0.3">
      <c r="B7" s="6" t="s">
        <v>27</v>
      </c>
    </row>
    <row r="8" spans="2:16" x14ac:dyDescent="0.3">
      <c r="B8" s="6" t="s">
        <v>26</v>
      </c>
    </row>
    <row r="12" spans="2:16" x14ac:dyDescent="0.3">
      <c r="C12" s="6" t="s">
        <v>20</v>
      </c>
      <c r="D12" s="7"/>
      <c r="G12" s="6" t="s">
        <v>28</v>
      </c>
      <c r="H12" s="12"/>
      <c r="I12" s="12"/>
      <c r="J12" s="12"/>
      <c r="K12" s="13"/>
      <c r="L12" s="12" t="s">
        <v>32</v>
      </c>
      <c r="M12" s="12"/>
      <c r="N12" s="12"/>
      <c r="O12" s="12"/>
      <c r="P12" s="7"/>
    </row>
    <row r="13" spans="2:16" x14ac:dyDescent="0.3">
      <c r="C13" s="8"/>
      <c r="D13" s="9"/>
      <c r="G13" s="8"/>
      <c r="K13" s="13"/>
      <c r="P13" s="9"/>
    </row>
    <row r="14" spans="2:16" x14ac:dyDescent="0.3">
      <c r="C14" s="10"/>
      <c r="D14" s="11"/>
      <c r="G14" s="8"/>
      <c r="K14" s="13"/>
      <c r="P14" s="9"/>
    </row>
    <row r="15" spans="2:16" x14ac:dyDescent="0.3">
      <c r="G15" s="8"/>
      <c r="K15" s="13"/>
      <c r="P15" s="9"/>
    </row>
    <row r="16" spans="2:16" x14ac:dyDescent="0.3">
      <c r="C16" s="6" t="s">
        <v>21</v>
      </c>
      <c r="D16" s="16"/>
      <c r="G16" s="8"/>
      <c r="K16" s="13"/>
      <c r="P16" s="9"/>
    </row>
    <row r="17" spans="3:16" x14ac:dyDescent="0.3">
      <c r="C17" s="6" t="s">
        <v>23</v>
      </c>
      <c r="D17" s="12"/>
      <c r="E17" s="7"/>
      <c r="G17" s="8"/>
      <c r="K17" s="13"/>
      <c r="P17" s="9"/>
    </row>
    <row r="18" spans="3:16" x14ac:dyDescent="0.3">
      <c r="C18" s="8" t="s">
        <v>24</v>
      </c>
      <c r="E18" s="9"/>
      <c r="G18" s="8"/>
      <c r="K18" s="13"/>
      <c r="P18" s="9"/>
    </row>
    <row r="19" spans="3:16" x14ac:dyDescent="0.3">
      <c r="C19" s="8"/>
      <c r="E19" s="9"/>
      <c r="G19" s="8"/>
      <c r="K19" s="13"/>
      <c r="P19" s="9"/>
    </row>
    <row r="20" spans="3:16" x14ac:dyDescent="0.3">
      <c r="C20" s="10"/>
      <c r="D20" s="5"/>
      <c r="E20" s="11"/>
      <c r="G20" s="10"/>
      <c r="H20" s="5"/>
      <c r="I20" s="5"/>
      <c r="J20" s="5"/>
      <c r="K20" s="13"/>
      <c r="L20" s="5"/>
      <c r="M20" s="5"/>
      <c r="N20" s="5"/>
      <c r="O20" s="5"/>
      <c r="P20" s="11"/>
    </row>
    <row r="22" spans="3:16" x14ac:dyDescent="0.3">
      <c r="C22" s="14" t="s">
        <v>25</v>
      </c>
      <c r="D22" s="15"/>
      <c r="E22" s="16"/>
      <c r="G22" s="14" t="s">
        <v>25</v>
      </c>
      <c r="H22" s="15"/>
      <c r="I22" s="16"/>
      <c r="L22" s="14" t="s">
        <v>25</v>
      </c>
      <c r="M22" s="15"/>
      <c r="N22" s="16"/>
    </row>
    <row r="24" spans="3:16" x14ac:dyDescent="0.3">
      <c r="C24" s="6" t="s">
        <v>22</v>
      </c>
      <c r="D24" s="12"/>
      <c r="E24" s="7"/>
      <c r="G24" s="6" t="s">
        <v>26</v>
      </c>
      <c r="H24" s="12"/>
      <c r="I24" s="12"/>
      <c r="J24" s="7"/>
      <c r="L24" s="6" t="s">
        <v>27</v>
      </c>
      <c r="M24" s="12"/>
      <c r="N24" s="12"/>
      <c r="O24" s="12"/>
      <c r="P24" s="7"/>
    </row>
    <row r="25" spans="3:16" x14ac:dyDescent="0.3">
      <c r="C25" s="8"/>
      <c r="E25" s="9"/>
      <c r="G25" s="8"/>
      <c r="J25" s="9"/>
      <c r="L25" s="8"/>
      <c r="P25" s="9"/>
    </row>
    <row r="26" spans="3:16" x14ac:dyDescent="0.3">
      <c r="C26" s="8"/>
      <c r="E26" s="9"/>
      <c r="G26" s="8"/>
      <c r="J26" s="9"/>
      <c r="L26" s="8"/>
      <c r="P26" s="9"/>
    </row>
    <row r="27" spans="3:16" x14ac:dyDescent="0.3">
      <c r="C27" s="8"/>
      <c r="E27" s="9"/>
      <c r="G27" s="8"/>
      <c r="J27" s="9"/>
      <c r="L27" s="8"/>
      <c r="P27" s="9"/>
    </row>
    <row r="28" spans="3:16" x14ac:dyDescent="0.3">
      <c r="C28" s="8"/>
      <c r="E28" s="9"/>
      <c r="G28" s="8"/>
      <c r="J28" s="9"/>
      <c r="L28" s="8"/>
      <c r="P28" s="9"/>
    </row>
    <row r="29" spans="3:16" x14ac:dyDescent="0.3">
      <c r="C29" s="8"/>
      <c r="E29" s="9"/>
      <c r="G29" s="8"/>
      <c r="J29" s="9"/>
      <c r="L29" s="8"/>
      <c r="P29" s="9"/>
    </row>
    <row r="30" spans="3:16" x14ac:dyDescent="0.3">
      <c r="C30" s="8"/>
      <c r="E30" s="9"/>
      <c r="G30" s="8"/>
      <c r="J30" s="9"/>
      <c r="L30" s="8"/>
      <c r="P30" s="9"/>
    </row>
    <row r="31" spans="3:16" x14ac:dyDescent="0.3">
      <c r="C31" s="8"/>
      <c r="E31" s="9"/>
      <c r="G31" s="8"/>
      <c r="J31" s="9"/>
      <c r="L31" s="8"/>
      <c r="P31" s="9"/>
    </row>
    <row r="32" spans="3:16" x14ac:dyDescent="0.3">
      <c r="C32" s="8"/>
      <c r="E32" s="9"/>
      <c r="G32" s="8"/>
      <c r="J32" s="9"/>
      <c r="L32" s="8"/>
      <c r="P32" s="9"/>
    </row>
    <row r="33" spans="3:16" x14ac:dyDescent="0.3">
      <c r="C33" s="8"/>
      <c r="E33" s="9"/>
      <c r="G33" s="8"/>
      <c r="J33" s="9"/>
      <c r="L33" s="8"/>
      <c r="P33" s="9"/>
    </row>
    <row r="34" spans="3:16" x14ac:dyDescent="0.3">
      <c r="C34" s="8"/>
      <c r="E34" s="9"/>
      <c r="G34" s="8"/>
      <c r="J34" s="9"/>
      <c r="L34" s="8"/>
      <c r="P34" s="9"/>
    </row>
    <row r="35" spans="3:16" x14ac:dyDescent="0.3">
      <c r="C35" s="8"/>
      <c r="E35" s="9"/>
      <c r="G35" s="8"/>
      <c r="J35" s="9"/>
      <c r="L35" s="8"/>
      <c r="P35" s="9"/>
    </row>
    <row r="36" spans="3:16" x14ac:dyDescent="0.3">
      <c r="C36" s="10"/>
      <c r="D36" s="5"/>
      <c r="E36" s="11"/>
      <c r="G36" s="10"/>
      <c r="H36" s="5"/>
      <c r="I36" s="5"/>
      <c r="J36" s="11"/>
      <c r="L36" s="10"/>
      <c r="M36" s="5"/>
      <c r="N36" s="5"/>
      <c r="O36" s="5"/>
      <c r="P36" s="11"/>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_rels/item27.xml.rels><?xml version="1.0" encoding="UTF-8" standalone="yes"?>
<Relationships xmlns="http://schemas.openxmlformats.org/package/2006/relationships"><Relationship Id="rId1" Type="http://schemas.openxmlformats.org/officeDocument/2006/relationships/customXmlProps" Target="itemProps27.xml"/></Relationships>
</file>

<file path=customXml/_rels/item28.xml.rels><?xml version="1.0" encoding="UTF-8" standalone="yes"?>
<Relationships xmlns="http://schemas.openxmlformats.org/package/2006/relationships"><Relationship Id="rId1" Type="http://schemas.openxmlformats.org/officeDocument/2006/relationships/customXmlProps" Target="itemProps28.xml"/></Relationships>
</file>

<file path=customXml/_rels/item29.xml.rels><?xml version="1.0" encoding="UTF-8" standalone="yes"?>
<Relationships xmlns="http://schemas.openxmlformats.org/package/2006/relationships"><Relationship Id="rId1" Type="http://schemas.openxmlformats.org/officeDocument/2006/relationships/customXmlProps" Target="itemProps29.xml"/></Relationships>
</file>

<file path=customXml/item1.xml>��
</file>

<file path=customXml/item2.xml>��
</file>

<file path=customXml/item3.xml>��$$
</file>

<file path=customXml/item4.xml>��
</file>

<file path=customXml/item5.xml>��
</file>

<file path=customXml/item6.xml>��
</file>

<file path=customXml/item7.xml>��$$$!15@$!15@$$
</file>

<file path=customXml/item8.xml>��
</file>

<file path=customXml/item9.xml>��
</file>

<file path=customXml/item10.xml>��
</file>

<file path=customXml/item11.xml>��$
</file>

<file path=customXml/item12.xml>��
</file>

<file path=customXml/item13.xml>��
</file>

<file path=customXml/item14.xml>��$!15@
</file>

<file path=customXml/item15.xml>��
</file>

<file path=customXml/item16.xml>��$$$$$$$$
</file>

<file path=customXml/item17.xml>��$$$!15@$!15@
</file>

<file path=customXml/item18.xml>��
</file>

<file path=customXml/item19.xml>��
</file>

<file path=customXml/item20.xml>��$$
</file>

<file path=customXml/item21.xml>��
</file>

<file path=customXml/item22.xml>��
</file>

<file path=customXml/item23.xml>��
</file>

<file path=customXml/item24.xml>��
</file>

<file path=customXml/item25.xml>��
</file>

<file path=customXml/item26.xml>��
</file>

<file path=customXml/item27.xml>��
</file>

<file path=customXml/item28.xml>��
</file>

<file path=customXml/item29.xml>��
</file>

<file path=customXml/itemProps1.xml><?xml version="1.0" encoding="utf-8"?>
<ds:datastoreItem xmlns:ds="http://schemas.openxmlformats.org/officeDocument/2006/customXml" ds:itemID="{798505F7-9E64-44A5-AD7C-1CC269B72F3A}">
  <ds:schemaRefs/>
</ds:datastoreItem>
</file>

<file path=customXml/itemProps2.xml><?xml version="1.0" encoding="utf-8"?>
<ds:datastoreItem xmlns:ds="http://schemas.openxmlformats.org/officeDocument/2006/customXml" ds:itemID="{E73594D5-6263-419B-BA6C-C473E3A3009A}">
  <ds:schemaRefs/>
</ds:datastoreItem>
</file>

<file path=customXml/itemProps3.xml><?xml version="1.0" encoding="utf-8"?>
<ds:datastoreItem xmlns:ds="http://schemas.openxmlformats.org/officeDocument/2006/customXml" ds:itemID="{388E77F7-1894-420A-A31A-4EDE0C0146C5}">
  <ds:schemaRefs/>
</ds:datastoreItem>
</file>

<file path=customXml/itemProps4.xml><?xml version="1.0" encoding="utf-8"?>
<ds:datastoreItem xmlns:ds="http://schemas.openxmlformats.org/officeDocument/2006/customXml" ds:itemID="{99130759-C9D0-464D-9476-3804FF027269}">
  <ds:schemaRefs/>
</ds:datastoreItem>
</file>

<file path=customXml/itemProps5.xml><?xml version="1.0" encoding="utf-8"?>
<ds:datastoreItem xmlns:ds="http://schemas.openxmlformats.org/officeDocument/2006/customXml" ds:itemID="{38442813-3804-4AC2-8D92-DA2007009E55}">
  <ds:schemaRefs/>
</ds:datastoreItem>
</file>

<file path=customXml/itemProps6.xml><?xml version="1.0" encoding="utf-8"?>
<ds:datastoreItem xmlns:ds="http://schemas.openxmlformats.org/officeDocument/2006/customXml" ds:itemID="{08CD8D21-B3C1-446A-9457-62159FC8CE49}">
  <ds:schemaRefs/>
</ds:datastoreItem>
</file>

<file path=customXml/itemProps7.xml><?xml version="1.0" encoding="utf-8"?>
<ds:datastoreItem xmlns:ds="http://schemas.openxmlformats.org/officeDocument/2006/customXml" ds:itemID="{03C59065-89B6-46E2-9F39-17D5E3BAAD84}">
  <ds:schemaRefs/>
</ds:datastoreItem>
</file>

<file path=customXml/itemProps8.xml><?xml version="1.0" encoding="utf-8"?>
<ds:datastoreItem xmlns:ds="http://schemas.openxmlformats.org/officeDocument/2006/customXml" ds:itemID="{A067A086-6D0E-4D10-B505-27C8E53F675A}">
  <ds:schemaRefs/>
</ds:datastoreItem>
</file>

<file path=customXml/itemProps9.xml><?xml version="1.0" encoding="utf-8"?>
<ds:datastoreItem xmlns:ds="http://schemas.openxmlformats.org/officeDocument/2006/customXml" ds:itemID="{990E9019-3FD0-4538-A8BA-EBE0622BEF66}">
  <ds:schemaRefs/>
</ds:datastoreItem>
</file>

<file path=customXml/itemProps10.xml><?xml version="1.0" encoding="utf-8"?>
<ds:datastoreItem xmlns:ds="http://schemas.openxmlformats.org/officeDocument/2006/customXml" ds:itemID="{44B7FD82-084B-4098-81CF-44E43EC25AC1}">
  <ds:schemaRefs/>
</ds:datastoreItem>
</file>

<file path=customXml/itemProps11.xml><?xml version="1.0" encoding="utf-8"?>
<ds:datastoreItem xmlns:ds="http://schemas.openxmlformats.org/officeDocument/2006/customXml" ds:itemID="{5503EFE2-B393-46CC-BDAB-CA28A538CE79}">
  <ds:schemaRefs/>
</ds:datastoreItem>
</file>

<file path=customXml/itemProps12.xml><?xml version="1.0" encoding="utf-8"?>
<ds:datastoreItem xmlns:ds="http://schemas.openxmlformats.org/officeDocument/2006/customXml" ds:itemID="{A3939C58-8D66-4FF9-8CF7-FC64A8894F1D}">
  <ds:schemaRefs/>
</ds:datastoreItem>
</file>

<file path=customXml/itemProps13.xml><?xml version="1.0" encoding="utf-8"?>
<ds:datastoreItem xmlns:ds="http://schemas.openxmlformats.org/officeDocument/2006/customXml" ds:itemID="{6DB8D766-7646-4961-8215-0C3CBACD6BEE}">
  <ds:schemaRefs/>
</ds:datastoreItem>
</file>

<file path=customXml/itemProps14.xml><?xml version="1.0" encoding="utf-8"?>
<ds:datastoreItem xmlns:ds="http://schemas.openxmlformats.org/officeDocument/2006/customXml" ds:itemID="{61A868A3-0926-47F5-B3B6-4A5958B0F9C3}">
  <ds:schemaRefs/>
</ds:datastoreItem>
</file>

<file path=customXml/itemProps15.xml><?xml version="1.0" encoding="utf-8"?>
<ds:datastoreItem xmlns:ds="http://schemas.openxmlformats.org/officeDocument/2006/customXml" ds:itemID="{E3E55C96-4F59-4A3D-AC76-37BC03271151}">
  <ds:schemaRefs/>
</ds:datastoreItem>
</file>

<file path=customXml/itemProps16.xml><?xml version="1.0" encoding="utf-8"?>
<ds:datastoreItem xmlns:ds="http://schemas.openxmlformats.org/officeDocument/2006/customXml" ds:itemID="{1D71A92C-4F4A-4551-AAB6-5330A210C7F4}">
  <ds:schemaRefs/>
</ds:datastoreItem>
</file>

<file path=customXml/itemProps17.xml><?xml version="1.0" encoding="utf-8"?>
<ds:datastoreItem xmlns:ds="http://schemas.openxmlformats.org/officeDocument/2006/customXml" ds:itemID="{F6B8DA0A-A686-442D-9ED4-5E1667006D83}">
  <ds:schemaRefs/>
</ds:datastoreItem>
</file>

<file path=customXml/itemProps18.xml><?xml version="1.0" encoding="utf-8"?>
<ds:datastoreItem xmlns:ds="http://schemas.openxmlformats.org/officeDocument/2006/customXml" ds:itemID="{3E470D1D-43A8-477A-B0E5-7CFAF07C93CA}">
  <ds:schemaRefs/>
</ds:datastoreItem>
</file>

<file path=customXml/itemProps19.xml><?xml version="1.0" encoding="utf-8"?>
<ds:datastoreItem xmlns:ds="http://schemas.openxmlformats.org/officeDocument/2006/customXml" ds:itemID="{0F87C44C-DAAD-4C6D-BE0C-D6BF0D722C7A}">
  <ds:schemaRefs/>
</ds:datastoreItem>
</file>

<file path=customXml/itemProps20.xml><?xml version="1.0" encoding="utf-8"?>
<ds:datastoreItem xmlns:ds="http://schemas.openxmlformats.org/officeDocument/2006/customXml" ds:itemID="{CC487384-0897-44F3-B689-64BC83427542}">
  <ds:schemaRefs/>
</ds:datastoreItem>
</file>

<file path=customXml/itemProps21.xml><?xml version="1.0" encoding="utf-8"?>
<ds:datastoreItem xmlns:ds="http://schemas.openxmlformats.org/officeDocument/2006/customXml" ds:itemID="{0AFF17E5-508B-4210-A79B-B5342DE2C68D}">
  <ds:schemaRefs/>
</ds:datastoreItem>
</file>

<file path=customXml/itemProps22.xml><?xml version="1.0" encoding="utf-8"?>
<ds:datastoreItem xmlns:ds="http://schemas.openxmlformats.org/officeDocument/2006/customXml" ds:itemID="{74F3C2EF-374C-4D1F-93EC-A317D7104646}">
  <ds:schemaRefs/>
</ds:datastoreItem>
</file>

<file path=customXml/itemProps23.xml><?xml version="1.0" encoding="utf-8"?>
<ds:datastoreItem xmlns:ds="http://schemas.openxmlformats.org/officeDocument/2006/customXml" ds:itemID="{A24DBFB2-EC5A-4851-A3AF-EDCBDA57D432}">
  <ds:schemaRefs/>
</ds:datastoreItem>
</file>

<file path=customXml/itemProps24.xml><?xml version="1.0" encoding="utf-8"?>
<ds:datastoreItem xmlns:ds="http://schemas.openxmlformats.org/officeDocument/2006/customXml" ds:itemID="{30807CE7-4BB4-4A29-A8D9-DBA4A59489A1}">
  <ds:schemaRefs/>
</ds:datastoreItem>
</file>

<file path=customXml/itemProps25.xml><?xml version="1.0" encoding="utf-8"?>
<ds:datastoreItem xmlns:ds="http://schemas.openxmlformats.org/officeDocument/2006/customXml" ds:itemID="{C74925E0-DE93-40F4-BC6C-A372E50D235B}">
  <ds:schemaRefs/>
</ds:datastoreItem>
</file>

<file path=customXml/itemProps26.xml><?xml version="1.0" encoding="utf-8"?>
<ds:datastoreItem xmlns:ds="http://schemas.openxmlformats.org/officeDocument/2006/customXml" ds:itemID="{3A5A3017-46AC-4B5A-9210-386AB4AC6410}">
  <ds:schemaRefs/>
</ds:datastoreItem>
</file>

<file path=customXml/itemProps27.xml><?xml version="1.0" encoding="utf-8"?>
<ds:datastoreItem xmlns:ds="http://schemas.openxmlformats.org/officeDocument/2006/customXml" ds:itemID="{5CDCAB39-40E5-4401-985F-5B0F1A3B027C}">
  <ds:schemaRefs>
    <ds:schemaRef ds:uri="http://schemas.microsoft.com/DataMashup"/>
  </ds:schemaRefs>
</ds:datastoreItem>
</file>

<file path=customXml/itemProps28.xml><?xml version="1.0" encoding="utf-8"?>
<ds:datastoreItem xmlns:ds="http://schemas.openxmlformats.org/officeDocument/2006/customXml" ds:itemID="{AE481121-5A64-4EB9-93BD-E73C230110A5}">
  <ds:schemaRefs/>
</ds:datastoreItem>
</file>

<file path=customXml/itemProps29.xml><?xml version="1.0" encoding="utf-8"?>
<ds:datastoreItem xmlns:ds="http://schemas.openxmlformats.org/officeDocument/2006/customXml" ds:itemID="{1C0C4627-95FF-4072-8859-0332A17B812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Savings State Checkup Dashboard</vt:lpstr>
      <vt:lpstr>Savings</vt:lpstr>
      <vt:lpstr>Categories</vt:lpstr>
      <vt:lpstr>Combined_Savings</vt:lpstr>
      <vt:lpstr>Total savings</vt:lpstr>
      <vt:lpstr>Selected month savings</vt:lpstr>
      <vt:lpstr>Investment plan</vt:lpstr>
      <vt:lpstr>Saved by invst type</vt:lpstr>
      <vt:lpstr>Money by bucket in USD</vt:lpstr>
      <vt:lpstr>Bucket by original cu</vt:lpstr>
      <vt:lpstr>Money by bank account</vt:lpstr>
      <vt:lpstr>Saved vs planned short-term</vt:lpstr>
      <vt:lpstr>Plan</vt:lpstr>
      <vt:lpstr>DashBoard design</vt:lpstr>
      <vt:lpstr>_today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Olena Kupko</dc:creator>
  <cp:lastModifiedBy>Olena Kupko</cp:lastModifiedBy>
  <dcterms:created xsi:type="dcterms:W3CDTF">2024-01-30T11:06:21Z</dcterms:created>
  <dcterms:modified xsi:type="dcterms:W3CDTF">2024-02-10T12:15:18Z</dcterms:modified>
</cp:coreProperties>
</file>