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" sheetId="1" r:id="rId4"/>
    <sheet state="visible" name="Manual HR Summary" sheetId="2" r:id="rId5"/>
    <sheet state="visible" name="Tenure by Department" sheetId="3" r:id="rId6"/>
    <sheet state="visible" name="Turnover Rate" sheetId="4" r:id="rId7"/>
  </sheets>
  <definedNames/>
  <calcPr/>
  <extLst>
    <ext uri="GoogleSheetsCustomDataVersion2">
      <go:sheetsCustomData xmlns:go="http://customooxmlschemas.google.com/" r:id="rId8" roundtripDataChecksum="lKt9hii1mAS9ztLNppRbNCwZVdt2DAAhgq8RCBG8g+o="/>
    </ext>
  </extLst>
</workbook>
</file>

<file path=xl/sharedStrings.xml><?xml version="1.0" encoding="utf-8"?>
<sst xmlns="http://schemas.openxmlformats.org/spreadsheetml/2006/main" count="326" uniqueCount="121">
  <si>
    <t>Employee ID</t>
  </si>
  <si>
    <t>Department</t>
  </si>
  <si>
    <t>Hire Date</t>
  </si>
  <si>
    <t>Salary</t>
  </si>
  <si>
    <t>Status</t>
  </si>
  <si>
    <t>Exit Date</t>
  </si>
  <si>
    <t>Tenure (years)</t>
  </si>
  <si>
    <t>E1000</t>
  </si>
  <si>
    <t>Marketing</t>
  </si>
  <si>
    <t>Exited</t>
  </si>
  <si>
    <t>E1001</t>
  </si>
  <si>
    <t>Sales</t>
  </si>
  <si>
    <t>Active</t>
  </si>
  <si>
    <t>E1002</t>
  </si>
  <si>
    <t>Finance</t>
  </si>
  <si>
    <t>E1003</t>
  </si>
  <si>
    <t>E1004</t>
  </si>
  <si>
    <t>E1005</t>
  </si>
  <si>
    <t>HR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</si>
  <si>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</si>
  <si>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</si>
  <si>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</si>
  <si>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</si>
  <si>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</si>
  <si>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</si>
  <si>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</si>
  <si>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</si>
  <si>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</si>
  <si>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</si>
  <si>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</si>
  <si>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</si>
  <si>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</si>
  <si>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IT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</si>
  <si>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</si>
  <si>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</si>
  <si>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</si>
  <si>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</si>
  <si>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</si>
  <si>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</si>
  <si>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</si>
  <si>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</si>
  <si>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</si>
  <si>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</si>
  <si>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</si>
  <si>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</si>
  <si>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</si>
  <si>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</si>
  <si>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</si>
  <si>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</si>
  <si>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</si>
  <si>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</si>
  <si>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</si>
  <si>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</si>
  <si>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</si>
  <si>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</si>
  <si>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</si>
  <si>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</si>
  <si>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</si>
  <si>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</si>
  <si>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</si>
  <si>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</si>
  <si>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</si>
  <si>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</si>
  <si>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</si>
  <si>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</si>
  <si>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</si>
  <si>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</si>
  <si>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</si>
  <si>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</si>
  <si>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</si>
  <si>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</si>
  <si>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</si>
  <si>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</si>
  <si>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</si>
  <si>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</si>
  <si>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</si>
  <si>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</si>
  <si>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</si>
  <si>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</si>
  <si>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</si>
  <si>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</si>
  <si>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</si>
  <si>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</si>
  <si>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</si>
  <si>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</si>
  <si>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</si>
  <si>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</si>
  <si>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</si>
  <si>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</si>
  <si>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</si>
  <si>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</si>
  <si>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</si>
  <si>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</si>
  <si>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</si>
  <si>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</si>
  <si>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</si>
  <si>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</si>
  <si>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</si>
  <si>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</si>
  <si>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</si>
  <si>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</si>
  <si>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</si>
  <si>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</si>
  <si>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</si>
  <si>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</si>
  <si>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</si>
  <si>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</si>
  <si>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</si>
  <si>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</si>
  <si>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</si>
  <si>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</si>
  <si>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</si>
  <si>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</si>
  <si>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</si>
  <si>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Manual HR Summary</t>
  </si>
  <si>
    <t>Total Employees</t>
  </si>
  <si>
    <t>Active Employees</t>
  </si>
  <si>
    <t>Exited Employees</t>
  </si>
  <si>
    <t>Average Salary</t>
  </si>
  <si>
    <t>Average Tenure (years)</t>
  </si>
  <si>
    <t>Turnover Rate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</si>
</sst>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44703.0</v>
      </c>
      <c r="D2" s="5">
        <v>31802.0</v>
      </c>
      <c r="E2" s="3" t="s">
        <v>9</v>
      </c>
      <c r="F2" s="4">
        <v>46076.0</v>
      </c>
      <c r="G2" s="6">
        <f t="shared" ref="G2:G101" si="1">IF(E2="Exited", (F2-C2)/365, "")
</f>
        <v>3.761643836</v>
      </c>
    </row>
    <row r="3">
      <c r="A3" s="3" t="s">
        <v>10</v>
      </c>
      <c r="B3" s="3" t="s">
        <v>11</v>
      </c>
      <c r="C3" s="4">
        <v>44082.0</v>
      </c>
      <c r="D3" s="5">
        <v>38155.0</v>
      </c>
      <c r="E3" s="3" t="s">
        <v>12</v>
      </c>
      <c r="F3" s="3"/>
      <c r="G3" s="6" t="str">
        <f t="shared" si="1"/>
        <v/>
      </c>
    </row>
    <row r="4">
      <c r="A4" s="3" t="s">
        <v>13</v>
      </c>
      <c r="B4" s="3" t="s">
        <v>14</v>
      </c>
      <c r="C4" s="4">
        <v>42658.0</v>
      </c>
      <c r="D4" s="5">
        <v>38120.0</v>
      </c>
      <c r="E4" s="3" t="s">
        <v>12</v>
      </c>
      <c r="F4" s="3"/>
      <c r="G4" s="6" t="str">
        <f t="shared" si="1"/>
        <v/>
      </c>
    </row>
    <row r="5">
      <c r="A5" s="3" t="s">
        <v>15</v>
      </c>
      <c r="B5" s="3" t="s">
        <v>11</v>
      </c>
      <c r="C5" s="4">
        <v>42114.0</v>
      </c>
      <c r="D5" s="5">
        <v>69384.0</v>
      </c>
      <c r="E5" s="3" t="s">
        <v>12</v>
      </c>
      <c r="F5" s="3"/>
      <c r="G5" s="6" t="str">
        <f t="shared" si="1"/>
        <v/>
      </c>
    </row>
    <row r="6">
      <c r="A6" s="3" t="s">
        <v>16</v>
      </c>
      <c r="B6" s="3" t="s">
        <v>11</v>
      </c>
      <c r="C6" s="4">
        <v>42512.0</v>
      </c>
      <c r="D6" s="5">
        <v>77025.0</v>
      </c>
      <c r="E6" s="3" t="s">
        <v>12</v>
      </c>
      <c r="F6" s="3"/>
      <c r="G6" s="6" t="str">
        <f t="shared" si="1"/>
        <v/>
      </c>
    </row>
    <row r="7">
      <c r="A7" s="3" t="s">
        <v>17</v>
      </c>
      <c r="B7" s="3" t="s">
        <v>18</v>
      </c>
      <c r="C7" s="4">
        <v>43215.0</v>
      </c>
      <c r="D7" s="5">
        <v>77254.0</v>
      </c>
      <c r="E7" s="3" t="s">
        <v>9</v>
      </c>
      <c r="F7" s="4">
        <v>43673.0</v>
      </c>
      <c r="G7" s="6">
        <f t="shared" si="1"/>
        <v>1.254794521</v>
      </c>
    </row>
    <row r="8">
      <c r="A8" s="3" t="s">
        <v>19</v>
      </c>
      <c r="B8" s="3" t="s">
        <v>14</v>
      </c>
      <c r="C8" s="4">
        <v>43205.0</v>
      </c>
      <c r="D8" s="5">
        <v>51918.0</v>
      </c>
      <c r="E8" s="3" t="s">
        <v>9</v>
      </c>
      <c r="F8" s="4">
        <v>44527.0</v>
      </c>
      <c r="G8" s="6">
        <f t="shared" si="1"/>
        <v>3.621917808</v>
      </c>
    </row>
    <row r="9">
      <c r="A9" s="3" t="s">
        <v>20</v>
      </c>
      <c r="B9" s="3" t="s">
        <v>14</v>
      </c>
      <c r="C9" s="4">
        <v>42984.0</v>
      </c>
      <c r="D9" s="5">
        <v>50445.0</v>
      </c>
      <c r="E9" s="3" t="s">
        <v>9</v>
      </c>
      <c r="F9" s="4">
        <v>44360.0</v>
      </c>
      <c r="G9" s="6">
        <f t="shared" si="1"/>
        <v>3.769863014</v>
      </c>
    </row>
    <row r="10">
      <c r="A10" s="3" t="s">
        <v>21</v>
      </c>
      <c r="B10" s="3" t="s">
        <v>14</v>
      </c>
      <c r="C10" s="4">
        <v>42356.0</v>
      </c>
      <c r="D10" s="5">
        <v>60306.0</v>
      </c>
      <c r="E10" s="3" t="s">
        <v>12</v>
      </c>
      <c r="F10" s="3"/>
      <c r="G10" s="6" t="str">
        <f t="shared" si="1"/>
        <v/>
      </c>
    </row>
    <row r="11">
      <c r="A11" s="3" t="s">
        <v>22</v>
      </c>
      <c r="B11" s="3" t="s">
        <v>11</v>
      </c>
      <c r="C11" s="4">
        <v>42907.0</v>
      </c>
      <c r="D11" s="5">
        <v>46646.0</v>
      </c>
      <c r="E11" s="3" t="s">
        <v>12</v>
      </c>
      <c r="F11" s="3"/>
      <c r="G11" s="6" t="str">
        <f t="shared" si="1"/>
        <v/>
      </c>
    </row>
    <row r="12">
      <c r="A12" s="3" t="s">
        <v>23</v>
      </c>
      <c r="B12" s="3" t="s">
        <v>8</v>
      </c>
      <c r="C12" s="4">
        <v>42533.0</v>
      </c>
      <c r="D12" s="5">
        <v>76843.0</v>
      </c>
      <c r="E12" s="3" t="s">
        <v>9</v>
      </c>
      <c r="F12" s="4">
        <v>43350.0</v>
      </c>
      <c r="G12" s="6">
        <f t="shared" si="1"/>
        <v>2.238356164</v>
      </c>
    </row>
    <row r="13">
      <c r="A13" s="3" t="s">
        <v>24</v>
      </c>
      <c r="B13" s="3" t="s">
        <v>14</v>
      </c>
      <c r="C13" s="4">
        <v>45909.0</v>
      </c>
      <c r="D13" s="5">
        <v>85439.0</v>
      </c>
      <c r="E13" s="3" t="s">
        <v>12</v>
      </c>
      <c r="F13" s="3"/>
      <c r="G13" s="6" t="str">
        <f t="shared" si="1"/>
        <v/>
      </c>
    </row>
    <row r="14">
      <c r="A14" s="3" t="s">
        <v>25</v>
      </c>
      <c r="B14" s="3" t="s">
        <v>11</v>
      </c>
      <c r="C14" s="4">
        <v>44074.0</v>
      </c>
      <c r="D14" s="5">
        <v>61065.0</v>
      </c>
      <c r="E14" s="3" t="s">
        <v>9</v>
      </c>
      <c r="F14" s="4">
        <v>45666.0</v>
      </c>
      <c r="G14" s="6">
        <f t="shared" si="1"/>
        <v>4.361643836</v>
      </c>
    </row>
    <row r="15">
      <c r="A15" s="3" t="s">
        <v>26</v>
      </c>
      <c r="B15" s="3" t="s">
        <v>18</v>
      </c>
      <c r="C15" s="4">
        <v>43405.0</v>
      </c>
      <c r="D15" s="5">
        <v>55199.0</v>
      </c>
      <c r="E15" s="3" t="s">
        <v>9</v>
      </c>
      <c r="F15" s="4">
        <v>44681.0</v>
      </c>
      <c r="G15" s="6">
        <f t="shared" si="1"/>
        <v>3.495890411</v>
      </c>
    </row>
    <row r="16">
      <c r="A16" s="3" t="s">
        <v>27</v>
      </c>
      <c r="B16" s="3" t="s">
        <v>8</v>
      </c>
      <c r="C16" s="4">
        <v>42299.0</v>
      </c>
      <c r="D16" s="5">
        <v>71976.0</v>
      </c>
      <c r="E16" s="3" t="s">
        <v>9</v>
      </c>
      <c r="F16" s="4">
        <v>42881.0</v>
      </c>
      <c r="G16" s="6">
        <f t="shared" si="1"/>
        <v>1.594520548</v>
      </c>
    </row>
    <row r="17">
      <c r="A17" s="3" t="s">
        <v>28</v>
      </c>
      <c r="B17" s="3" t="s">
        <v>18</v>
      </c>
      <c r="C17" s="4">
        <v>42328.0</v>
      </c>
      <c r="D17" s="5">
        <v>46371.0</v>
      </c>
      <c r="E17" s="3" t="s">
        <v>12</v>
      </c>
      <c r="F17" s="3"/>
      <c r="G17" s="6" t="str">
        <f t="shared" si="1"/>
        <v/>
      </c>
    </row>
    <row r="18">
      <c r="A18" s="3" t="s">
        <v>29</v>
      </c>
      <c r="B18" s="3" t="s">
        <v>8</v>
      </c>
      <c r="C18" s="4">
        <v>42050.0</v>
      </c>
      <c r="D18" s="5">
        <v>41835.0</v>
      </c>
      <c r="E18" s="3" t="s">
        <v>12</v>
      </c>
      <c r="F18" s="3"/>
      <c r="G18" s="6" t="str">
        <f t="shared" si="1"/>
        <v/>
      </c>
    </row>
    <row r="19">
      <c r="A19" s="3" t="s">
        <v>30</v>
      </c>
      <c r="B19" s="3" t="s">
        <v>11</v>
      </c>
      <c r="C19" s="4">
        <v>43362.0</v>
      </c>
      <c r="D19" s="5">
        <v>75936.0</v>
      </c>
      <c r="E19" s="3" t="s">
        <v>9</v>
      </c>
      <c r="F19" s="4">
        <v>44200.0</v>
      </c>
      <c r="G19" s="6">
        <f t="shared" si="1"/>
        <v>2.295890411</v>
      </c>
    </row>
    <row r="20">
      <c r="A20" s="3" t="s">
        <v>31</v>
      </c>
      <c r="B20" s="3" t="s">
        <v>32</v>
      </c>
      <c r="C20" s="4">
        <v>42133.0</v>
      </c>
      <c r="D20" s="5">
        <v>32049.0</v>
      </c>
      <c r="E20" s="3" t="s">
        <v>12</v>
      </c>
      <c r="F20" s="3"/>
      <c r="G20" s="6" t="str">
        <f t="shared" si="1"/>
        <v/>
      </c>
    </row>
    <row r="21">
      <c r="A21" s="3" t="s">
        <v>33</v>
      </c>
      <c r="B21" s="3" t="s">
        <v>8</v>
      </c>
      <c r="C21" s="4">
        <v>42638.0</v>
      </c>
      <c r="D21" s="5">
        <v>61616.0</v>
      </c>
      <c r="E21" s="3" t="s">
        <v>12</v>
      </c>
      <c r="F21" s="3"/>
      <c r="G21" s="6" t="str">
        <f t="shared" si="1"/>
        <v/>
      </c>
    </row>
    <row r="22">
      <c r="A22" s="3" t="s">
        <v>34</v>
      </c>
      <c r="B22" s="3" t="s">
        <v>18</v>
      </c>
      <c r="C22" s="4">
        <v>42251.0</v>
      </c>
      <c r="D22" s="5">
        <v>68191.0</v>
      </c>
      <c r="E22" s="3" t="s">
        <v>12</v>
      </c>
      <c r="F22" s="3"/>
      <c r="G22" s="6" t="str">
        <f t="shared" si="1"/>
        <v/>
      </c>
    </row>
    <row r="23">
      <c r="A23" s="3" t="s">
        <v>35</v>
      </c>
      <c r="B23" s="3" t="s">
        <v>11</v>
      </c>
      <c r="C23" s="4">
        <v>44480.0</v>
      </c>
      <c r="D23" s="5">
        <v>77357.0</v>
      </c>
      <c r="E23" s="3" t="s">
        <v>9</v>
      </c>
      <c r="F23" s="4">
        <v>45276.0</v>
      </c>
      <c r="G23" s="6">
        <f t="shared" si="1"/>
        <v>2.180821918</v>
      </c>
    </row>
    <row r="24">
      <c r="A24" s="3" t="s">
        <v>36</v>
      </c>
      <c r="B24" s="3" t="s">
        <v>8</v>
      </c>
      <c r="C24" s="4">
        <v>42711.0</v>
      </c>
      <c r="D24" s="5">
        <v>50932.0</v>
      </c>
      <c r="E24" s="3" t="s">
        <v>12</v>
      </c>
      <c r="F24" s="3"/>
      <c r="G24" s="6" t="str">
        <f t="shared" si="1"/>
        <v/>
      </c>
    </row>
    <row r="25">
      <c r="A25" s="3" t="s">
        <v>37</v>
      </c>
      <c r="B25" s="3" t="s">
        <v>32</v>
      </c>
      <c r="C25" s="4">
        <v>42912.0</v>
      </c>
      <c r="D25" s="5">
        <v>82260.0</v>
      </c>
      <c r="E25" s="3" t="s">
        <v>12</v>
      </c>
      <c r="F25" s="3"/>
      <c r="G25" s="6" t="str">
        <f t="shared" si="1"/>
        <v/>
      </c>
    </row>
    <row r="26">
      <c r="A26" s="3" t="s">
        <v>38</v>
      </c>
      <c r="B26" s="3" t="s">
        <v>32</v>
      </c>
      <c r="C26" s="4">
        <v>43307.0</v>
      </c>
      <c r="D26" s="5">
        <v>59855.0</v>
      </c>
      <c r="E26" s="3" t="s">
        <v>12</v>
      </c>
      <c r="F26" s="3"/>
      <c r="G26" s="6" t="str">
        <f t="shared" si="1"/>
        <v/>
      </c>
    </row>
    <row r="27">
      <c r="A27" s="3" t="s">
        <v>39</v>
      </c>
      <c r="B27" s="3" t="s">
        <v>14</v>
      </c>
      <c r="C27" s="4">
        <v>42169.0</v>
      </c>
      <c r="D27" s="5">
        <v>37158.0</v>
      </c>
      <c r="E27" s="3" t="s">
        <v>12</v>
      </c>
      <c r="F27" s="3"/>
      <c r="G27" s="6" t="str">
        <f t="shared" si="1"/>
        <v/>
      </c>
    </row>
    <row r="28">
      <c r="A28" s="3" t="s">
        <v>40</v>
      </c>
      <c r="B28" s="3" t="s">
        <v>14</v>
      </c>
      <c r="C28" s="4">
        <v>43020.0</v>
      </c>
      <c r="D28" s="5">
        <v>73016.0</v>
      </c>
      <c r="E28" s="3" t="s">
        <v>9</v>
      </c>
      <c r="F28" s="4">
        <v>43725.0</v>
      </c>
      <c r="G28" s="6">
        <f t="shared" si="1"/>
        <v>1.931506849</v>
      </c>
    </row>
    <row r="29">
      <c r="A29" s="3" t="s">
        <v>41</v>
      </c>
      <c r="B29" s="3" t="s">
        <v>18</v>
      </c>
      <c r="C29" s="4">
        <v>42854.0</v>
      </c>
      <c r="D29" s="5">
        <v>37400.0</v>
      </c>
      <c r="E29" s="3" t="s">
        <v>12</v>
      </c>
      <c r="F29" s="3"/>
      <c r="G29" s="6" t="str">
        <f t="shared" si="1"/>
        <v/>
      </c>
    </row>
    <row r="30">
      <c r="A30" s="3" t="s">
        <v>42</v>
      </c>
      <c r="B30" s="3" t="s">
        <v>8</v>
      </c>
      <c r="C30" s="4">
        <v>42253.0</v>
      </c>
      <c r="D30" s="5">
        <v>82322.0</v>
      </c>
      <c r="E30" s="3" t="s">
        <v>12</v>
      </c>
      <c r="F30" s="3"/>
      <c r="G30" s="6" t="str">
        <f t="shared" si="1"/>
        <v/>
      </c>
    </row>
    <row r="31">
      <c r="A31" s="3" t="s">
        <v>43</v>
      </c>
      <c r="B31" s="3" t="s">
        <v>8</v>
      </c>
      <c r="C31" s="4">
        <v>45139.0</v>
      </c>
      <c r="D31" s="5">
        <v>72642.0</v>
      </c>
      <c r="E31" s="3" t="s">
        <v>9</v>
      </c>
      <c r="F31" s="4">
        <v>46054.0</v>
      </c>
      <c r="G31" s="6">
        <f t="shared" si="1"/>
        <v>2.506849315</v>
      </c>
    </row>
    <row r="32">
      <c r="A32" s="3" t="s">
        <v>44</v>
      </c>
      <c r="B32" s="3" t="s">
        <v>14</v>
      </c>
      <c r="C32" s="4">
        <v>43005.0</v>
      </c>
      <c r="D32" s="5">
        <v>45151.0</v>
      </c>
      <c r="E32" s="3" t="s">
        <v>9</v>
      </c>
      <c r="F32" s="4">
        <v>44682.0</v>
      </c>
      <c r="G32" s="6">
        <f t="shared" si="1"/>
        <v>4.594520548</v>
      </c>
    </row>
    <row r="33">
      <c r="A33" s="3" t="s">
        <v>45</v>
      </c>
      <c r="B33" s="3" t="s">
        <v>8</v>
      </c>
      <c r="C33" s="4">
        <v>43304.0</v>
      </c>
      <c r="D33" s="5">
        <v>81407.0</v>
      </c>
      <c r="E33" s="3" t="s">
        <v>12</v>
      </c>
      <c r="F33" s="3"/>
      <c r="G33" s="6" t="str">
        <f t="shared" si="1"/>
        <v/>
      </c>
    </row>
    <row r="34">
      <c r="A34" s="3" t="s">
        <v>46</v>
      </c>
      <c r="B34" s="3" t="s">
        <v>8</v>
      </c>
      <c r="C34" s="4">
        <v>44330.0</v>
      </c>
      <c r="D34" s="5">
        <v>31154.0</v>
      </c>
      <c r="E34" s="3" t="s">
        <v>9</v>
      </c>
      <c r="F34" s="4">
        <v>45972.0</v>
      </c>
      <c r="G34" s="6">
        <f t="shared" si="1"/>
        <v>4.498630137</v>
      </c>
    </row>
    <row r="35">
      <c r="A35" s="3" t="s">
        <v>47</v>
      </c>
      <c r="B35" s="3" t="s">
        <v>32</v>
      </c>
      <c r="C35" s="4">
        <v>43077.0</v>
      </c>
      <c r="D35" s="5">
        <v>34499.0</v>
      </c>
      <c r="E35" s="3" t="s">
        <v>12</v>
      </c>
      <c r="F35" s="3"/>
      <c r="G35" s="6" t="str">
        <f t="shared" si="1"/>
        <v/>
      </c>
    </row>
    <row r="36">
      <c r="A36" s="3" t="s">
        <v>48</v>
      </c>
      <c r="B36" s="3" t="s">
        <v>14</v>
      </c>
      <c r="C36" s="4">
        <v>42388.0</v>
      </c>
      <c r="D36" s="5">
        <v>36295.0</v>
      </c>
      <c r="E36" s="3" t="s">
        <v>12</v>
      </c>
      <c r="F36" s="3"/>
      <c r="G36" s="6" t="str">
        <f t="shared" si="1"/>
        <v/>
      </c>
    </row>
    <row r="37">
      <c r="A37" s="3" t="s">
        <v>49</v>
      </c>
      <c r="B37" s="3" t="s">
        <v>11</v>
      </c>
      <c r="C37" s="4">
        <v>42127.0</v>
      </c>
      <c r="D37" s="5">
        <v>85349.0</v>
      </c>
      <c r="E37" s="3" t="s">
        <v>9</v>
      </c>
      <c r="F37" s="4">
        <v>42848.0</v>
      </c>
      <c r="G37" s="6">
        <f t="shared" si="1"/>
        <v>1.975342466</v>
      </c>
    </row>
    <row r="38">
      <c r="A38" s="3" t="s">
        <v>50</v>
      </c>
      <c r="B38" s="3" t="s">
        <v>14</v>
      </c>
      <c r="C38" s="4">
        <v>42672.0</v>
      </c>
      <c r="D38" s="5">
        <v>89040.0</v>
      </c>
      <c r="E38" s="3" t="s">
        <v>9</v>
      </c>
      <c r="F38" s="4">
        <v>43059.0</v>
      </c>
      <c r="G38" s="6">
        <f t="shared" si="1"/>
        <v>1.060273973</v>
      </c>
    </row>
    <row r="39">
      <c r="A39" s="3" t="s">
        <v>51</v>
      </c>
      <c r="B39" s="3" t="s">
        <v>11</v>
      </c>
      <c r="C39" s="4">
        <v>42274.0</v>
      </c>
      <c r="D39" s="5">
        <v>42183.0</v>
      </c>
      <c r="E39" s="3" t="s">
        <v>9</v>
      </c>
      <c r="F39" s="4">
        <v>43160.0</v>
      </c>
      <c r="G39" s="6">
        <f t="shared" si="1"/>
        <v>2.42739726</v>
      </c>
    </row>
    <row r="40">
      <c r="A40" s="3" t="s">
        <v>52</v>
      </c>
      <c r="B40" s="3" t="s">
        <v>32</v>
      </c>
      <c r="C40" s="4">
        <v>42594.0</v>
      </c>
      <c r="D40" s="5">
        <v>59299.0</v>
      </c>
      <c r="E40" s="3" t="s">
        <v>9</v>
      </c>
      <c r="F40" s="4">
        <v>44082.0</v>
      </c>
      <c r="G40" s="6">
        <f t="shared" si="1"/>
        <v>4.076712329</v>
      </c>
    </row>
    <row r="41">
      <c r="A41" s="3" t="s">
        <v>53</v>
      </c>
      <c r="B41" s="3" t="s">
        <v>18</v>
      </c>
      <c r="C41" s="4">
        <v>44357.0</v>
      </c>
      <c r="D41" s="5">
        <v>42874.0</v>
      </c>
      <c r="E41" s="3" t="s">
        <v>12</v>
      </c>
      <c r="F41" s="3"/>
      <c r="G41" s="6" t="str">
        <f t="shared" si="1"/>
        <v/>
      </c>
    </row>
    <row r="42">
      <c r="A42" s="3" t="s">
        <v>54</v>
      </c>
      <c r="B42" s="3" t="s">
        <v>8</v>
      </c>
      <c r="C42" s="4">
        <v>42434.0</v>
      </c>
      <c r="D42" s="5">
        <v>80800.0</v>
      </c>
      <c r="E42" s="3" t="s">
        <v>12</v>
      </c>
      <c r="F42" s="3"/>
      <c r="G42" s="6" t="str">
        <f t="shared" si="1"/>
        <v/>
      </c>
    </row>
    <row r="43">
      <c r="A43" s="3" t="s">
        <v>55</v>
      </c>
      <c r="B43" s="3" t="s">
        <v>32</v>
      </c>
      <c r="C43" s="4">
        <v>42147.0</v>
      </c>
      <c r="D43" s="5">
        <v>62711.0</v>
      </c>
      <c r="E43" s="3" t="s">
        <v>9</v>
      </c>
      <c r="F43" s="4">
        <v>43313.0</v>
      </c>
      <c r="G43" s="6">
        <f t="shared" si="1"/>
        <v>3.194520548</v>
      </c>
    </row>
    <row r="44">
      <c r="A44" s="3" t="s">
        <v>56</v>
      </c>
      <c r="B44" s="3" t="s">
        <v>8</v>
      </c>
      <c r="C44" s="4">
        <v>42487.0</v>
      </c>
      <c r="D44" s="5">
        <v>35539.0</v>
      </c>
      <c r="E44" s="3" t="s">
        <v>12</v>
      </c>
      <c r="F44" s="3"/>
      <c r="G44" s="6" t="str">
        <f t="shared" si="1"/>
        <v/>
      </c>
    </row>
    <row r="45">
      <c r="A45" s="3" t="s">
        <v>57</v>
      </c>
      <c r="B45" s="3" t="s">
        <v>18</v>
      </c>
      <c r="C45" s="4">
        <v>44603.0</v>
      </c>
      <c r="D45" s="5">
        <v>72405.0</v>
      </c>
      <c r="E45" s="3" t="s">
        <v>9</v>
      </c>
      <c r="F45" s="4">
        <v>46171.0</v>
      </c>
      <c r="G45" s="6">
        <f t="shared" si="1"/>
        <v>4.295890411</v>
      </c>
    </row>
    <row r="46">
      <c r="A46" s="3" t="s">
        <v>58</v>
      </c>
      <c r="B46" s="3" t="s">
        <v>18</v>
      </c>
      <c r="C46" s="4">
        <v>42352.0</v>
      </c>
      <c r="D46" s="5">
        <v>83351.0</v>
      </c>
      <c r="E46" s="3" t="s">
        <v>9</v>
      </c>
      <c r="F46" s="4">
        <v>43963.0</v>
      </c>
      <c r="G46" s="6">
        <f t="shared" si="1"/>
        <v>4.41369863</v>
      </c>
    </row>
    <row r="47">
      <c r="A47" s="3" t="s">
        <v>59</v>
      </c>
      <c r="B47" s="3" t="s">
        <v>32</v>
      </c>
      <c r="C47" s="4">
        <v>43147.0</v>
      </c>
      <c r="D47" s="5">
        <v>87597.0</v>
      </c>
      <c r="E47" s="3" t="s">
        <v>9</v>
      </c>
      <c r="F47" s="4">
        <v>44273.0</v>
      </c>
      <c r="G47" s="6">
        <f t="shared" si="1"/>
        <v>3.084931507</v>
      </c>
    </row>
    <row r="48">
      <c r="A48" s="3" t="s">
        <v>60</v>
      </c>
      <c r="B48" s="3" t="s">
        <v>18</v>
      </c>
      <c r="C48" s="4">
        <v>42005.0</v>
      </c>
      <c r="D48" s="5">
        <v>78354.0</v>
      </c>
      <c r="E48" s="3" t="s">
        <v>12</v>
      </c>
      <c r="F48" s="3"/>
      <c r="G48" s="6" t="str">
        <f t="shared" si="1"/>
        <v/>
      </c>
    </row>
    <row r="49">
      <c r="A49" s="3" t="s">
        <v>61</v>
      </c>
      <c r="B49" s="3" t="s">
        <v>11</v>
      </c>
      <c r="C49" s="4">
        <v>42481.0</v>
      </c>
      <c r="D49" s="5">
        <v>32557.0</v>
      </c>
      <c r="E49" s="3" t="s">
        <v>12</v>
      </c>
      <c r="F49" s="3"/>
      <c r="G49" s="6" t="str">
        <f t="shared" si="1"/>
        <v/>
      </c>
    </row>
    <row r="50">
      <c r="A50" s="3" t="s">
        <v>62</v>
      </c>
      <c r="B50" s="3" t="s">
        <v>18</v>
      </c>
      <c r="C50" s="4">
        <v>42403.0</v>
      </c>
      <c r="D50" s="5">
        <v>68360.0</v>
      </c>
      <c r="E50" s="3" t="s">
        <v>12</v>
      </c>
      <c r="F50" s="3"/>
      <c r="G50" s="6" t="str">
        <f t="shared" si="1"/>
        <v/>
      </c>
    </row>
    <row r="51">
      <c r="A51" s="3" t="s">
        <v>63</v>
      </c>
      <c r="B51" s="3" t="s">
        <v>8</v>
      </c>
      <c r="C51" s="4">
        <v>42202.0</v>
      </c>
      <c r="D51" s="5">
        <v>46482.0</v>
      </c>
      <c r="E51" s="3" t="s">
        <v>12</v>
      </c>
      <c r="F51" s="3"/>
      <c r="G51" s="6" t="str">
        <f t="shared" si="1"/>
        <v/>
      </c>
    </row>
    <row r="52">
      <c r="A52" s="3" t="s">
        <v>64</v>
      </c>
      <c r="B52" s="3" t="s">
        <v>8</v>
      </c>
      <c r="C52" s="4">
        <v>42841.0</v>
      </c>
      <c r="D52" s="5">
        <v>32200.0</v>
      </c>
      <c r="E52" s="3" t="s">
        <v>12</v>
      </c>
      <c r="F52" s="3"/>
      <c r="G52" s="6" t="str">
        <f t="shared" si="1"/>
        <v/>
      </c>
    </row>
    <row r="53">
      <c r="A53" s="3" t="s">
        <v>65</v>
      </c>
      <c r="B53" s="3" t="s">
        <v>8</v>
      </c>
      <c r="C53" s="4">
        <v>42731.0</v>
      </c>
      <c r="D53" s="5">
        <v>76940.0</v>
      </c>
      <c r="E53" s="3" t="s">
        <v>12</v>
      </c>
      <c r="F53" s="3"/>
      <c r="G53" s="6" t="str">
        <f t="shared" si="1"/>
        <v/>
      </c>
    </row>
    <row r="54">
      <c r="A54" s="3" t="s">
        <v>66</v>
      </c>
      <c r="B54" s="3" t="s">
        <v>8</v>
      </c>
      <c r="C54" s="4">
        <v>43296.0</v>
      </c>
      <c r="D54" s="5">
        <v>32961.0</v>
      </c>
      <c r="E54" s="3" t="s">
        <v>12</v>
      </c>
      <c r="F54" s="3"/>
      <c r="G54" s="6" t="str">
        <f t="shared" si="1"/>
        <v/>
      </c>
    </row>
    <row r="55">
      <c r="A55" s="3" t="s">
        <v>67</v>
      </c>
      <c r="B55" s="3" t="s">
        <v>11</v>
      </c>
      <c r="C55" s="4">
        <v>42348.0</v>
      </c>
      <c r="D55" s="5">
        <v>76975.0</v>
      </c>
      <c r="E55" s="3" t="s">
        <v>12</v>
      </c>
      <c r="F55" s="3"/>
      <c r="G55" s="6" t="str">
        <f t="shared" si="1"/>
        <v/>
      </c>
    </row>
    <row r="56">
      <c r="A56" s="3" t="s">
        <v>68</v>
      </c>
      <c r="B56" s="3" t="s">
        <v>14</v>
      </c>
      <c r="C56" s="4">
        <v>42311.0</v>
      </c>
      <c r="D56" s="5">
        <v>51357.0</v>
      </c>
      <c r="E56" s="3" t="s">
        <v>12</v>
      </c>
      <c r="F56" s="3"/>
      <c r="G56" s="6" t="str">
        <f t="shared" si="1"/>
        <v/>
      </c>
    </row>
    <row r="57">
      <c r="A57" s="3" t="s">
        <v>69</v>
      </c>
      <c r="B57" s="3" t="s">
        <v>32</v>
      </c>
      <c r="C57" s="4">
        <v>42206.0</v>
      </c>
      <c r="D57" s="5">
        <v>83585.0</v>
      </c>
      <c r="E57" s="3" t="s">
        <v>12</v>
      </c>
      <c r="F57" s="3"/>
      <c r="G57" s="6" t="str">
        <f t="shared" si="1"/>
        <v/>
      </c>
    </row>
    <row r="58">
      <c r="A58" s="3" t="s">
        <v>70</v>
      </c>
      <c r="B58" s="3" t="s">
        <v>8</v>
      </c>
      <c r="C58" s="4">
        <v>42275.0</v>
      </c>
      <c r="D58" s="5">
        <v>41969.0</v>
      </c>
      <c r="E58" s="3" t="s">
        <v>12</v>
      </c>
      <c r="F58" s="3"/>
      <c r="G58" s="6" t="str">
        <f t="shared" si="1"/>
        <v/>
      </c>
    </row>
    <row r="59">
      <c r="A59" s="3" t="s">
        <v>71</v>
      </c>
      <c r="B59" s="3" t="s">
        <v>18</v>
      </c>
      <c r="C59" s="4">
        <v>42899.0</v>
      </c>
      <c r="D59" s="5">
        <v>32869.0</v>
      </c>
      <c r="E59" s="3" t="s">
        <v>9</v>
      </c>
      <c r="F59" s="4">
        <v>43705.0</v>
      </c>
      <c r="G59" s="6">
        <f t="shared" si="1"/>
        <v>2.208219178</v>
      </c>
    </row>
    <row r="60">
      <c r="A60" s="3" t="s">
        <v>72</v>
      </c>
      <c r="B60" s="3" t="s">
        <v>8</v>
      </c>
      <c r="C60" s="4">
        <v>42571.0</v>
      </c>
      <c r="D60" s="5">
        <v>80108.0</v>
      </c>
      <c r="E60" s="3" t="s">
        <v>12</v>
      </c>
      <c r="F60" s="3"/>
      <c r="G60" s="6" t="str">
        <f t="shared" si="1"/>
        <v/>
      </c>
    </row>
    <row r="61">
      <c r="A61" s="3" t="s">
        <v>73</v>
      </c>
      <c r="B61" s="3" t="s">
        <v>18</v>
      </c>
      <c r="C61" s="4">
        <v>42078.0</v>
      </c>
      <c r="D61" s="5">
        <v>76760.0</v>
      </c>
      <c r="E61" s="3" t="s">
        <v>12</v>
      </c>
      <c r="F61" s="3"/>
      <c r="G61" s="6" t="str">
        <f t="shared" si="1"/>
        <v/>
      </c>
    </row>
    <row r="62">
      <c r="A62" s="3" t="s">
        <v>74</v>
      </c>
      <c r="B62" s="3" t="s">
        <v>18</v>
      </c>
      <c r="C62" s="4">
        <v>42325.0</v>
      </c>
      <c r="D62" s="5">
        <v>58643.0</v>
      </c>
      <c r="E62" s="3" t="s">
        <v>12</v>
      </c>
      <c r="F62" s="3"/>
      <c r="G62" s="6" t="str">
        <f t="shared" si="1"/>
        <v/>
      </c>
    </row>
    <row r="63">
      <c r="A63" s="3" t="s">
        <v>75</v>
      </c>
      <c r="B63" s="3" t="s">
        <v>8</v>
      </c>
      <c r="C63" s="4">
        <v>42315.0</v>
      </c>
      <c r="D63" s="5">
        <v>54736.0</v>
      </c>
      <c r="E63" s="3" t="s">
        <v>9</v>
      </c>
      <c r="F63" s="4">
        <v>43448.0</v>
      </c>
      <c r="G63" s="6">
        <f t="shared" si="1"/>
        <v>3.104109589</v>
      </c>
    </row>
    <row r="64">
      <c r="A64" s="3" t="s">
        <v>76</v>
      </c>
      <c r="B64" s="3" t="s">
        <v>11</v>
      </c>
      <c r="C64" s="4">
        <v>43309.0</v>
      </c>
      <c r="D64" s="5">
        <v>68467.0</v>
      </c>
      <c r="E64" s="3" t="s">
        <v>12</v>
      </c>
      <c r="F64" s="3"/>
      <c r="G64" s="6" t="str">
        <f t="shared" si="1"/>
        <v/>
      </c>
    </row>
    <row r="65">
      <c r="A65" s="3" t="s">
        <v>77</v>
      </c>
      <c r="B65" s="3" t="s">
        <v>18</v>
      </c>
      <c r="C65" s="4">
        <v>43369.0</v>
      </c>
      <c r="D65" s="5">
        <v>53328.0</v>
      </c>
      <c r="E65" s="3" t="s">
        <v>12</v>
      </c>
      <c r="F65" s="3"/>
      <c r="G65" s="6" t="str">
        <f t="shared" si="1"/>
        <v/>
      </c>
    </row>
    <row r="66">
      <c r="A66" s="3" t="s">
        <v>78</v>
      </c>
      <c r="B66" s="3" t="s">
        <v>18</v>
      </c>
      <c r="C66" s="4">
        <v>42180.0</v>
      </c>
      <c r="D66" s="5">
        <v>83645.0</v>
      </c>
      <c r="E66" s="3" t="s">
        <v>12</v>
      </c>
      <c r="F66" s="3"/>
      <c r="G66" s="6" t="str">
        <f t="shared" si="1"/>
        <v/>
      </c>
    </row>
    <row r="67">
      <c r="A67" s="3" t="s">
        <v>79</v>
      </c>
      <c r="B67" s="3" t="s">
        <v>8</v>
      </c>
      <c r="C67" s="4">
        <v>48676.0</v>
      </c>
      <c r="D67" s="5">
        <v>55876.0</v>
      </c>
      <c r="E67" s="3" t="s">
        <v>12</v>
      </c>
      <c r="F67" s="3"/>
      <c r="G67" s="6" t="str">
        <f t="shared" si="1"/>
        <v/>
      </c>
    </row>
    <row r="68">
      <c r="A68" s="3" t="s">
        <v>80</v>
      </c>
      <c r="B68" s="3" t="s">
        <v>18</v>
      </c>
      <c r="C68" s="4">
        <v>42344.0</v>
      </c>
      <c r="D68" s="5">
        <v>51295.0</v>
      </c>
      <c r="E68" s="3" t="s">
        <v>12</v>
      </c>
      <c r="F68" s="3"/>
      <c r="G68" s="6" t="str">
        <f t="shared" si="1"/>
        <v/>
      </c>
    </row>
    <row r="69">
      <c r="A69" s="3" t="s">
        <v>81</v>
      </c>
      <c r="B69" s="3" t="s">
        <v>18</v>
      </c>
      <c r="C69" s="4">
        <v>46117.0</v>
      </c>
      <c r="D69" s="5">
        <v>33987.0</v>
      </c>
      <c r="E69" s="3" t="s">
        <v>12</v>
      </c>
      <c r="F69" s="3"/>
      <c r="G69" s="6" t="str">
        <f t="shared" si="1"/>
        <v/>
      </c>
    </row>
    <row r="70">
      <c r="A70" s="3" t="s">
        <v>82</v>
      </c>
      <c r="B70" s="3" t="s">
        <v>8</v>
      </c>
      <c r="C70" s="4">
        <v>42584.0</v>
      </c>
      <c r="D70" s="5">
        <v>88871.0</v>
      </c>
      <c r="E70" s="3" t="s">
        <v>12</v>
      </c>
      <c r="F70" s="3"/>
      <c r="G70" s="6" t="str">
        <f t="shared" si="1"/>
        <v/>
      </c>
    </row>
    <row r="71">
      <c r="A71" s="3" t="s">
        <v>83</v>
      </c>
      <c r="B71" s="3" t="s">
        <v>8</v>
      </c>
      <c r="C71" s="4">
        <v>42041.0</v>
      </c>
      <c r="D71" s="5">
        <v>52399.0</v>
      </c>
      <c r="E71" s="3" t="s">
        <v>9</v>
      </c>
      <c r="F71" s="4">
        <v>43421.0</v>
      </c>
      <c r="G71" s="6">
        <f t="shared" si="1"/>
        <v>3.780821918</v>
      </c>
    </row>
    <row r="72">
      <c r="A72" s="3" t="s">
        <v>84</v>
      </c>
      <c r="B72" s="3" t="s">
        <v>32</v>
      </c>
      <c r="C72" s="4">
        <v>42468.0</v>
      </c>
      <c r="D72" s="5">
        <v>76214.0</v>
      </c>
      <c r="E72" s="3" t="s">
        <v>9</v>
      </c>
      <c r="F72" s="4">
        <v>44181.0</v>
      </c>
      <c r="G72" s="6">
        <f t="shared" si="1"/>
        <v>4.693150685</v>
      </c>
    </row>
    <row r="73">
      <c r="A73" s="3" t="s">
        <v>85</v>
      </c>
      <c r="B73" s="3" t="s">
        <v>11</v>
      </c>
      <c r="C73" s="4">
        <v>43106.0</v>
      </c>
      <c r="D73" s="5">
        <v>63986.0</v>
      </c>
      <c r="E73" s="3" t="s">
        <v>12</v>
      </c>
      <c r="F73" s="3"/>
      <c r="G73" s="6" t="str">
        <f t="shared" si="1"/>
        <v/>
      </c>
    </row>
    <row r="74">
      <c r="A74" s="3" t="s">
        <v>86</v>
      </c>
      <c r="B74" s="3" t="s">
        <v>11</v>
      </c>
      <c r="C74" s="4">
        <v>43255.0</v>
      </c>
      <c r="D74" s="5">
        <v>50880.0</v>
      </c>
      <c r="E74" s="3" t="s">
        <v>12</v>
      </c>
      <c r="F74" s="3"/>
      <c r="G74" s="6" t="str">
        <f t="shared" si="1"/>
        <v/>
      </c>
    </row>
    <row r="75">
      <c r="A75" s="3" t="s">
        <v>87</v>
      </c>
      <c r="B75" s="3" t="s">
        <v>18</v>
      </c>
      <c r="C75" s="4">
        <v>42833.0</v>
      </c>
      <c r="D75" s="5">
        <v>34735.0</v>
      </c>
      <c r="E75" s="3" t="s">
        <v>9</v>
      </c>
      <c r="F75" s="4">
        <v>43713.0</v>
      </c>
      <c r="G75" s="6">
        <f t="shared" si="1"/>
        <v>2.410958904</v>
      </c>
    </row>
    <row r="76">
      <c r="A76" s="3" t="s">
        <v>88</v>
      </c>
      <c r="B76" s="3" t="s">
        <v>11</v>
      </c>
      <c r="C76" s="4">
        <v>42655.0</v>
      </c>
      <c r="D76" s="5">
        <v>74064.0</v>
      </c>
      <c r="E76" s="3" t="s">
        <v>12</v>
      </c>
      <c r="F76" s="3"/>
      <c r="G76" s="6" t="str">
        <f t="shared" si="1"/>
        <v/>
      </c>
    </row>
    <row r="77">
      <c r="A77" s="3" t="s">
        <v>89</v>
      </c>
      <c r="B77" s="3" t="s">
        <v>18</v>
      </c>
      <c r="C77" s="4">
        <v>42886.0</v>
      </c>
      <c r="D77" s="5">
        <v>34555.0</v>
      </c>
      <c r="E77" s="3" t="s">
        <v>12</v>
      </c>
      <c r="F77" s="3"/>
      <c r="G77" s="6" t="str">
        <f t="shared" si="1"/>
        <v/>
      </c>
    </row>
    <row r="78">
      <c r="A78" s="3" t="s">
        <v>90</v>
      </c>
      <c r="B78" s="3" t="s">
        <v>32</v>
      </c>
      <c r="C78" s="4">
        <v>42988.0</v>
      </c>
      <c r="D78" s="5">
        <v>71914.0</v>
      </c>
      <c r="E78" s="3" t="s">
        <v>12</v>
      </c>
      <c r="F78" s="3"/>
      <c r="G78" s="6" t="str">
        <f t="shared" si="1"/>
        <v/>
      </c>
    </row>
    <row r="79">
      <c r="A79" s="3" t="s">
        <v>91</v>
      </c>
      <c r="B79" s="3" t="s">
        <v>8</v>
      </c>
      <c r="C79" s="4">
        <v>42097.0</v>
      </c>
      <c r="D79" s="5">
        <v>70818.0</v>
      </c>
      <c r="E79" s="3" t="s">
        <v>12</v>
      </c>
      <c r="F79" s="3"/>
      <c r="G79" s="6" t="str">
        <f t="shared" si="1"/>
        <v/>
      </c>
    </row>
    <row r="80">
      <c r="A80" s="3" t="s">
        <v>92</v>
      </c>
      <c r="B80" s="3" t="s">
        <v>8</v>
      </c>
      <c r="C80" s="4">
        <v>42510.0</v>
      </c>
      <c r="D80" s="5">
        <v>75525.0</v>
      </c>
      <c r="E80" s="3" t="s">
        <v>9</v>
      </c>
      <c r="F80" s="4">
        <v>43914.0</v>
      </c>
      <c r="G80" s="6">
        <f t="shared" si="1"/>
        <v>3.846575342</v>
      </c>
    </row>
    <row r="81">
      <c r="A81" s="3" t="s">
        <v>93</v>
      </c>
      <c r="B81" s="3" t="s">
        <v>8</v>
      </c>
      <c r="C81" s="4">
        <v>42308.0</v>
      </c>
      <c r="D81" s="5">
        <v>49830.0</v>
      </c>
      <c r="E81" s="3" t="s">
        <v>9</v>
      </c>
      <c r="F81" s="4">
        <v>43464.0</v>
      </c>
      <c r="G81" s="6">
        <f t="shared" si="1"/>
        <v>3.167123288</v>
      </c>
    </row>
    <row r="82">
      <c r="A82" s="3" t="s">
        <v>94</v>
      </c>
      <c r="B82" s="3" t="s">
        <v>11</v>
      </c>
      <c r="C82" s="4">
        <v>43784.0</v>
      </c>
      <c r="D82" s="5">
        <v>47429.0</v>
      </c>
      <c r="E82" s="3" t="s">
        <v>12</v>
      </c>
      <c r="F82" s="3"/>
      <c r="G82" s="6" t="str">
        <f t="shared" si="1"/>
        <v/>
      </c>
    </row>
    <row r="83">
      <c r="A83" s="3" t="s">
        <v>95</v>
      </c>
      <c r="B83" s="3" t="s">
        <v>32</v>
      </c>
      <c r="C83" s="4">
        <v>42700.0</v>
      </c>
      <c r="D83" s="5">
        <v>36893.0</v>
      </c>
      <c r="E83" s="3" t="s">
        <v>12</v>
      </c>
      <c r="F83" s="3"/>
      <c r="G83" s="6" t="str">
        <f t="shared" si="1"/>
        <v/>
      </c>
    </row>
    <row r="84">
      <c r="A84" s="3" t="s">
        <v>96</v>
      </c>
      <c r="B84" s="3" t="s">
        <v>11</v>
      </c>
      <c r="C84" s="4">
        <v>46494.0</v>
      </c>
      <c r="D84" s="5">
        <v>80845.0</v>
      </c>
      <c r="E84" s="3" t="s">
        <v>12</v>
      </c>
      <c r="F84" s="3"/>
      <c r="G84" s="6" t="str">
        <f t="shared" si="1"/>
        <v/>
      </c>
    </row>
    <row r="85">
      <c r="A85" s="3" t="s">
        <v>97</v>
      </c>
      <c r="B85" s="3" t="s">
        <v>11</v>
      </c>
      <c r="C85" s="4">
        <v>42562.0</v>
      </c>
      <c r="D85" s="5">
        <v>44373.0</v>
      </c>
      <c r="E85" s="3" t="s">
        <v>12</v>
      </c>
      <c r="F85" s="3"/>
      <c r="G85" s="6" t="str">
        <f t="shared" si="1"/>
        <v/>
      </c>
    </row>
    <row r="86">
      <c r="A86" s="3" t="s">
        <v>98</v>
      </c>
      <c r="B86" s="3" t="s">
        <v>32</v>
      </c>
      <c r="C86" s="4">
        <v>43861.0</v>
      </c>
      <c r="D86" s="5">
        <v>77333.0</v>
      </c>
      <c r="E86" s="3" t="s">
        <v>12</v>
      </c>
      <c r="F86" s="3"/>
      <c r="G86" s="6" t="str">
        <f t="shared" si="1"/>
        <v/>
      </c>
    </row>
    <row r="87">
      <c r="A87" s="3" t="s">
        <v>99</v>
      </c>
      <c r="B87" s="3" t="s">
        <v>32</v>
      </c>
      <c r="C87" s="4">
        <v>43758.0</v>
      </c>
      <c r="D87" s="5">
        <v>33436.0</v>
      </c>
      <c r="E87" s="3" t="s">
        <v>12</v>
      </c>
      <c r="F87" s="3"/>
      <c r="G87" s="6" t="str">
        <f t="shared" si="1"/>
        <v/>
      </c>
    </row>
    <row r="88">
      <c r="A88" s="3" t="s">
        <v>100</v>
      </c>
      <c r="B88" s="3" t="s">
        <v>32</v>
      </c>
      <c r="C88" s="4">
        <v>42183.0</v>
      </c>
      <c r="D88" s="5">
        <v>38754.0</v>
      </c>
      <c r="E88" s="3" t="s">
        <v>9</v>
      </c>
      <c r="F88" s="4">
        <v>42883.0</v>
      </c>
      <c r="G88" s="6">
        <f t="shared" si="1"/>
        <v>1.917808219</v>
      </c>
    </row>
    <row r="89">
      <c r="A89" s="3" t="s">
        <v>101</v>
      </c>
      <c r="B89" s="3" t="s">
        <v>32</v>
      </c>
      <c r="C89" s="4">
        <v>42782.0</v>
      </c>
      <c r="D89" s="5">
        <v>40677.0</v>
      </c>
      <c r="E89" s="3" t="s">
        <v>12</v>
      </c>
      <c r="F89" s="3"/>
      <c r="G89" s="6" t="str">
        <f t="shared" si="1"/>
        <v/>
      </c>
    </row>
    <row r="90">
      <c r="A90" s="3" t="s">
        <v>102</v>
      </c>
      <c r="B90" s="3" t="s">
        <v>8</v>
      </c>
      <c r="C90" s="4">
        <v>43308.0</v>
      </c>
      <c r="D90" s="5">
        <v>35895.0</v>
      </c>
      <c r="E90" s="3" t="s">
        <v>12</v>
      </c>
      <c r="F90" s="3"/>
      <c r="G90" s="6" t="str">
        <f t="shared" si="1"/>
        <v/>
      </c>
    </row>
    <row r="91">
      <c r="A91" s="3" t="s">
        <v>103</v>
      </c>
      <c r="B91" s="3" t="s">
        <v>14</v>
      </c>
      <c r="C91" s="4">
        <v>44145.0</v>
      </c>
      <c r="D91" s="5">
        <v>49738.0</v>
      </c>
      <c r="E91" s="3" t="s">
        <v>9</v>
      </c>
      <c r="F91" s="4">
        <v>44767.0</v>
      </c>
      <c r="G91" s="6">
        <f t="shared" si="1"/>
        <v>1.704109589</v>
      </c>
    </row>
    <row r="92">
      <c r="A92" s="3" t="s">
        <v>104</v>
      </c>
      <c r="B92" s="3" t="s">
        <v>14</v>
      </c>
      <c r="C92" s="4">
        <v>42436.0</v>
      </c>
      <c r="D92" s="5">
        <v>60746.0</v>
      </c>
      <c r="E92" s="3" t="s">
        <v>9</v>
      </c>
      <c r="F92" s="4">
        <v>43297.0</v>
      </c>
      <c r="G92" s="6">
        <f t="shared" si="1"/>
        <v>2.35890411</v>
      </c>
    </row>
    <row r="93">
      <c r="A93" s="3" t="s">
        <v>105</v>
      </c>
      <c r="B93" s="3" t="s">
        <v>32</v>
      </c>
      <c r="C93" s="4">
        <v>42277.0</v>
      </c>
      <c r="D93" s="5">
        <v>79377.0</v>
      </c>
      <c r="E93" s="3" t="s">
        <v>12</v>
      </c>
      <c r="F93" s="3"/>
      <c r="G93" s="6" t="str">
        <f t="shared" si="1"/>
        <v/>
      </c>
    </row>
    <row r="94">
      <c r="A94" s="3" t="s">
        <v>106</v>
      </c>
      <c r="B94" s="3" t="s">
        <v>14</v>
      </c>
      <c r="C94" s="4">
        <v>43364.0</v>
      </c>
      <c r="D94" s="5">
        <v>78404.0</v>
      </c>
      <c r="E94" s="3" t="s">
        <v>12</v>
      </c>
      <c r="F94" s="3"/>
      <c r="G94" s="6" t="str">
        <f t="shared" si="1"/>
        <v/>
      </c>
    </row>
    <row r="95">
      <c r="A95" s="3" t="s">
        <v>107</v>
      </c>
      <c r="B95" s="3" t="s">
        <v>14</v>
      </c>
      <c r="C95" s="4">
        <v>43820.0</v>
      </c>
      <c r="D95" s="5">
        <v>84045.0</v>
      </c>
      <c r="E95" s="3" t="s">
        <v>12</v>
      </c>
      <c r="F95" s="3"/>
      <c r="G95" s="6" t="str">
        <f t="shared" si="1"/>
        <v/>
      </c>
    </row>
    <row r="96">
      <c r="A96" s="3" t="s">
        <v>108</v>
      </c>
      <c r="B96" s="3" t="s">
        <v>32</v>
      </c>
      <c r="C96" s="4">
        <v>42474.0</v>
      </c>
      <c r="D96" s="5">
        <v>62352.0</v>
      </c>
      <c r="E96" s="3" t="s">
        <v>12</v>
      </c>
      <c r="F96" s="3"/>
      <c r="G96" s="6" t="str">
        <f t="shared" si="1"/>
        <v/>
      </c>
    </row>
    <row r="97">
      <c r="A97" s="3" t="s">
        <v>109</v>
      </c>
      <c r="B97" s="3" t="s">
        <v>14</v>
      </c>
      <c r="C97" s="4">
        <v>42115.0</v>
      </c>
      <c r="D97" s="5">
        <v>69790.0</v>
      </c>
      <c r="E97" s="3" t="s">
        <v>12</v>
      </c>
      <c r="F97" s="3"/>
      <c r="G97" s="6" t="str">
        <f t="shared" si="1"/>
        <v/>
      </c>
    </row>
    <row r="98">
      <c r="A98" s="3" t="s">
        <v>110</v>
      </c>
      <c r="B98" s="3" t="s">
        <v>11</v>
      </c>
      <c r="C98" s="4">
        <v>45095.0</v>
      </c>
      <c r="D98" s="5">
        <v>71919.0</v>
      </c>
      <c r="E98" s="3" t="s">
        <v>9</v>
      </c>
      <c r="F98" s="4">
        <v>46355.0</v>
      </c>
      <c r="G98" s="6">
        <f t="shared" si="1"/>
        <v>3.452054795</v>
      </c>
    </row>
    <row r="99">
      <c r="A99" s="3" t="s">
        <v>111</v>
      </c>
      <c r="B99" s="3" t="s">
        <v>18</v>
      </c>
      <c r="C99" s="4">
        <v>42559.0</v>
      </c>
      <c r="D99" s="5">
        <v>35600.0</v>
      </c>
      <c r="E99" s="3" t="s">
        <v>12</v>
      </c>
      <c r="F99" s="3"/>
      <c r="G99" s="6" t="str">
        <f t="shared" si="1"/>
        <v/>
      </c>
    </row>
    <row r="100">
      <c r="A100" s="3" t="s">
        <v>112</v>
      </c>
      <c r="B100" s="3" t="s">
        <v>18</v>
      </c>
      <c r="C100" s="4">
        <v>42803.0</v>
      </c>
      <c r="D100" s="5">
        <v>59124.0</v>
      </c>
      <c r="E100" s="3" t="s">
        <v>12</v>
      </c>
      <c r="F100" s="3"/>
      <c r="G100" s="6" t="str">
        <f t="shared" si="1"/>
        <v/>
      </c>
    </row>
    <row r="101">
      <c r="A101" s="3" t="s">
        <v>113</v>
      </c>
      <c r="B101" s="3" t="s">
        <v>32</v>
      </c>
      <c r="C101" s="4">
        <v>43996.0</v>
      </c>
      <c r="D101" s="5">
        <v>57643.0</v>
      </c>
      <c r="E101" s="3" t="s">
        <v>12</v>
      </c>
      <c r="F101" s="3"/>
      <c r="G101" s="6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114</v>
      </c>
    </row>
    <row r="3">
      <c r="A3" s="6" t="s">
        <v>115</v>
      </c>
      <c r="B3" s="6">
        <f>COUNTA(Employees!A2:A101)</f>
        <v>1</v>
      </c>
    </row>
    <row r="4">
      <c r="A4" s="6" t="s">
        <v>116</v>
      </c>
      <c r="B4" s="6">
        <f>COUNTIF(Employees!E2:E101, "Active")</f>
        <v>67</v>
      </c>
    </row>
    <row r="5">
      <c r="A5" s="6" t="s">
        <v>117</v>
      </c>
      <c r="B5" s="6">
        <f>COUNTIF(Employees!E2:E101, "Exited")</f>
        <v>33</v>
      </c>
    </row>
    <row r="6">
      <c r="A6" s="6" t="s">
        <v>118</v>
      </c>
      <c r="B6" s="6">
        <f>AVERAGE(Employees!D2:D101)</f>
        <v>59197.89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71"/>
    <col customWidth="1" min="3" max="26" width="8.71"/>
  </cols>
  <sheetData>
    <row r="1">
      <c r="A1" s="6" t="s">
        <v>1</v>
      </c>
      <c r="B1" s="6" t="s">
        <v>119</v>
      </c>
    </row>
    <row r="2">
      <c r="A2" s="6" t="s">
        <v>32</v>
      </c>
      <c r="B2" s="6">
        <f>AVERAGEIFS(Employees!G2:G101, Employees!B2:B101, "IT", Employees!E2:E101, "Exited")</f>
        <v>3.393424658</v>
      </c>
    </row>
    <row r="3">
      <c r="A3" s="6" t="s">
        <v>18</v>
      </c>
      <c r="B3" s="6">
        <f>AVERAGEIFS(Employees!G2:G101, Employees!B2:B101, "HR", Employees!E2:E101, "Exited")</f>
        <v>3.013242009</v>
      </c>
    </row>
    <row r="4">
      <c r="A4" s="6" t="s">
        <v>14</v>
      </c>
      <c r="B4" s="6">
        <f>AVERAGEIFS(Employees!G2:G101, Employees!B2:B101, "Finance", Employees!E2:E101, "Exited")</f>
        <v>2.720156556</v>
      </c>
    </row>
    <row r="5">
      <c r="A5" s="6" t="s">
        <v>8</v>
      </c>
      <c r="B5" s="6">
        <f>AVERAGEIFS(Employees!G2:G101, Employees!B2:B101, "Marketing", Employees!E2:E101, "Exited")</f>
        <v>3.16651446</v>
      </c>
    </row>
    <row r="6">
      <c r="A6" s="6" t="s">
        <v>11</v>
      </c>
      <c r="B6" s="6">
        <f>AVERAGEIFS(Employees!G2:G101, Employees!B2:B101, "Sales", Employees!E2:E101, "Exited")</f>
        <v>2.782191781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3.71"/>
    <col customWidth="1" min="3" max="26" width="8.71"/>
  </cols>
  <sheetData>
    <row r="1">
      <c r="A1" s="6" t="s">
        <v>1</v>
      </c>
      <c r="B1" s="6" t="s">
        <v>120</v>
      </c>
    </row>
    <row r="2">
      <c r="A2" s="6" t="s">
        <v>32</v>
      </c>
      <c r="B2" s="6">
        <f>ROUND((COUNTIFS(Employees!B2:B101, "IT", Employees!E2:E101, "Exited"))/(COUNTIFS(Employees!B2:B101, "IT", Employees!E2:E101, "Active")+COUNTIFS(Employees!B2:B101, "IT", Employees!E2:E101, "Exited"))*100,1)</f>
        <v>27.8</v>
      </c>
    </row>
    <row r="3">
      <c r="A3" s="6" t="s">
        <v>18</v>
      </c>
      <c r="B3" s="6">
        <f>ROUND((COUNTIFS(Employees!B2:B101, "HR", Employees!E2:E101, "Exited"))/(COUNTIFS(Employees!B2:B101, "HR", Employees!E2:E101, "Active")+COUNTIFS(Employees!B2:B101, "HR", Employees!E2:E101, "Exited"))*100,1)</f>
        <v>28.6</v>
      </c>
    </row>
    <row r="4">
      <c r="A4" s="6" t="s">
        <v>14</v>
      </c>
      <c r="B4" s="6">
        <f>ROUND((COUNTIFS(Employees!B2:B101, "Finance", Employees!E2:E101, "Exited"))/(COUNTIFS(Employees!B2:B101, "Finance", Employees!E2:E101, "Active")+COUNTIFS(Employees!B2:B101, "Finance", Employees!E2:E101, "Exited"))*100,1)</f>
        <v>43.8</v>
      </c>
    </row>
    <row r="5">
      <c r="A5" s="6" t="s">
        <v>8</v>
      </c>
      <c r="B5" s="6">
        <f>ROUND((COUNTIFS(Employees!B2:B101, "Marketing", Employees!E2:E101, "Exited"))/(COUNTIFS(Employees!B2:B101, "Marketing", Employees!E2:E101, "Active")+COUNTIFS(Employees!B2:B101, "Marketing", Employees!E2:E101, "Exited"))*100,1)</f>
        <v>34.6</v>
      </c>
    </row>
    <row r="6">
      <c r="A6" s="6" t="s">
        <v>11</v>
      </c>
      <c r="B6" s="6">
        <f>ROUND((COUNTIFS(Employees!B2:B101, "Sales", Employees!E2:E101, "Exited"))/(COUNTIFS(Employees!B2:B101, "Sales", Employees!E2:E101, "Active")+COUNTIFS(Employees!B2:B101, "Sales", Employees!E2:E101, "Exited"))*100,1)</f>
        <v>31.6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2025-05-21T10:31:31Z</dcterms:created>
  <dc:creator>openpyxl</dc:creator>
</cp:coreProperties>
</file>