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Y_FUNCTION">LAMBDA(IF(Sheet1!$B$5 &gt; Sheet1!$D$2, Sheet1!$D$5 = VALUE(0), Sheet1!$D$5 = VALUE((1/VALUE(Sheet1!$D$2)) * Sheet1!$D$4)))</definedName>
  </definedNames>
  <calcPr/>
</workbook>
</file>

<file path=xl/sharedStrings.xml><?xml version="1.0" encoding="utf-8"?>
<sst xmlns="http://schemas.openxmlformats.org/spreadsheetml/2006/main" count="49" uniqueCount="35">
  <si>
    <t>Дайс</t>
  </si>
  <si>
    <t>Номер
кидання</t>
  </si>
  <si>
    <t>Число, що
спостерігаємо</t>
  </si>
  <si>
    <t>P(Bi) -&gt;</t>
  </si>
  <si>
    <r>
      <rPr>
        <rFont val="Arial"/>
        <color theme="1"/>
      </rPr>
      <t xml:space="preserve">Сумарна ймовірність 
</t>
    </r>
    <r>
      <rPr>
        <rFont val="Arial"/>
        <i/>
        <color theme="1"/>
      </rPr>
      <t>P(A)</t>
    </r>
  </si>
  <si>
    <t xml:space="preserve">P(B1|A) -&gt; </t>
  </si>
  <si>
    <t>Число 5</t>
  </si>
  <si>
    <r>
      <rPr>
        <rFont val="Arial"/>
        <color theme="1"/>
      </rPr>
      <t xml:space="preserve">Початкова
ймов., </t>
    </r>
    <r>
      <rPr>
        <rFont val="Arial"/>
        <i/>
        <color theme="1"/>
      </rPr>
      <t>P(Bi)</t>
    </r>
  </si>
  <si>
    <r>
      <rPr>
        <rFont val="Arial"/>
        <color theme="1"/>
      </rPr>
      <t xml:space="preserve">Ймовірність
випадання
числа 5, </t>
    </r>
    <r>
      <rPr>
        <rFont val="Arial"/>
        <i/>
        <color theme="1"/>
      </rPr>
      <t>P(A|Bi)</t>
    </r>
  </si>
  <si>
    <t>P(Bi)*P(A|Bi)</t>
  </si>
  <si>
    <t>P(Bi|A)</t>
  </si>
  <si>
    <t>4d</t>
  </si>
  <si>
    <t>6d</t>
  </si>
  <si>
    <t>(1/18)/(7/72)=4/7</t>
  </si>
  <si>
    <t>8d</t>
  </si>
  <si>
    <t>(1/24)/(7/72)=3/7</t>
  </si>
  <si>
    <r>
      <rPr>
        <rFont val="Arial"/>
        <color theme="1"/>
      </rPr>
      <t xml:space="preserve">Сумарна йомвірність, </t>
    </r>
    <r>
      <rPr>
        <rFont val="Arial"/>
        <i/>
        <color theme="1"/>
      </rPr>
      <t>P(A)</t>
    </r>
  </si>
  <si>
    <t>7/72</t>
  </si>
  <si>
    <t>Число 5 після підкидання 2</t>
  </si>
  <si>
    <r>
      <rPr>
        <rFont val="Arial"/>
        <color theme="1"/>
      </rPr>
      <t xml:space="preserve">Початкова
ймов., </t>
    </r>
    <r>
      <rPr>
        <rFont val="Arial"/>
        <i/>
        <color theme="1"/>
      </rPr>
      <t>P(Bi)</t>
    </r>
  </si>
  <si>
    <r>
      <rPr>
        <rFont val="Arial"/>
        <color theme="1"/>
      </rPr>
      <t xml:space="preserve">Ймовірність
випадання
числа 5, </t>
    </r>
    <r>
      <rPr>
        <rFont val="Arial"/>
        <i/>
        <color theme="1"/>
      </rPr>
      <t>P(A|Bi)</t>
    </r>
  </si>
  <si>
    <t>2/39</t>
  </si>
  <si>
    <t>26/25</t>
  </si>
  <si>
    <t>3/104</t>
  </si>
  <si>
    <r>
      <rPr>
        <rFont val="Arial"/>
        <color theme="1"/>
      </rPr>
      <t xml:space="preserve">Сумарна йомвірність, </t>
    </r>
    <r>
      <rPr>
        <rFont val="Arial"/>
        <i/>
        <color theme="1"/>
      </rPr>
      <t>P(A)</t>
    </r>
  </si>
  <si>
    <t>25/312</t>
  </si>
  <si>
    <t>Число 4 після підкидання 5</t>
  </si>
  <si>
    <r>
      <rPr>
        <rFont val="Arial"/>
        <color theme="1"/>
      </rPr>
      <t xml:space="preserve">Початкова
ймов., </t>
    </r>
    <r>
      <rPr>
        <rFont val="Arial"/>
        <i/>
        <color theme="1"/>
      </rPr>
      <t>P(Bi)</t>
    </r>
  </si>
  <si>
    <r>
      <rPr>
        <rFont val="Arial"/>
        <color theme="1"/>
      </rPr>
      <t xml:space="preserve">Ймовірність
випадання
числа 5, </t>
    </r>
    <r>
      <rPr>
        <rFont val="Arial"/>
        <i/>
        <color theme="1"/>
      </rPr>
      <t>P(A|Bi)</t>
    </r>
  </si>
  <si>
    <t>13/75</t>
  </si>
  <si>
    <t>104/131</t>
  </si>
  <si>
    <t>9/200</t>
  </si>
  <si>
    <t>27/131</t>
  </si>
  <si>
    <r>
      <rPr>
        <rFont val="Arial"/>
        <color theme="1"/>
      </rPr>
      <t xml:space="preserve">Сумарна йомвірність, </t>
    </r>
    <r>
      <rPr>
        <rFont val="Arial"/>
        <i/>
        <color theme="1"/>
      </rPr>
      <t>P(A)</t>
    </r>
  </si>
  <si>
    <t>131/600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</si>
</sst>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2" numFmtId="0" xfId="0" applyBorder="1" applyFont="1"/>
    <xf borderId="1" fillId="0" fontId="1" numFmtId="4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1" numFmtId="4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1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Ймовірність вибору дайсів vs Кочення</a:t>
            </a:r>
          </a:p>
        </c:rich>
      </c:tx>
      <c:overlay val="0"/>
    </c:title>
    <c:plotArea>
      <c:layout/>
      <c:lineChart>
        <c:ser>
          <c:idx val="0"/>
          <c:order val="0"/>
          <c:tx>
            <c:v>4d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Sheet1!$L$5:$L$14</c:f>
              <c:numCache/>
            </c:numRef>
          </c:val>
          <c:smooth val="1"/>
        </c:ser>
        <c:ser>
          <c:idx val="1"/>
          <c:order val="1"/>
          <c:tx>
            <c:v>6d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Sheet1!$M$5:$M$14</c:f>
              <c:numCache/>
            </c:numRef>
          </c:val>
          <c:smooth val="1"/>
        </c:ser>
        <c:ser>
          <c:idx val="2"/>
          <c:order val="2"/>
          <c:tx>
            <c:v>8d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Sheet1!$N$5:$N$14</c:f>
              <c:numCache/>
            </c:numRef>
          </c:val>
          <c:smooth val="1"/>
        </c:ser>
        <c:ser>
          <c:idx val="3"/>
          <c:order val="3"/>
          <c:tx>
            <c:v>10d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Sheet1!$O$5:$O$14</c:f>
              <c:numCache/>
            </c:numRef>
          </c:val>
          <c:smooth val="1"/>
        </c:ser>
        <c:ser>
          <c:idx val="4"/>
          <c:order val="4"/>
          <c:tx>
            <c:v>12d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Sheet1!$P$5:$P$14</c:f>
              <c:numCache/>
            </c:numRef>
          </c:val>
          <c:smooth val="1"/>
        </c:ser>
        <c:ser>
          <c:idx val="5"/>
          <c:order val="5"/>
          <c:tx>
            <c:v>20d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Sheet1!$Q$5:$Q$14</c:f>
              <c:numCache/>
            </c:numRef>
          </c:val>
          <c:smooth val="1"/>
        </c:ser>
        <c:axId val="1957167702"/>
        <c:axId val="1254898513"/>
      </c:lineChart>
      <c:catAx>
        <c:axId val="1957167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Roll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898513"/>
      </c:catAx>
      <c:valAx>
        <c:axId val="1254898513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Poterior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16770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/>
      <c r="C2" s="2" t="s">
        <v>0</v>
      </c>
      <c r="D2" s="2">
        <v>4.0</v>
      </c>
      <c r="E2" s="2">
        <v>6.0</v>
      </c>
      <c r="F2" s="2">
        <v>8.0</v>
      </c>
      <c r="G2" s="2">
        <v>10.0</v>
      </c>
      <c r="H2" s="2">
        <v>12.0</v>
      </c>
      <c r="I2" s="2">
        <v>20.0</v>
      </c>
      <c r="J2" s="3"/>
      <c r="K2" s="4"/>
      <c r="L2" s="5">
        <v>4.0</v>
      </c>
      <c r="M2" s="5">
        <v>6.0</v>
      </c>
      <c r="N2" s="5">
        <v>8.0</v>
      </c>
      <c r="O2" s="5">
        <v>10.0</v>
      </c>
      <c r="P2" s="5">
        <v>12.0</v>
      </c>
      <c r="Q2" s="5">
        <v>20.0</v>
      </c>
    </row>
    <row r="3">
      <c r="A3" s="6" t="s">
        <v>1</v>
      </c>
      <c r="B3" s="7" t="s">
        <v>2</v>
      </c>
      <c r="C3" s="8" t="s">
        <v>3</v>
      </c>
      <c r="D3" s="9">
        <f t="shared" ref="D3:I3" si="1">1/6</f>
        <v>0.1666666667</v>
      </c>
      <c r="E3" s="9">
        <f t="shared" si="1"/>
        <v>0.1666666667</v>
      </c>
      <c r="F3" s="9">
        <f t="shared" si="1"/>
        <v>0.1666666667</v>
      </c>
      <c r="G3" s="9">
        <f t="shared" si="1"/>
        <v>0.1666666667</v>
      </c>
      <c r="H3" s="9">
        <f t="shared" si="1"/>
        <v>0.1666666667</v>
      </c>
      <c r="I3" s="9">
        <f t="shared" si="1"/>
        <v>0.1666666667</v>
      </c>
      <c r="J3" s="10" t="s">
        <v>4</v>
      </c>
      <c r="K3" s="11"/>
      <c r="L3" s="9"/>
      <c r="M3" s="9"/>
      <c r="N3" s="9"/>
      <c r="O3" s="9"/>
      <c r="P3" s="9"/>
      <c r="Q3" s="9"/>
    </row>
    <row r="4">
      <c r="A4" s="12"/>
      <c r="C4" s="12"/>
      <c r="D4" s="12"/>
      <c r="E4" s="12"/>
      <c r="F4" s="12"/>
      <c r="G4" s="12"/>
      <c r="H4" s="12"/>
      <c r="I4" s="12"/>
      <c r="J4" s="13"/>
      <c r="K4" s="14"/>
      <c r="L4" s="12"/>
      <c r="M4" s="12"/>
      <c r="N4" s="12"/>
      <c r="O4" s="12"/>
      <c r="P4" s="12"/>
      <c r="Q4" s="12"/>
    </row>
    <row r="5">
      <c r="A5" s="2">
        <v>1.0</v>
      </c>
      <c r="B5" s="2">
        <f t="shared" ref="B5:B14" si="2">RANDBETWEEN(1,6)</f>
        <v>3</v>
      </c>
      <c r="C5" s="15" t="s">
        <v>5</v>
      </c>
      <c r="D5" s="5">
        <f>IF(B5&gt;D2,0,(1/B5)*(1/6))</f>
        <v>0.05555555556</v>
      </c>
      <c r="E5" s="16">
        <f>IF(B5&gt;E2, 0, (1/E2)*(1/6))</f>
        <v>0.02777777778</v>
      </c>
      <c r="F5" s="16">
        <f>IF(B5&gt;F2, 0, (1/F2)*(1/6))</f>
        <v>0.02083333333</v>
      </c>
      <c r="G5" s="16">
        <f>IF(B5&gt;G2, 0, (1/G2)*(1/6))</f>
        <v>0.01666666667</v>
      </c>
      <c r="H5" s="16">
        <f>IF(B5&gt;H2, 0, (1/H2)*(1/6))</f>
        <v>0.01388888889</v>
      </c>
      <c r="I5" s="16">
        <f>IF(B5&gt;I2, 0, (1/I2)*(1/6))</f>
        <v>0.008333333333</v>
      </c>
      <c r="J5" s="17">
        <f t="shared" ref="J5:J14" si="3">SUM(D5:I5)</f>
        <v>0.1430555556</v>
      </c>
      <c r="K5" s="4"/>
      <c r="L5" s="1">
        <f t="shared" ref="L5:L14" si="4">D5/J5</f>
        <v>0.3883495146</v>
      </c>
      <c r="M5" s="1">
        <f t="shared" ref="M5:M14" si="5">E5/J5</f>
        <v>0.1941747573</v>
      </c>
      <c r="N5" s="1">
        <f t="shared" ref="N5:N14" si="6">F5/J5</f>
        <v>0.145631068</v>
      </c>
      <c r="O5" s="1">
        <f t="shared" ref="O5:O14" si="7">G5/J5</f>
        <v>0.1165048544</v>
      </c>
      <c r="P5" s="1">
        <f t="shared" ref="P5:P14" si="8">H5/J5</f>
        <v>0.09708737864</v>
      </c>
      <c r="Q5" s="1">
        <f t="shared" ref="Q5:Q14" si="9">I5/J5</f>
        <v>0.05825242718</v>
      </c>
    </row>
    <row r="6">
      <c r="A6" s="2">
        <v>2.0</v>
      </c>
      <c r="B6" s="2">
        <f t="shared" si="2"/>
        <v>1</v>
      </c>
      <c r="C6" s="16"/>
      <c r="D6" s="16">
        <f>IF(B6&gt;D2,0,(1/D2)*L5)</f>
        <v>0.09708737864</v>
      </c>
      <c r="E6" s="16">
        <f>IF(B7&gt;E2, 0, (1/E2)*M5)</f>
        <v>0.03236245955</v>
      </c>
      <c r="F6" s="16">
        <f>IF(B6&gt;F2, 0, (1/F2)*N5)</f>
        <v>0.0182038835</v>
      </c>
      <c r="G6" s="16">
        <f>IF(B6&gt;G2, 0, (1/G2)*O5)</f>
        <v>0.01165048544</v>
      </c>
      <c r="H6" s="16">
        <f>IF(B6&gt;H2, 0, (1/H2)*P5)</f>
        <v>0.008090614887</v>
      </c>
      <c r="I6" s="16">
        <f>IF(B6&gt;I2, 0, (1/I2)*Q5)</f>
        <v>0.002912621359</v>
      </c>
      <c r="J6" s="17">
        <f t="shared" si="3"/>
        <v>0.1703074434</v>
      </c>
      <c r="K6" s="4"/>
      <c r="L6" s="1">
        <f t="shared" si="4"/>
        <v>0.5700712589</v>
      </c>
      <c r="M6" s="1">
        <f t="shared" si="5"/>
        <v>0.190023753</v>
      </c>
      <c r="N6" s="1">
        <f t="shared" si="6"/>
        <v>0.106888361</v>
      </c>
      <c r="O6" s="1">
        <f t="shared" si="7"/>
        <v>0.06840855107</v>
      </c>
      <c r="P6" s="1">
        <f t="shared" si="8"/>
        <v>0.04750593824</v>
      </c>
      <c r="Q6" s="1">
        <f t="shared" si="9"/>
        <v>0.01710213777</v>
      </c>
    </row>
    <row r="7">
      <c r="A7" s="2">
        <v>3.0</v>
      </c>
      <c r="B7" s="2">
        <f t="shared" si="2"/>
        <v>3</v>
      </c>
      <c r="C7" s="16"/>
      <c r="D7" s="16">
        <f>IF(B7&gt;D2,0,(1/D2)*L6)</f>
        <v>0.1425178147</v>
      </c>
      <c r="E7" s="16">
        <f>IF(B7&gt;E2, 0, (1/E2)*M6)</f>
        <v>0.03167062549</v>
      </c>
      <c r="F7" s="16">
        <f>IF(B7&gt;F2, 0, (1/F2)*N6)</f>
        <v>0.01336104513</v>
      </c>
      <c r="G7" s="16">
        <f>IF(B7&gt;G2, 0, (1/G2)*O6)</f>
        <v>0.006840855107</v>
      </c>
      <c r="H7" s="16">
        <f>IF(B7&gt;H2, 0, (1/H2)*P6)</f>
        <v>0.003958828187</v>
      </c>
      <c r="I7" s="16">
        <f>IF(B7&gt;I2, 0, (1/I2)*Q6)</f>
        <v>0.0008551068884</v>
      </c>
      <c r="J7" s="17">
        <f t="shared" si="3"/>
        <v>0.1992042755</v>
      </c>
      <c r="K7" s="4"/>
      <c r="L7" s="1">
        <f t="shared" si="4"/>
        <v>0.7154355214</v>
      </c>
      <c r="M7" s="1">
        <f t="shared" si="5"/>
        <v>0.1589856714</v>
      </c>
      <c r="N7" s="1">
        <f t="shared" si="6"/>
        <v>0.06707208013</v>
      </c>
      <c r="O7" s="1">
        <f t="shared" si="7"/>
        <v>0.03434090503</v>
      </c>
      <c r="P7" s="1">
        <f t="shared" si="8"/>
        <v>0.01987320893</v>
      </c>
      <c r="Q7" s="1">
        <f t="shared" si="9"/>
        <v>0.004292613128</v>
      </c>
    </row>
    <row r="8">
      <c r="A8" s="2">
        <v>4.0</v>
      </c>
      <c r="B8" s="2">
        <f t="shared" si="2"/>
        <v>5</v>
      </c>
      <c r="C8" s="16"/>
      <c r="D8" s="16">
        <f>IF(B6&gt;D2,0,(1/D2)*L7)</f>
        <v>0.1788588803</v>
      </c>
      <c r="E8" s="16">
        <f>IF(B8&gt;E2, 0, (1/E2)*M7)</f>
        <v>0.0264976119</v>
      </c>
      <c r="F8" s="16">
        <f>IF(B8&gt;F2, 0, (1/F2)*N7)</f>
        <v>0.008384010016</v>
      </c>
      <c r="G8" s="16">
        <f>IF(B8&gt;G2, 0, (1/G2)*O7)</f>
        <v>0.003434090503</v>
      </c>
      <c r="H8" s="16">
        <f>IF(B8&gt;H2, 0, (1/H2)*P7)</f>
        <v>0.001656100744</v>
      </c>
      <c r="I8" s="16">
        <f>IF(B8&gt;I2, 0, (1/I2)*Q7)</f>
        <v>0.0002146306564</v>
      </c>
      <c r="J8" s="17">
        <f t="shared" si="3"/>
        <v>0.2190453242</v>
      </c>
      <c r="K8" s="4"/>
      <c r="L8" s="1">
        <f t="shared" si="4"/>
        <v>0.8165382257</v>
      </c>
      <c r="M8" s="1">
        <f t="shared" si="5"/>
        <v>0.120968626</v>
      </c>
      <c r="N8" s="1">
        <f t="shared" si="6"/>
        <v>0.03827522933</v>
      </c>
      <c r="O8" s="1">
        <f t="shared" si="7"/>
        <v>0.01567753393</v>
      </c>
      <c r="P8" s="1">
        <f t="shared" si="8"/>
        <v>0.007560539127</v>
      </c>
      <c r="Q8" s="1">
        <f t="shared" si="9"/>
        <v>0.0009798458708</v>
      </c>
    </row>
    <row r="9">
      <c r="A9" s="2">
        <v>5.0</v>
      </c>
      <c r="B9" s="18">
        <f t="shared" si="2"/>
        <v>4</v>
      </c>
      <c r="C9" s="16"/>
      <c r="D9" s="16">
        <f>IF(B6&gt;D2,0,(1/D2)*L8)</f>
        <v>0.2041345564</v>
      </c>
      <c r="E9" s="16">
        <f>IF(B9&gt;E2, 0, (1/E2)*M8)</f>
        <v>0.02016143767</v>
      </c>
      <c r="F9" s="16">
        <f>IF(B9&gt;F2, 0, (1/F2)*N8)</f>
        <v>0.004784403666</v>
      </c>
      <c r="G9" s="16">
        <f>IF(B9&gt;G2, 0, (1/G2)*O8)</f>
        <v>0.001567753393</v>
      </c>
      <c r="H9" s="16">
        <f>IF(B9&gt;H2, 0, (1/H2)*P8)</f>
        <v>0.0006300449272</v>
      </c>
      <c r="I9" s="16">
        <f>IF(B9&gt;I2, 0, (1/I2)*Q8)</f>
        <v>0.00004899229354</v>
      </c>
      <c r="J9" s="17">
        <f t="shared" si="3"/>
        <v>0.2313271884</v>
      </c>
      <c r="K9" s="4"/>
      <c r="L9" s="1">
        <f t="shared" si="4"/>
        <v>0.8824494771</v>
      </c>
      <c r="M9" s="1">
        <f t="shared" si="5"/>
        <v>0.08715550391</v>
      </c>
      <c r="N9" s="1">
        <f t="shared" si="6"/>
        <v>0.02068240962</v>
      </c>
      <c r="O9" s="1">
        <f t="shared" si="7"/>
        <v>0.006777211984</v>
      </c>
      <c r="P9" s="1">
        <f t="shared" si="8"/>
        <v>0.002723609497</v>
      </c>
      <c r="Q9" s="1">
        <f t="shared" si="9"/>
        <v>0.0002117878745</v>
      </c>
    </row>
    <row r="10">
      <c r="A10" s="2">
        <v>6.0</v>
      </c>
      <c r="B10" s="18">
        <f t="shared" si="2"/>
        <v>5</v>
      </c>
      <c r="C10" s="16"/>
      <c r="D10" s="16">
        <f>IF(B6&gt;D2,0,(1/D2)*L9)</f>
        <v>0.2206123693</v>
      </c>
      <c r="E10" s="16">
        <f>IF(B10&gt;E2, 0, (1/E2)*M9)</f>
        <v>0.01452591732</v>
      </c>
      <c r="F10" s="16">
        <f>IF(B10&gt;F2, 0, (1/F2)*N9)</f>
        <v>0.002585301202</v>
      </c>
      <c r="G10" s="16">
        <f>IF(B10&gt;G2, 0, (1/G2)*O9)</f>
        <v>0.0006777211984</v>
      </c>
      <c r="H10" s="16">
        <f>IF(B10&gt;H2, 0, (1/H2)*P9)</f>
        <v>0.0002269674581</v>
      </c>
      <c r="I10" s="16">
        <f>IF(B10&gt;I2, 0, (1/I2)*Q9)</f>
        <v>0.00001058939373</v>
      </c>
      <c r="J10" s="17">
        <f t="shared" si="3"/>
        <v>0.2386388658</v>
      </c>
      <c r="K10" s="4"/>
      <c r="L10" s="1">
        <f t="shared" si="4"/>
        <v>0.9244611874</v>
      </c>
      <c r="M10" s="1">
        <f t="shared" si="5"/>
        <v>0.06086987242</v>
      </c>
      <c r="N10" s="1">
        <f t="shared" si="6"/>
        <v>0.01083352954</v>
      </c>
      <c r="O10" s="1">
        <f t="shared" si="7"/>
        <v>0.002839944768</v>
      </c>
      <c r="P10" s="1">
        <f t="shared" si="8"/>
        <v>0.0009510917566</v>
      </c>
      <c r="Q10" s="1">
        <f t="shared" si="9"/>
        <v>0.00004437413699</v>
      </c>
    </row>
    <row r="11">
      <c r="A11" s="2">
        <v>7.0</v>
      </c>
      <c r="B11" s="18">
        <f t="shared" si="2"/>
        <v>2</v>
      </c>
      <c r="C11" s="16"/>
      <c r="D11" s="16">
        <f>IF(B11&gt;D2,0,(1/D2)*L10)</f>
        <v>0.2311152968</v>
      </c>
      <c r="E11" s="16">
        <f>IF(B11&gt;E2, 0, (1/E2)*M10)</f>
        <v>0.01014497874</v>
      </c>
      <c r="F11" s="16">
        <f>IF(B11&gt;F2, 0, (1/F2)*N10)</f>
        <v>0.001354191192</v>
      </c>
      <c r="G11" s="16">
        <f>IF(B11&gt;G2, 0, (1/G2)*O10)</f>
        <v>0.0002839944768</v>
      </c>
      <c r="H11" s="16">
        <f>IF(B11&gt;H2, 0, (1/H2)*P10)</f>
        <v>0.00007925764638</v>
      </c>
      <c r="I11" s="16">
        <f>IF(B11&gt;I2, 0, (1/I2)*Q10)</f>
        <v>0.00000221870685</v>
      </c>
      <c r="J11" s="17">
        <f t="shared" si="3"/>
        <v>0.2429799376</v>
      </c>
      <c r="K11" s="4"/>
      <c r="L11" s="1">
        <f t="shared" si="4"/>
        <v>0.9511702864</v>
      </c>
      <c r="M11" s="1">
        <f t="shared" si="5"/>
        <v>0.04175233082</v>
      </c>
      <c r="N11" s="1">
        <f t="shared" si="6"/>
        <v>0.005573263397</v>
      </c>
      <c r="O11" s="1">
        <f t="shared" si="7"/>
        <v>0.001168798048</v>
      </c>
      <c r="P11" s="1">
        <f t="shared" si="8"/>
        <v>0.0003261900845</v>
      </c>
      <c r="Q11" s="1">
        <f t="shared" si="9"/>
        <v>0.00000913123475</v>
      </c>
    </row>
    <row r="12">
      <c r="A12" s="2">
        <v>8.0</v>
      </c>
      <c r="B12" s="18">
        <f t="shared" si="2"/>
        <v>6</v>
      </c>
      <c r="C12" s="16"/>
      <c r="D12" s="16">
        <f>IF(B12&gt;D2,0,(1/D2)*L11)</f>
        <v>0</v>
      </c>
      <c r="E12" s="16">
        <f>IF(B12&gt;E2, 0, (1/E2)*M11)</f>
        <v>0.006958721803</v>
      </c>
      <c r="F12" s="16">
        <f>IF(B12&gt;F2, 0, (1/F2)*N11)</f>
        <v>0.0006966579246</v>
      </c>
      <c r="G12" s="16">
        <f>IF(B12&gt;G2, 0, (1/G2)*O11)</f>
        <v>0.0001168798048</v>
      </c>
      <c r="H12" s="16">
        <f>IF(B12&gt;H2, 0, (1/H2)*P11)</f>
        <v>0.00002718250704</v>
      </c>
      <c r="I12" s="16">
        <f>IF(B12&gt;I2, 0, (1/I2)*Q11)</f>
        <v>0.0000004565617375</v>
      </c>
      <c r="J12" s="17">
        <f t="shared" si="3"/>
        <v>0.007799898601</v>
      </c>
      <c r="K12" s="4"/>
      <c r="L12" s="1">
        <f t="shared" si="4"/>
        <v>0</v>
      </c>
      <c r="M12" s="1">
        <f t="shared" si="5"/>
        <v>0.8921554188</v>
      </c>
      <c r="N12" s="1">
        <f t="shared" si="6"/>
        <v>0.08931627964</v>
      </c>
      <c r="O12" s="1">
        <f t="shared" si="7"/>
        <v>0.01498478516</v>
      </c>
      <c r="P12" s="1">
        <f t="shared" si="8"/>
        <v>0.003484982105</v>
      </c>
      <c r="Q12" s="1">
        <f t="shared" si="9"/>
        <v>0.00005853431703</v>
      </c>
    </row>
    <row r="13">
      <c r="A13" s="2">
        <v>9.0</v>
      </c>
      <c r="B13" s="18">
        <f t="shared" si="2"/>
        <v>1</v>
      </c>
      <c r="C13" s="16"/>
      <c r="D13" s="16">
        <f>IF(B13&gt;D2,0,(1/D2)*L12)</f>
        <v>0</v>
      </c>
      <c r="E13" s="16">
        <f>IF(B13&gt;E2, 0, (1/E2)*M12)</f>
        <v>0.1486925698</v>
      </c>
      <c r="F13" s="16">
        <f>IF(B13&gt;F2, 0, (1/F2)*N12)</f>
        <v>0.01116453496</v>
      </c>
      <c r="G13" s="16">
        <f>IF(B13&gt;G2, 0, (1/G2)*O12)</f>
        <v>0.001498478516</v>
      </c>
      <c r="H13" s="16">
        <f>IF(B13&gt;H2, 0, (1/H2)*P12)</f>
        <v>0.0002904151754</v>
      </c>
      <c r="I13" s="16">
        <f>IF(B13&gt;I2, 0, (1/I2)*Q12)</f>
        <v>0.000002926715851</v>
      </c>
      <c r="J13" s="17">
        <f t="shared" si="3"/>
        <v>0.1616489252</v>
      </c>
      <c r="K13" s="4"/>
      <c r="L13" s="1">
        <f t="shared" si="4"/>
        <v>0</v>
      </c>
      <c r="M13" s="1">
        <f t="shared" si="5"/>
        <v>0.9198487998</v>
      </c>
      <c r="N13" s="1">
        <f t="shared" si="6"/>
        <v>0.06906655856</v>
      </c>
      <c r="O13" s="1">
        <f t="shared" si="7"/>
        <v>0.00926995657</v>
      </c>
      <c r="P13" s="1">
        <f t="shared" si="8"/>
        <v>0.001796579687</v>
      </c>
      <c r="Q13" s="1">
        <f t="shared" si="9"/>
        <v>0.00001810538393</v>
      </c>
    </row>
    <row r="14">
      <c r="A14" s="2">
        <v>10.0</v>
      </c>
      <c r="B14" s="18">
        <f t="shared" si="2"/>
        <v>6</v>
      </c>
      <c r="C14" s="2"/>
      <c r="D14" s="16">
        <f>IF(B14&gt;D2,0,(1/D2)*L13)</f>
        <v>0</v>
      </c>
      <c r="E14" s="16">
        <f>IF(B14&gt;E2, 0, (1/E2)*M13)</f>
        <v>0.1533081333</v>
      </c>
      <c r="F14" s="16">
        <f>IF(B14&gt;F2, 0, (1/F2)*N13)</f>
        <v>0.00863331982</v>
      </c>
      <c r="G14" s="16">
        <f>IF(B14&gt;G2, 0, (1/G2)*O13)</f>
        <v>0.000926995657</v>
      </c>
      <c r="H14" s="16">
        <f>IF(B14&gt;H2, 0, (1/H2)*P13)</f>
        <v>0.0001497149739</v>
      </c>
      <c r="I14" s="16">
        <f>IF(B14&gt;I2, 0, (1/I2)*Q13)</f>
        <v>0.0000009052691963</v>
      </c>
      <c r="J14" s="17">
        <f t="shared" si="3"/>
        <v>0.163019069</v>
      </c>
      <c r="K14" s="4"/>
      <c r="L14" s="1">
        <f t="shared" si="4"/>
        <v>0</v>
      </c>
      <c r="M14" s="1">
        <f t="shared" si="5"/>
        <v>0.9404306761</v>
      </c>
      <c r="N14" s="1">
        <f t="shared" si="6"/>
        <v>0.05295895671</v>
      </c>
      <c r="O14" s="1">
        <f t="shared" si="7"/>
        <v>0.005686424678</v>
      </c>
      <c r="P14" s="1">
        <f t="shared" si="8"/>
        <v>0.0009183893322</v>
      </c>
      <c r="Q14" s="1">
        <f t="shared" si="9"/>
        <v>0.000005553149099</v>
      </c>
    </row>
    <row r="16">
      <c r="A16" s="19" t="s">
        <v>6</v>
      </c>
      <c r="B16" s="20"/>
      <c r="C16" s="20"/>
      <c r="D16" s="20"/>
      <c r="E16" s="4"/>
    </row>
    <row r="17">
      <c r="A17" s="6" t="s">
        <v>0</v>
      </c>
      <c r="B17" s="6" t="s">
        <v>7</v>
      </c>
      <c r="C17" s="6" t="s">
        <v>8</v>
      </c>
      <c r="D17" s="8" t="s">
        <v>9</v>
      </c>
      <c r="E17" s="8" t="s">
        <v>10</v>
      </c>
    </row>
    <row r="18">
      <c r="A18" s="21"/>
      <c r="B18" s="21"/>
      <c r="C18" s="21"/>
      <c r="D18" s="21"/>
      <c r="E18" s="21"/>
    </row>
    <row r="19">
      <c r="A19" s="12"/>
      <c r="B19" s="12"/>
      <c r="C19" s="12"/>
      <c r="D19" s="12"/>
      <c r="E19" s="12"/>
    </row>
    <row r="20">
      <c r="A20" s="2" t="s">
        <v>11</v>
      </c>
      <c r="B20" s="22">
        <v>44929.0</v>
      </c>
      <c r="C20" s="2">
        <v>0.0</v>
      </c>
      <c r="D20" s="2">
        <v>0.0</v>
      </c>
      <c r="E20" s="2">
        <v>0.0</v>
      </c>
    </row>
    <row r="21">
      <c r="A21" s="2" t="s">
        <v>12</v>
      </c>
      <c r="B21" s="22">
        <v>44929.0</v>
      </c>
      <c r="C21" s="22">
        <v>44932.0</v>
      </c>
      <c r="D21" s="22">
        <v>44944.0</v>
      </c>
      <c r="E21" s="2" t="s">
        <v>13</v>
      </c>
    </row>
    <row r="22">
      <c r="A22" s="2" t="s">
        <v>14</v>
      </c>
      <c r="B22" s="22">
        <v>44929.0</v>
      </c>
      <c r="C22" s="22">
        <v>44934.0</v>
      </c>
      <c r="D22" s="22">
        <v>44950.0</v>
      </c>
      <c r="E22" s="2" t="s">
        <v>15</v>
      </c>
    </row>
    <row r="23">
      <c r="A23" s="23" t="s">
        <v>16</v>
      </c>
      <c r="B23" s="20"/>
      <c r="C23" s="4"/>
      <c r="D23" s="24" t="s">
        <v>17</v>
      </c>
    </row>
    <row r="25">
      <c r="A25" s="19" t="s">
        <v>18</v>
      </c>
      <c r="B25" s="20"/>
      <c r="C25" s="20"/>
      <c r="D25" s="20"/>
      <c r="E25" s="4"/>
    </row>
    <row r="26">
      <c r="A26" s="6" t="s">
        <v>0</v>
      </c>
      <c r="B26" s="6" t="s">
        <v>19</v>
      </c>
      <c r="C26" s="6" t="s">
        <v>20</v>
      </c>
      <c r="D26" s="8" t="s">
        <v>9</v>
      </c>
      <c r="E26" s="8" t="s">
        <v>10</v>
      </c>
    </row>
    <row r="27">
      <c r="A27" s="21"/>
      <c r="B27" s="21"/>
      <c r="C27" s="21"/>
      <c r="D27" s="21"/>
      <c r="E27" s="21"/>
    </row>
    <row r="28">
      <c r="A28" s="12"/>
      <c r="B28" s="12"/>
      <c r="C28" s="12"/>
      <c r="D28" s="12"/>
      <c r="E28" s="12"/>
    </row>
    <row r="29">
      <c r="A29" s="2" t="s">
        <v>11</v>
      </c>
      <c r="B29" s="22">
        <v>45090.0</v>
      </c>
      <c r="C29" s="2">
        <v>0.0</v>
      </c>
      <c r="D29" s="2">
        <v>0.0</v>
      </c>
      <c r="E29" s="2">
        <v>0.0</v>
      </c>
    </row>
    <row r="30">
      <c r="A30" s="2" t="s">
        <v>12</v>
      </c>
      <c r="B30" s="22">
        <v>45029.0</v>
      </c>
      <c r="C30" s="22">
        <v>44932.0</v>
      </c>
      <c r="D30" s="2" t="s">
        <v>21</v>
      </c>
      <c r="E30" s="2" t="s">
        <v>22</v>
      </c>
    </row>
    <row r="31">
      <c r="A31" s="2" t="s">
        <v>14</v>
      </c>
      <c r="B31" s="22">
        <v>44998.0</v>
      </c>
      <c r="C31" s="22">
        <v>44934.0</v>
      </c>
      <c r="D31" s="2" t="s">
        <v>23</v>
      </c>
      <c r="E31" s="22">
        <v>45194.0</v>
      </c>
    </row>
    <row r="32">
      <c r="A32" s="23" t="s">
        <v>24</v>
      </c>
      <c r="B32" s="20"/>
      <c r="C32" s="4"/>
      <c r="D32" s="2" t="s">
        <v>25</v>
      </c>
    </row>
    <row r="34">
      <c r="A34" s="19" t="s">
        <v>26</v>
      </c>
      <c r="B34" s="20"/>
      <c r="C34" s="20"/>
      <c r="D34" s="20"/>
      <c r="E34" s="4"/>
    </row>
    <row r="35">
      <c r="A35" s="6" t="s">
        <v>0</v>
      </c>
      <c r="B35" s="6" t="s">
        <v>27</v>
      </c>
      <c r="C35" s="6" t="s">
        <v>28</v>
      </c>
      <c r="D35" s="8" t="s">
        <v>9</v>
      </c>
      <c r="E35" s="8" t="s">
        <v>10</v>
      </c>
    </row>
    <row r="36">
      <c r="A36" s="21"/>
      <c r="B36" s="21"/>
      <c r="C36" s="21"/>
      <c r="D36" s="21"/>
      <c r="E36" s="21"/>
    </row>
    <row r="37">
      <c r="A37" s="12"/>
      <c r="B37" s="12"/>
      <c r="C37" s="12"/>
      <c r="D37" s="12"/>
      <c r="E37" s="12"/>
    </row>
    <row r="38">
      <c r="A38" s="2" t="s">
        <v>11</v>
      </c>
      <c r="B38" s="2">
        <v>0.0</v>
      </c>
      <c r="C38" s="22">
        <v>44930.0</v>
      </c>
      <c r="D38" s="2">
        <v>0.0</v>
      </c>
      <c r="E38" s="2">
        <v>0.0</v>
      </c>
    </row>
    <row r="39">
      <c r="A39" s="2" t="s">
        <v>12</v>
      </c>
      <c r="B39" s="2" t="s">
        <v>22</v>
      </c>
      <c r="C39" s="22">
        <v>44932.0</v>
      </c>
      <c r="D39" s="2" t="s">
        <v>29</v>
      </c>
      <c r="E39" s="2" t="s">
        <v>30</v>
      </c>
    </row>
    <row r="40">
      <c r="A40" s="2" t="s">
        <v>14</v>
      </c>
      <c r="B40" s="22">
        <v>45194.0</v>
      </c>
      <c r="C40" s="22">
        <v>44934.0</v>
      </c>
      <c r="D40" s="2" t="s">
        <v>31</v>
      </c>
      <c r="E40" s="2" t="s">
        <v>32</v>
      </c>
    </row>
    <row r="41">
      <c r="A41" s="23" t="s">
        <v>33</v>
      </c>
      <c r="B41" s="20"/>
      <c r="C41" s="4"/>
      <c r="D41" s="2" t="s">
        <v>34</v>
      </c>
    </row>
  </sheetData>
  <mergeCells count="48">
    <mergeCell ref="G3:G4"/>
    <mergeCell ref="H3:H4"/>
    <mergeCell ref="J2:K2"/>
    <mergeCell ref="A3:A4"/>
    <mergeCell ref="B3:B4"/>
    <mergeCell ref="C3:C4"/>
    <mergeCell ref="D3:D4"/>
    <mergeCell ref="E3:E4"/>
    <mergeCell ref="F3:F4"/>
    <mergeCell ref="I3:I4"/>
    <mergeCell ref="L3:L4"/>
    <mergeCell ref="M3:M4"/>
    <mergeCell ref="N3:N4"/>
    <mergeCell ref="O3:O4"/>
    <mergeCell ref="P3:P4"/>
    <mergeCell ref="Q3:Q4"/>
    <mergeCell ref="J3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A16:E16"/>
    <mergeCell ref="A17:A19"/>
    <mergeCell ref="B17:B19"/>
    <mergeCell ref="E17:E19"/>
    <mergeCell ref="D26:D28"/>
    <mergeCell ref="E26:E28"/>
    <mergeCell ref="A32:C32"/>
    <mergeCell ref="A34:E34"/>
    <mergeCell ref="A35:A37"/>
    <mergeCell ref="B35:B37"/>
    <mergeCell ref="C35:C37"/>
    <mergeCell ref="D35:D37"/>
    <mergeCell ref="E35:E37"/>
    <mergeCell ref="A41:C41"/>
    <mergeCell ref="C17:C19"/>
    <mergeCell ref="D17:D19"/>
    <mergeCell ref="A23:C23"/>
    <mergeCell ref="A25:E25"/>
    <mergeCell ref="A26:A28"/>
    <mergeCell ref="B26:B28"/>
    <mergeCell ref="C26:C28"/>
  </mergeCells>
  <drawing r:id="rId1"/>
</worksheet>
</file>