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ЕГЭ\"/>
    </mc:Choice>
  </mc:AlternateContent>
  <bookViews>
    <workbookView xWindow="0" yWindow="0" windowWidth="28800" windowHeight="12330"/>
  </bookViews>
  <sheets>
    <sheet name="Зачетная книжка" sheetId="2" r:id="rId1"/>
    <sheet name="Баллы" sheetId="3" state="hidden" r:id="rId2"/>
    <sheet name="Оф. пробник" sheetId="4" state="hidden" r:id="rId3"/>
    <sheet name="Олимпиадки" sheetId="5" state="hidden" r:id="rId4"/>
  </sheets>
  <definedNames>
    <definedName name="_xlnm._FilterDatabase" localSheetId="2" hidden="1">'Оф. пробник'!$A$1:$Z$1000</definedName>
  </definedNames>
  <calcPr calcId="162913"/>
</workbook>
</file>

<file path=xl/calcChain.xml><?xml version="1.0" encoding="utf-8"?>
<calcChain xmlns="http://schemas.openxmlformats.org/spreadsheetml/2006/main">
  <c r="I30" i="4" l="1"/>
  <c r="I29" i="4"/>
  <c r="I28" i="4"/>
  <c r="I27" i="4"/>
  <c r="I26" i="4"/>
  <c r="I25" i="4"/>
  <c r="I21" i="4"/>
  <c r="I20" i="4"/>
  <c r="I19" i="4"/>
  <c r="I16" i="4"/>
  <c r="I15" i="4"/>
  <c r="I14" i="4"/>
  <c r="I13" i="4"/>
  <c r="I12" i="4"/>
  <c r="I11" i="4"/>
  <c r="I9" i="4"/>
  <c r="I7" i="4"/>
  <c r="I6" i="4"/>
  <c r="I5" i="4"/>
  <c r="I4" i="4"/>
  <c r="I3" i="4"/>
  <c r="I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</calcChain>
</file>

<file path=xl/sharedStrings.xml><?xml version="1.0" encoding="utf-8"?>
<sst xmlns="http://schemas.openxmlformats.org/spreadsheetml/2006/main" count="603" uniqueCount="352">
  <si>
    <r>
      <rPr>
        <b/>
        <i/>
        <sz val="10"/>
        <color rgb="FF34A853"/>
        <rFont val="Consolas"/>
      </rPr>
      <t>Зелёным</t>
    </r>
    <r>
      <rPr>
        <i/>
        <sz val="10"/>
        <color theme="1"/>
        <rFont val="Consolas"/>
      </rPr>
      <t xml:space="preserve">-то, что встречалось в КЕГЭ прошлых лет
</t>
    </r>
    <r>
      <rPr>
        <b/>
        <i/>
        <sz val="10"/>
        <color rgb="FF980000"/>
        <rFont val="Consolas"/>
      </rPr>
      <t>Коричневым</t>
    </r>
    <r>
      <rPr>
        <i/>
        <sz val="10"/>
        <color theme="1"/>
        <rFont val="Consolas"/>
      </rPr>
      <t xml:space="preserve">-древние задачи, есть в базе ФИПИ. Не является приоритетом
</t>
    </r>
    <r>
      <rPr>
        <i/>
        <sz val="10"/>
        <color rgb="FF0000FF"/>
        <rFont val="Consolas"/>
      </rPr>
      <t>Синим</t>
    </r>
    <r>
      <rPr>
        <i/>
        <sz val="10"/>
        <color theme="1"/>
        <rFont val="Consolas"/>
      </rPr>
      <t>-Поляков(нестандартные задачи и задачи повышенной сложности)
Белым-есть вероятность что будет на ЕГЭ</t>
    </r>
  </si>
  <si>
    <r>
      <rPr>
        <b/>
        <sz val="10"/>
        <color theme="1"/>
        <rFont val="Consolas"/>
      </rPr>
      <t xml:space="preserve">Способ
</t>
    </r>
    <r>
      <rPr>
        <i/>
        <sz val="10"/>
        <color theme="1"/>
        <rFont val="Consolas"/>
      </rPr>
      <t>(перечислены наиболее вероятные способы решения, на самом деле их больше)</t>
    </r>
  </si>
  <si>
    <t>Пример задачи с РЕШУ ЕГЭ</t>
  </si>
  <si>
    <t>Пример задачи с Полякова</t>
  </si>
  <si>
    <t>Видео-разбор</t>
  </si>
  <si>
    <t>1. Весовая матрица и графы</t>
  </si>
  <si>
    <t>Построение графа по весовой матрице и поиск маршрута</t>
  </si>
  <si>
    <t>На бумаге\MS paint</t>
  </si>
  <si>
    <t>нет</t>
  </si>
  <si>
    <t>Сопоставление графа и матрицы. Несимметричный граф.</t>
  </si>
  <si>
    <t>https://www.youtube.com/watch?v=YzlvQssfTqY&amp;t=216s</t>
  </si>
  <si>
    <t xml:space="preserve"> </t>
  </si>
  <si>
    <t>Сопоставление графа и матрицы. Симметричный граф(неоднозначность)</t>
  </si>
  <si>
    <t>Симметричный граф и пропущенные веса</t>
  </si>
  <si>
    <t>2. Построение таблиц истинности логических выражений</t>
  </si>
  <si>
    <t>Строки с пропущенными значениями</t>
  </si>
  <si>
    <t>Python+EXCEL+анализ</t>
  </si>
  <si>
    <t>https://www.youtube.com/watch?v=YzlvQssfTqY&amp;t=390s</t>
  </si>
  <si>
    <t>EXCEL+анализ</t>
  </si>
  <si>
    <t>3. Поиск информации в реляционных базах данных</t>
  </si>
  <si>
    <t>Простая фильтрация в таблицах</t>
  </si>
  <si>
    <t>EXCEL</t>
  </si>
  <si>
    <t>В этом разборе можно не делать условие, просто узнать сколько поступило, сколько продали и вычесть....
https://www.youtube.com/watch?v=YzlvQssfTqY&amp;t=591s</t>
  </si>
  <si>
    <t>Связывание таблиц через ВПР</t>
  </si>
  <si>
    <t>https://www.youtube.com/watch?v=UVy1hJApQZw&amp;ab_channel=%D0%94%D0%9D%D0%95%D0%92%D0%9D%D0%98%D0%9A%D0%AD%D0%9A%D0%A1%D0%9F%D0%95%D0%A0%D0%A2%D0%90%D0%95%D0%93%D0%AD</t>
  </si>
  <si>
    <t>Фильтрация плюс условие</t>
  </si>
  <si>
    <t>Аргегирование данных(PIVOT или иное)</t>
  </si>
  <si>
    <t>4. Условие Фано</t>
  </si>
  <si>
    <t>Простое построение дерева и однозначное определение подходящего кода минимальной длины</t>
  </si>
  <si>
    <t>На бумаге</t>
  </si>
  <si>
    <t>Сравнение разных вариантов в зависимости от встречаемости символов в строке</t>
  </si>
  <si>
    <t>EXCEL+бумага</t>
  </si>
  <si>
    <t>Эту задачу я бы решал аналогично, но в EXCEL, так проще считать
https://www.youtube.com/watch?v=YzlvQssfTqY&amp;ab_channel=%D0%94%D0%9D%D0%95%D0%92%D0%9D%D0%98%D0%9A%D0%AD%D0%9A%D0%A1%D0%9F%D0%95%D0%A0%D0%A2%D0%90%D0%95%D0%93%D0%AD</t>
  </si>
  <si>
    <t>Декодирование(слову ТРОПОТ соответствует код 00111011000100)</t>
  </si>
  <si>
    <t>Неоднозначное декодирование</t>
  </si>
  <si>
    <t>Сокращение двоичного кода</t>
  </si>
  <si>
    <t>Помехоустойчивые коды</t>
  </si>
  <si>
    <t>5. Анализ алгоритмов для исполнителей</t>
  </si>
  <si>
    <t>Простая работа со строками</t>
  </si>
  <si>
    <t>PYTHON. Перебор</t>
  </si>
  <si>
    <t>Инвертирование</t>
  </si>
  <si>
    <t>Перевод из десятичной в любую</t>
  </si>
  <si>
    <t>Перевод из десятичной в 2 и обратно</t>
  </si>
  <si>
    <t>Перевод из десятичной в 8,16</t>
  </si>
  <si>
    <t>Перевод из любой в десятичную</t>
  </si>
  <si>
    <t>Количество символов в строке</t>
  </si>
  <si>
    <t>Чётность и остаток от деления</t>
  </si>
  <si>
    <t>Срезы строк</t>
  </si>
  <si>
    <t>Сложение цифр числа</t>
  </si>
  <si>
    <t xml:space="preserve">6.Анализ программ с цикла и </t>
  </si>
  <si>
    <t>Значение переменной после завершения цикла</t>
  </si>
  <si>
    <t>PYTHON</t>
  </si>
  <si>
    <t>Что было на входе</t>
  </si>
  <si>
    <t>https://youtu.be/YzlvQssfTqY?t=1530</t>
  </si>
  <si>
    <t>Чертёжник(Демо 2023)</t>
  </si>
  <si>
    <t>Python</t>
  </si>
  <si>
    <t>https://www.youtube.com/watch?v=7b0-M10M09A&amp;ab_channel=%D0%94%D0%9D%D0%95%D0%92%D0%9D%D0%98%D0%9A%D0%AD%D0%9A%D0%A1%D0%9F%D0%95%D0%A0%D0%A2%D0%90%D0%95%D0%93%D0%AD</t>
  </si>
  <si>
    <t>Бумага+paint</t>
  </si>
  <si>
    <t>7. Кодирование графики и звука</t>
  </si>
  <si>
    <t>Определение количества цветов в палитре\битности цвета</t>
  </si>
  <si>
    <t>Разрешение картинки</t>
  </si>
  <si>
    <t>Сжатие изображения</t>
  </si>
  <si>
    <t>Звук</t>
  </si>
  <si>
    <t>Видео(кадры\сек)</t>
  </si>
  <si>
    <t>Передача данных по каналу связи</t>
  </si>
  <si>
    <t>8.Комбинаторика</t>
  </si>
  <si>
    <t>Анализ списка слов заданной длины(использование схемы Горнера для решения)</t>
  </si>
  <si>
    <t>EXCEL как бумага</t>
  </si>
  <si>
    <t>Составление слов длины N из заданных букв M без повторений(N&lt;M).Вычисление и исключение невозможных комбинаций</t>
  </si>
  <si>
    <t>Перестановка букв в слове. Вычисление и исключение невозможных комбинаций</t>
  </si>
  <si>
    <t>Itertools</t>
  </si>
  <si>
    <t>Составление слов из заданных букв с повторениями.Вычисление и исключение невозможных комбинаций</t>
  </si>
  <si>
    <t>Составление чисел из заданных цифр с повторениями.Вычисление и исключение невозможных комбинаций. Вместо букв цифры</t>
  </si>
  <si>
    <t>Делать точно также но сразу в EXCEL
https://www.youtube.com/watch?v=YzlvQssfTqY&amp;t=1530s&amp;ab_channel=%D0%94%D0%9D%D0%95%D0%92%D0%9D%D0%98%D0%9A%D0%AD%D0%9A%D0%A1%D0%9F%D0%95%D0%A0%D0%A2%D0%90%D0%95%D0%93%D0%AD</t>
  </si>
  <si>
    <t>Составление слов из помножества заданных букв с повторениями.Вычисление и исключение невозможных комбинаций</t>
  </si>
  <si>
    <t>9 Обработка данных EXCEL</t>
  </si>
  <si>
    <t>Погода.Минимум, максимум и среднее значение</t>
  </si>
  <si>
    <t>Погода. Условия</t>
  </si>
  <si>
    <t>EXCEL. Если() без СЧЁТЕСЛИМН()</t>
  </si>
  <si>
    <t>EXCEL.СЧЁТЕСЛИМН()</t>
  </si>
  <si>
    <t>Выбор максимального минимального и среднего значения и массива значений</t>
  </si>
  <si>
    <t>Повторяющиеся числа в строке</t>
  </si>
  <si>
    <t>Разбиение 4х чисел на две равные пары. Разбиение на другие группы</t>
  </si>
  <si>
    <t>https://www.youtube.com/watch?v=YzlvQssfTqY&amp;t=1530s&amp;ab_channel=%D0%94%D0%9D%D0%95%D0%92%D0%9D%D0%98%D0%9A%D0%AD%D0%9A%D0%A1%D0%9F%D0%95%D0%A0%D0%A2%D0%90%D0%95%D0%93%D0%AD</t>
  </si>
  <si>
    <t>Excel</t>
  </si>
  <si>
    <t>Геометрия</t>
  </si>
  <si>
    <t>Алгебра</t>
  </si>
  <si>
    <t>10 Поиск слова в текстовом документе</t>
  </si>
  <si>
    <t xml:space="preserve">Поиск слова в текстовом документе
</t>
  </si>
  <si>
    <t>WORD</t>
  </si>
  <si>
    <t>https://www.youtube.com/watch?v=YzlvQssfTqY&amp;t=2721s</t>
  </si>
  <si>
    <t>11 Количество информации</t>
  </si>
  <si>
    <t>Хранение данных о пользователях\пропусках с дополнительной инфомрацией</t>
  </si>
  <si>
    <t>Как тут, только делать в EXCEL
https://www.youtube.com/watch?v=YzlvQssfTqY&amp;t=2820s</t>
  </si>
  <si>
    <t>Хранение данных о пользователях\пропусках с дополнительной инфомрацией. Два алфавита для кодирования</t>
  </si>
  <si>
    <t>12 Алгоритмы для исполнителей</t>
  </si>
  <si>
    <t>Редактор строки. Что будет на выходе?</t>
  </si>
  <si>
    <t>https://youtu.be/YzlvQssfTqY?t=3188</t>
  </si>
  <si>
    <t>Редактор строки. Что будет на выходе? Символы расположены в произвольном порядке</t>
  </si>
  <si>
    <t>Редактор строки. Что было на входе. "Метод обратного прохода"</t>
  </si>
  <si>
    <t>Редактор строки. Что было на входе. Перебор</t>
  </si>
  <si>
    <t>Чертежник</t>
  </si>
  <si>
    <t>13Количество путей в графе</t>
  </si>
  <si>
    <t>Количество путей в графе между двумя вершинами</t>
  </si>
  <si>
    <t>Бумага или Paint</t>
  </si>
  <si>
    <t>Самый длинный маршрут</t>
  </si>
  <si>
    <t>Количество путей в графе между двумя вершинами с обязательным и избегаемым городом</t>
  </si>
  <si>
    <t>Количество путей в графе с началом и концом в одной вершине и доп. условиями</t>
  </si>
  <si>
    <t>https://www.youtube.com/watch?v=YzlvQssfTqY&amp;t=3335s</t>
  </si>
  <si>
    <t>14 Позиционные системы счисления</t>
  </si>
  <si>
    <t>Количество цифр в результате вычисления. ОСС=2,8,16</t>
  </si>
  <si>
    <t>Количество цифр в результате вычисления. ОСС&lt;11</t>
  </si>
  <si>
    <t>https://www.youtube.com/watch?v=YzlvQssfTqY&amp;t=3502s</t>
  </si>
  <si>
    <t>Количество цифр в результате вычисления. ОСС&gt;11</t>
  </si>
  <si>
    <t>Пропущенные цифры</t>
  </si>
  <si>
    <t>Уравнение с неизвестным основанием</t>
  </si>
  <si>
    <t>15 Истинность логического выражения</t>
  </si>
  <si>
    <t>Множества и логика: задачи с отрезками</t>
  </si>
  <si>
    <t>Бумага</t>
  </si>
  <si>
    <t>Множества и логика: задачи на множества чисел</t>
  </si>
  <si>
    <t>Множества и логика: задачи с делителями</t>
  </si>
  <si>
    <t>https://youtu.be/YzlvQssfTqY?t=3859</t>
  </si>
  <si>
    <t>Множества и логика: задачи с битовыми логическими операциями</t>
  </si>
  <si>
    <t>Множество и логика: анализ неравенств на плоскости</t>
  </si>
  <si>
    <t>16 Рекурсия</t>
  </si>
  <si>
    <t>Что будет в результате вызова функции</t>
  </si>
  <si>
    <t>https://www.youtube.com/watch?v=YzlvQssfTqY&amp;t=4071s</t>
  </si>
  <si>
    <t>Сколько различных значений в результате вызова функций с разными входными данными</t>
  </si>
  <si>
    <t>Решение задачи с помощью динамического программирования</t>
  </si>
  <si>
    <t>Решение задачи с помощью изменения глубины рекурсии Python</t>
  </si>
  <si>
    <t>Две рекурсивные функции</t>
  </si>
  <si>
    <t>Анализ чисел из файла</t>
  </si>
  <si>
    <t>Анализ чисел из файла. 1 проход</t>
  </si>
  <si>
    <t>Анализ чисел из файла. 2 прохода</t>
  </si>
  <si>
    <t>https://www.youtube.com/watch?v=YzlvQssfTqY&amp;t=4530s</t>
  </si>
  <si>
    <t>Анализ чисел из файла. Тройки чисел</t>
  </si>
  <si>
    <t>18 Динамическое программирование в EXCEL</t>
  </si>
  <si>
    <t>Одномерное динамическое программирование</t>
  </si>
  <si>
    <t>Двумерное динамическое программирование. Базовое</t>
  </si>
  <si>
    <t>Двумерное динамическое программирование. Стенки</t>
  </si>
  <si>
    <t>https://www.youtube.com/watch?v=YzlvQssfTqY&amp;t=4912s</t>
  </si>
  <si>
    <t>Двумерное динамическое программирование. Ямы</t>
  </si>
  <si>
    <t>Двумерное динамическое программирование. Прыжки через клетку</t>
  </si>
  <si>
    <t>https://www.youtube.com/watch?v=HcmtPDRlQkw&amp;ab_channel=%D0%94%D0%9D%D0%95%D0%92%D0%9D%D0%98%D0%9A%D0%AD%D0%9A%D0%A1%D0%9F%D0%95%D0%A0%D0%A2%D0%90%D0%95%D0%93%D0%AD</t>
  </si>
  <si>
    <t>Двумерное динамическое программирование. Ход по диагонали</t>
  </si>
  <si>
    <t>192021 Стратегии</t>
  </si>
  <si>
    <t>1шаг. 1 куча. два или 3 арифметических действия</t>
  </si>
  <si>
    <t>27826,27827,27828</t>
  </si>
  <si>
    <t>https://www.youtube.com/watch?v=9z24coAKDGU&amp;ab_channel=%D0%90%D1%80%D1%82%D0%B5%D0%BC%D0%98%D0%BC%D0%B0%D0%B5%D0%B2%7C%D0%98%D0%BD%D1%84%D0%BE%D1%80%D0%BC%D0%B0%D1%82%D0%B8%D0%BA%D0%B0%D0%95%D0%93%D0%AD%7C100%D0%B1%D0%B0%D0%BB%D0%BB%D1%8C%D0%BD%D1%8B%D0%B9</t>
  </si>
  <si>
    <t>2шага. 1 куча.два или 3 арифметических действия</t>
  </si>
  <si>
    <t>3шага. 1 куча.два или 3 арифметических действия</t>
  </si>
  <si>
    <t>1шаг. 2 кучи.два или 3 арифметических действия</t>
  </si>
  <si>
    <t>27416,27417,27418;33521</t>
  </si>
  <si>
    <t>https://www.youtube.com/watch?v=iQ8OFqML2b0&amp;ab_channel=%D0%90%D1%80%D1%82%D0%B5%D0%BC%D0%98%D0%BC%D0%B0%D0%B5%D0%B2%7C%D0%98%D0%BD%D1%84%D0%BE%D1%80%D0%BC%D0%B0%D1%82%D0%B8%D0%BA%D0%B0%D0%95%D0%93%D0%AD%7C100%D0%B1%D0%B0%D0%BB%D0%BB%D1%8C%D0%BD%D1%8B%D0%B9</t>
  </si>
  <si>
    <t>2шага.  2 кучи.два или 3 арифметических действия</t>
  </si>
  <si>
    <t>3шага.  2 кучи.два или 3 арифметических действия</t>
  </si>
  <si>
    <t>1шаг. 3 кучи</t>
  </si>
  <si>
    <t>2шага.  3 кучи</t>
  </si>
  <si>
    <t>3шага.  3 кучи</t>
  </si>
  <si>
    <t>Пропуск шага. 1 шаг</t>
  </si>
  <si>
    <t>Пропуск шага. 2 шага</t>
  </si>
  <si>
    <t>Пропуск шага. 3 шага</t>
  </si>
  <si>
    <t>Рекурсия</t>
  </si>
  <si>
    <t>27416,27417,27418</t>
  </si>
  <si>
    <t>https://www.youtube.com/watch?v=YzlvQssfTqY&amp;t=5145s</t>
  </si>
  <si>
    <t>https://www.youtube.com/watch?v=waScF4QAnK0&amp;ab_channel=%D0%94%D0%9D%D0%95%D0%92%D0%9D%D0%98%D0%9A%D0%AD%D0%9A%D0%A1%D0%9F%D0%95%D0%A0%D0%A2%D0%90%D0%95%D0%93%D0%AD</t>
  </si>
  <si>
    <t>22.Анализ программ с циклами и ветвлениями</t>
  </si>
  <si>
    <t>Время окончания группы процессов</t>
  </si>
  <si>
    <t>https://www.youtube.com/watch?v=nh5cYZl_Jkg&amp;ab_channel=%D0%94%D0%9D%D0%95%D0%92%D0%9D%D0%98%D0%9A%D0%AD%D0%9A%D0%A1%D0%9F%D0%95%D0%A0%D0%A2%D0%90%D0%95%D0%93%D0%AD</t>
  </si>
  <si>
    <t>Алгоритмы обработки числовых данных</t>
  </si>
  <si>
    <t>Целочисленное деление и взятие остатка</t>
  </si>
  <si>
    <t>23 Количество программ</t>
  </si>
  <si>
    <t>Без ограничений</t>
  </si>
  <si>
    <t>Динамика</t>
  </si>
  <si>
    <t>Ограничение на траекторию</t>
  </si>
  <si>
    <t>https://www.youtube.com/watch?v=1v_IXgIDzOg&amp;ab_channel=%D0%94%D0%9D%D0%95%D0%92%D0%9D%D0%98%D0%9A%D0%AD%D0%9A%D0%A1%D0%9F%D0%95%D0%A0%D0%A2%D0%90%D0%95%D0%93%D0%AD</t>
  </si>
  <si>
    <t>Ограничение на количество команд</t>
  </si>
  <si>
    <t>Ограничение на количество команд. Сколько различных вариантов можно получить?</t>
  </si>
  <si>
    <t>Минимальная\максимальная длина траектории</t>
  </si>
  <si>
    <t>"Траектория не содержит две команды подряд" и подобные</t>
  </si>
  <si>
    <t>Целая часть от деления и подобные</t>
  </si>
  <si>
    <t>https://www.youtube.com/watch?v=YzlvQssfTqY&amp;t=5761s</t>
  </si>
  <si>
    <t>24 Обработка символьных строк</t>
  </si>
  <si>
    <t>Поиск количества заданных последовательностей символов</t>
  </si>
  <si>
    <t>Самая длинная последовательность из заданных подстрок</t>
  </si>
  <si>
    <t>№ 47228</t>
  </si>
  <si>
    <t>https://www.youtube.com/watch?v=YzlvQssfTqY&amp;t=5875s</t>
  </si>
  <si>
    <t>Поиск количества заданных последовательностей символов с условием</t>
  </si>
  <si>
    <t>Поиск по маске</t>
  </si>
  <si>
    <t>https://www.youtube.com/watch?v=d2CF4PBbuZo&amp;ab_channel=%D0%94%D0%9D%D0%95%D0%92%D0%9D%D0%98%D0%9A%D0%AD%D0%9A%D0%A1%D0%9F%D0%95%D0%A0%D0%A2%D0%90%D0%95%D0%93%D0%AD
https://www.youtube.com/watch?v=YzlvQssfTqY&amp;t=6165s</t>
  </si>
  <si>
    <t>Поиск IP-адреса по маске</t>
  </si>
  <si>
    <t>Определение номера в строке N-го по счёту символа</t>
  </si>
  <si>
    <t>Количество подстрок начинающихся и заканчивающихся на заданную комбинацию</t>
  </si>
  <si>
    <t>Количество строк, в которых один символ встречается чаще других</t>
  </si>
  <si>
    <t>Самое большое расстояние между одинаковыми символами</t>
  </si>
  <si>
    <t>Самая длинная подстрока из одинаковых символов(любых)</t>
  </si>
  <si>
    <t>Самая длинная последовательность из любых символов с условием</t>
  </si>
  <si>
    <t>Максимальная длина подстрок из заданных символов</t>
  </si>
  <si>
    <t>Максимальная длина возрастающих последовательностей (ASCII)</t>
  </si>
  <si>
    <t>№ 37131</t>
  </si>
  <si>
    <t>Самый частый символ до\после\между другими символами</t>
  </si>
  <si>
    <t>25 Обработка целочисленной информации</t>
  </si>
  <si>
    <t>Ровно два делителя</t>
  </si>
  <si>
    <t>Более 2х делителей</t>
  </si>
  <si>
    <t>Более N делителей</t>
  </si>
  <si>
    <t>Сумма наибольших делителей, сумма максимального и минимального</t>
  </si>
  <si>
    <t xml:space="preserve">41000 36038
</t>
  </si>
  <si>
    <t>Делитель с условием</t>
  </si>
  <si>
    <t>Числа, которые можно представить в виде степеней</t>
  </si>
  <si>
    <t>Парные делители</t>
  </si>
  <si>
    <t>Нетривиальные делители</t>
  </si>
  <si>
    <t>Простые числа</t>
  </si>
  <si>
    <t>Разности делителей</t>
  </si>
  <si>
    <t>26 Обработка целочисленной информации</t>
  </si>
  <si>
    <t>Системный администратор\Контейнеры</t>
  </si>
  <si>
    <t xml:space="preserve">27423 36039
</t>
  </si>
  <si>
    <t>Системный администратор</t>
  </si>
  <si>
    <t>Системный администратор\Контейнеры. С условием</t>
  </si>
  <si>
    <t>Системный администратор\Контейнеры. С условием Расстояние больше\меньше заданного</t>
  </si>
  <si>
    <t>https://www.youtube.com/watch?v=YzlvQssfTqY&amp;t=6601s</t>
  </si>
  <si>
    <t>Коробки</t>
  </si>
  <si>
    <t>Коробки. С условием Расстояние больше\меньше заданного</t>
  </si>
  <si>
    <t>Скидки на товары</t>
  </si>
  <si>
    <t>Чувствительный экран\Саженцы\Зал</t>
  </si>
  <si>
    <t xml:space="preserve">47023 37161
</t>
  </si>
  <si>
    <t>Одновременное выполнение процессов</t>
  </si>
  <si>
    <t>Изделие А и изделие B</t>
  </si>
  <si>
    <t>27 Программирование</t>
  </si>
  <si>
    <t>Пункты доставки на прямой</t>
  </si>
  <si>
    <t>https://www.youtube.com/watch?v=YzlvQssfTqY&amp;t=7281s</t>
  </si>
  <si>
    <t>Пункты доставки на окружности</t>
  </si>
  <si>
    <t>https://www.youtube.com/watch?v=hVLvrjx2wd0&amp;ab_channel=%D0%94%D0%9D%D0%95%D0%92%D0%9D%D0%98%D0%9A%D0%AD%D0%9A%D0%A1%D0%9F%D0%95%D0%A0%D0%A2%D0%90%D0%95%D0%93%D0%AD</t>
  </si>
  <si>
    <t>Произвольные непрерывные подпоследовательности с условием</t>
  </si>
  <si>
    <t>Выбор из троек</t>
  </si>
  <si>
    <t>Распределение троек на 3 группы</t>
  </si>
  <si>
    <t>Максимальная сумма выбранных пар с условием</t>
  </si>
  <si>
    <t>36882
36001</t>
  </si>
  <si>
    <t>Максимальная сумма выбранных пар. Первое число больше второго</t>
  </si>
  <si>
    <t>Сумма одного числа, выбранного из пары</t>
  </si>
  <si>
    <t>Выбор чисел с условием. Остатки</t>
  </si>
  <si>
    <t>Выбор пары. Поиск количества различных чисел с последующим сложением или умножением</t>
  </si>
  <si>
    <t>27991
27989</t>
  </si>
  <si>
    <t>Код ОО</t>
  </si>
  <si>
    <t>Класс</t>
  </si>
  <si>
    <t>Фамилия</t>
  </si>
  <si>
    <t>Имя</t>
  </si>
  <si>
    <t>Отчество</t>
  </si>
  <si>
    <t>Серия</t>
  </si>
  <si>
    <t>Номер</t>
  </si>
  <si>
    <t>Задания с кратким ответом</t>
  </si>
  <si>
    <t>Первичный балл</t>
  </si>
  <si>
    <t>Тестовый балл</t>
  </si>
  <si>
    <t>11Т</t>
  </si>
  <si>
    <t>Ахромеев</t>
  </si>
  <si>
    <t>Роман</t>
  </si>
  <si>
    <t>Денисович</t>
  </si>
  <si>
    <t>Брук</t>
  </si>
  <si>
    <t>Станислав</t>
  </si>
  <si>
    <t>Павлович</t>
  </si>
  <si>
    <t>Вариченко</t>
  </si>
  <si>
    <t>Евгений</t>
  </si>
  <si>
    <t>Геннадьевич</t>
  </si>
  <si>
    <t>11И</t>
  </si>
  <si>
    <t>Викторов</t>
  </si>
  <si>
    <t>Максим</t>
  </si>
  <si>
    <t>Сергеевич</t>
  </si>
  <si>
    <t>Гарно</t>
  </si>
  <si>
    <t>Полина</t>
  </si>
  <si>
    <t>Родольфовна</t>
  </si>
  <si>
    <t>Горбачев</t>
  </si>
  <si>
    <t>Иван</t>
  </si>
  <si>
    <t>Дмитриевич</t>
  </si>
  <si>
    <t>Григорьев</t>
  </si>
  <si>
    <t>Михаил</t>
  </si>
  <si>
    <t>Евгеньевич</t>
  </si>
  <si>
    <t>-+-+-+-----+++-+--++-+---00</t>
  </si>
  <si>
    <t>Демлер</t>
  </si>
  <si>
    <t>Дмитрий</t>
  </si>
  <si>
    <t>Александрович</t>
  </si>
  <si>
    <t>Долгова</t>
  </si>
  <si>
    <t>Алиса</t>
  </si>
  <si>
    <t>Сергеевна</t>
  </si>
  <si>
    <t>--+---+-----+-+----------00</t>
  </si>
  <si>
    <t>Захарова</t>
  </si>
  <si>
    <t>Арина</t>
  </si>
  <si>
    <t>Ивлев</t>
  </si>
  <si>
    <t>Клим</t>
  </si>
  <si>
    <t>Алексеевич</t>
  </si>
  <si>
    <t>Козырев</t>
  </si>
  <si>
    <t>Куликова</t>
  </si>
  <si>
    <t>Ульяна</t>
  </si>
  <si>
    <t>Дмитриевна</t>
  </si>
  <si>
    <t>Кульков</t>
  </si>
  <si>
    <t>Павел</t>
  </si>
  <si>
    <t>Лебедик</t>
  </si>
  <si>
    <t>Кирилл</t>
  </si>
  <si>
    <t>Викторович</t>
  </si>
  <si>
    <t>11А</t>
  </si>
  <si>
    <t>Литвиненко</t>
  </si>
  <si>
    <t>Витальевич</t>
  </si>
  <si>
    <t>-----+-------------------00</t>
  </si>
  <si>
    <t>Максимов</t>
  </si>
  <si>
    <t>Георгий</t>
  </si>
  <si>
    <t>Матылев</t>
  </si>
  <si>
    <t>Савелий</t>
  </si>
  <si>
    <t>Машрафов</t>
  </si>
  <si>
    <t>Фаррух</t>
  </si>
  <si>
    <t>Зокиржонович</t>
  </si>
  <si>
    <t>Мироненко</t>
  </si>
  <si>
    <t>Рубин</t>
  </si>
  <si>
    <t>Арсений</t>
  </si>
  <si>
    <t>Игоревич</t>
  </si>
  <si>
    <t>----+-------+------------00</t>
  </si>
  <si>
    <t>Саркисян</t>
  </si>
  <si>
    <t>Мгер</t>
  </si>
  <si>
    <t>Аргамович</t>
  </si>
  <si>
    <t>-+++-+--++-++-++-+++-+---00</t>
  </si>
  <si>
    <t>Сергеева</t>
  </si>
  <si>
    <t>Таисия</t>
  </si>
  <si>
    <t>Александровна</t>
  </si>
  <si>
    <t>--++--+-----+------------00</t>
  </si>
  <si>
    <t>11У</t>
  </si>
  <si>
    <t>Тарасов</t>
  </si>
  <si>
    <t>Константин</t>
  </si>
  <si>
    <t>Николаевич</t>
  </si>
  <si>
    <t>Тимофеев</t>
  </si>
  <si>
    <t>Семен</t>
  </si>
  <si>
    <t>Тимофеевич</t>
  </si>
  <si>
    <t>Фоменко</t>
  </si>
  <si>
    <t>Александр</t>
  </si>
  <si>
    <t>Романович</t>
  </si>
  <si>
    <t>Чемодуров</t>
  </si>
  <si>
    <t>Владислав</t>
  </si>
  <si>
    <t>Михайлович</t>
  </si>
  <si>
    <t>Яныкин</t>
  </si>
  <si>
    <t>Егор</t>
  </si>
  <si>
    <t>Яшин</t>
  </si>
  <si>
    <t>Василий</t>
  </si>
  <si>
    <t>Андреевич</t>
  </si>
  <si>
    <t>Год</t>
  </si>
  <si>
    <t>20\21</t>
  </si>
  <si>
    <t>19\20</t>
  </si>
  <si>
    <t>18\19</t>
  </si>
  <si>
    <t>17\18</t>
  </si>
  <si>
    <t>16\17</t>
  </si>
  <si>
    <t>Школьный</t>
  </si>
  <si>
    <t>Задания</t>
  </si>
  <si>
    <t>Решения</t>
  </si>
  <si>
    <t>Муниципальный</t>
  </si>
  <si>
    <t>Региональный</t>
  </si>
  <si>
    <t>Заключительный</t>
  </si>
  <si>
    <t xml:space="preserve">
Желтым-не был на контрольной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</si>
</sst>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Consolas"/>
    </font>
    <font>
      <b/>
      <sz val="10"/>
      <color theme="1"/>
      <name val="Consolas"/>
    </font>
    <font>
      <sz val="10"/>
      <color theme="1"/>
      <name val="Consolas"/>
    </font>
    <font>
      <b/>
      <i/>
      <sz val="10"/>
      <color rgb="FF000000"/>
      <name val="Consolas"/>
    </font>
    <font>
      <u/>
      <sz val="10"/>
      <color rgb="FF0000FF"/>
      <name val="Consolas"/>
    </font>
    <font>
      <u/>
      <sz val="10"/>
      <color rgb="FF0000FF"/>
      <name val="Consolas"/>
    </font>
    <font>
      <u/>
      <sz val="10"/>
      <color rgb="FF0000FF"/>
      <name val="Consolas"/>
    </font>
    <font>
      <sz val="10"/>
      <color rgb="FF000000"/>
      <name val="Consolas"/>
    </font>
    <font>
      <b/>
      <i/>
      <sz val="10"/>
      <color theme="1"/>
      <name val="Consolas"/>
    </font>
    <font>
      <u/>
      <sz val="10"/>
      <color rgb="FF0000FF"/>
      <name val="Consolas"/>
    </font>
    <font>
      <b/>
      <sz val="10"/>
      <color rgb="FF000000"/>
      <name val="&quot;Times New Roman&quot;"/>
    </font>
    <font>
      <b/>
      <sz val="6"/>
      <color rgb="FF000000"/>
      <name val="&quot;Times New Roman&quot;"/>
    </font>
    <font>
      <b/>
      <sz val="5"/>
      <color rgb="FF000000"/>
      <name val="&quot;Times New Roman&quot;"/>
    </font>
    <font>
      <b/>
      <sz val="7"/>
      <color rgb="FF000000"/>
      <name val="&quot;Times New Roman&quot;"/>
    </font>
    <font>
      <b/>
      <sz val="6"/>
      <color rgb="FF000000"/>
      <name val="&quot;Courier New&quot;"/>
    </font>
    <font>
      <sz val="10"/>
      <color rgb="FF000000"/>
      <name val="Arial"/>
    </font>
    <font>
      <sz val="7"/>
      <color rgb="FF000000"/>
      <name val="&quot;Times New Roman&quot;"/>
    </font>
    <font>
      <b/>
      <i/>
      <sz val="10"/>
      <color rgb="FF34A853"/>
      <name val="Consolas"/>
    </font>
    <font>
      <b/>
      <i/>
      <sz val="10"/>
      <color rgb="FF980000"/>
      <name val="Consolas"/>
    </font>
    <font>
      <i/>
      <sz val="10"/>
      <color rgb="FF0000FF"/>
      <name val="Consolas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CC4125"/>
        <bgColor rgb="FFCC4125"/>
      </patternFill>
    </fill>
    <fill>
      <patternFill patternType="solid">
        <fgColor rgb="FFF9F9F9"/>
        <bgColor rgb="FFF9F9F9"/>
      </patternFill>
    </fill>
    <fill>
      <patternFill patternType="solid">
        <fgColor theme="4"/>
        <bgColor theme="4"/>
      </patternFill>
    </fill>
    <fill>
      <patternFill patternType="solid">
        <fgColor rgb="FF980000"/>
        <bgColor rgb="FF980000"/>
      </patternFill>
    </fill>
    <fill>
      <patternFill patternType="solid">
        <fgColor rgb="FFA61C00"/>
        <bgColor rgb="FFA61C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textRotation="90"/>
    </xf>
    <xf numFmtId="0" fontId="4" fillId="4" borderId="1" xfId="0" applyFont="1" applyFill="1" applyBorder="1" applyAlignment="1">
      <alignment textRotation="90"/>
    </xf>
    <xf numFmtId="0" fontId="4" fillId="0" borderId="0" xfId="0" applyFont="1"/>
    <xf numFmtId="0" fontId="4" fillId="0" borderId="0" xfId="0" applyFont="1" applyAlignment="1"/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4" fillId="6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7" borderId="1" xfId="0" applyFont="1" applyFill="1" applyBorder="1" applyAlignment="1"/>
    <xf numFmtId="0" fontId="6" fillId="4" borderId="1" xfId="0" applyFont="1" applyFill="1" applyBorder="1" applyAlignment="1"/>
    <xf numFmtId="0" fontId="4" fillId="0" borderId="1" xfId="0" applyFont="1" applyBorder="1" applyAlignment="1"/>
    <xf numFmtId="0" fontId="4" fillId="8" borderId="1" xfId="0" applyFont="1" applyFill="1" applyBorder="1" applyAlignment="1"/>
    <xf numFmtId="0" fontId="7" fillId="3" borderId="1" xfId="0" applyFont="1" applyFill="1" applyBorder="1"/>
    <xf numFmtId="0" fontId="8" fillId="4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4" fillId="9" borderId="1" xfId="0" applyFont="1" applyFill="1" applyBorder="1" applyAlignment="1"/>
    <xf numFmtId="0" fontId="9" fillId="7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1" xfId="0" applyFont="1" applyFill="1" applyBorder="1" applyAlignment="1">
      <alignment horizontal="left"/>
    </xf>
    <xf numFmtId="0" fontId="4" fillId="4" borderId="0" xfId="0" applyFont="1" applyFill="1"/>
    <xf numFmtId="0" fontId="9" fillId="0" borderId="1" xfId="0" applyFont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4" fillId="4" borderId="1" xfId="0" applyFont="1" applyFill="1" applyBorder="1" applyAlignment="1"/>
    <xf numFmtId="0" fontId="4" fillId="2" borderId="0" xfId="0" applyFont="1" applyFill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5" borderId="0" xfId="0" applyFont="1" applyFill="1"/>
    <xf numFmtId="0" fontId="4" fillId="3" borderId="1" xfId="0" applyFont="1" applyFill="1" applyBorder="1" applyAlignment="1"/>
    <xf numFmtId="0" fontId="9" fillId="12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10" fillId="0" borderId="1" xfId="0" applyFont="1" applyBorder="1" applyAlignment="1"/>
    <xf numFmtId="0" fontId="4" fillId="13" borderId="1" xfId="0" applyFont="1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/>
    <xf numFmtId="0" fontId="4" fillId="7" borderId="1" xfId="0" applyFont="1" applyFill="1" applyBorder="1" applyAlignment="1"/>
    <xf numFmtId="0" fontId="4" fillId="0" borderId="1" xfId="0" applyFont="1" applyBorder="1" applyAlignment="1"/>
    <xf numFmtId="0" fontId="4" fillId="3" borderId="0" xfId="0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f-ege.sdamgia.ru/problem?id=27264" TargetMode="External"/><Relationship Id="rId18" Type="http://schemas.openxmlformats.org/officeDocument/2006/relationships/hyperlink" Target="https://www.youtube.com/watch?v=YzlvQssfTqY&amp;t=1530s&amp;ab_channel=%D0%94%D0%9D%D0%95%D0%92%D0%9D%D0%98%D0%9A%D0%AD%D0%9A%D0%A1%D0%9F%D0%95%D0%A0%D0%A2%D0%90%D0%95%D0%93%D0%AD" TargetMode="External"/><Relationship Id="rId26" Type="http://schemas.openxmlformats.org/officeDocument/2006/relationships/hyperlink" Target="https://youtu.be/YzlvQssfTqY?t=3859" TargetMode="External"/><Relationship Id="rId39" Type="http://schemas.openxmlformats.org/officeDocument/2006/relationships/hyperlink" Target="https://www.youtube.com/watch?v=waScF4QAnK0&amp;ab_channel=%D0%94%D0%9D%D0%95%D0%92%D0%9D%D0%98%D0%9A%D0%AD%D0%9A%D0%A1%D0%9F%D0%95%D0%A0%D0%A2%D0%90%D0%95%D0%93%D0%AD" TargetMode="External"/><Relationship Id="rId21" Type="http://schemas.openxmlformats.org/officeDocument/2006/relationships/hyperlink" Target="https://www.youtube.com/watch?v=YzlvQssfTqY&amp;t=2820s" TargetMode="External"/><Relationship Id="rId34" Type="http://schemas.openxmlformats.org/officeDocument/2006/relationships/hyperlink" Target="https://www.youtube.com/watch?v=iQ8OFqML2b0&amp;ab_channel=%D0%90%D1%80%D1%82%D0%B5%D0%BC%D0%98%D0%BC%D0%B0%D0%B5%D0%B2%7C%D0%98%D0%BD%D1%84%D0%BE%D1%80%D0%BC%D0%B0%D1%82%D0%B8%D0%BA%D0%B0%D0%95%D0%93%D0%AD%7C100%D0%B1%D0%B0%D0%BB%D0%BB%D1%8C%D0%BD%D1%8B%D0%B9" TargetMode="External"/><Relationship Id="rId42" Type="http://schemas.openxmlformats.org/officeDocument/2006/relationships/hyperlink" Target="https://inf-ege.sdamgia.ru/problem?id=3607" TargetMode="External"/><Relationship Id="rId47" Type="http://schemas.openxmlformats.org/officeDocument/2006/relationships/hyperlink" Target="https://inf-ege.sdamgia.ru/problem?id=47020" TargetMode="External"/><Relationship Id="rId50" Type="http://schemas.openxmlformats.org/officeDocument/2006/relationships/hyperlink" Target="https://inf-ege.sdamgia.ru/problem?id=47229" TargetMode="External"/><Relationship Id="rId55" Type="http://schemas.openxmlformats.org/officeDocument/2006/relationships/hyperlink" Target="https://inf-ege.sdamgia.ru/problem?id=36880" TargetMode="External"/><Relationship Id="rId63" Type="http://schemas.openxmlformats.org/officeDocument/2006/relationships/hyperlink" Target="https://inf-ege.sdamgia.ru/problem?id=47230" TargetMode="External"/><Relationship Id="rId68" Type="http://schemas.openxmlformats.org/officeDocument/2006/relationships/hyperlink" Target="https://inf-ege.sdamgia.ru/problem?id=41001" TargetMode="External"/><Relationship Id="rId76" Type="http://schemas.openxmlformats.org/officeDocument/2006/relationships/hyperlink" Target="https://inf-ege.sdamgia.ru/problem?id=33497" TargetMode="External"/><Relationship Id="rId7" Type="http://schemas.openxmlformats.org/officeDocument/2006/relationships/hyperlink" Target="https://www.youtube.com/watch?v=UVy1hJApQZw&amp;ab_channel=%D0%94%D0%9D%D0%95%D0%92%D0%9D%D0%98%D0%9A%D0%AD%D0%9A%D0%A1%D0%9F%D0%95%D0%A0%D0%A2%D0%90%D0%95%D0%93%D0%AD" TargetMode="External"/><Relationship Id="rId71" Type="http://schemas.openxmlformats.org/officeDocument/2006/relationships/hyperlink" Target="https://www.youtube.com/watch?v=YzlvQssfTqY&amp;t=7281s" TargetMode="External"/><Relationship Id="rId2" Type="http://schemas.openxmlformats.org/officeDocument/2006/relationships/hyperlink" Target="https://inf-ege.sdamgia.ru/problem?id=46999" TargetMode="External"/><Relationship Id="rId16" Type="http://schemas.openxmlformats.org/officeDocument/2006/relationships/hyperlink" Target="https://www.youtube.com/watch?v=7b0-M10M09A&amp;ab_channel=%D0%94%D0%9D%D0%95%D0%92%D0%9D%D0%98%D0%9A%D0%AD%D0%9A%D0%A1%D0%9F%D0%95%D0%A0%D0%A2%D0%90%D0%95%D0%93%D0%AD" TargetMode="External"/><Relationship Id="rId29" Type="http://schemas.openxmlformats.org/officeDocument/2006/relationships/hyperlink" Target="https://www.youtube.com/watch?v=YzlvQssfTqY&amp;t=4912s" TargetMode="External"/><Relationship Id="rId11" Type="http://schemas.openxmlformats.org/officeDocument/2006/relationships/hyperlink" Target="https://www.youtube.com/watch?v=YzlvQssfTqY&amp;ab_channel=%D0%94%D0%9D%D0%95%D0%92%D0%9D%D0%98%D0%9A%D0%AD%D0%9A%D0%A1%D0%9F%D0%95%D0%A0%D0%A2%D0%90%D0%95%D0%93%D0%AD" TargetMode="External"/><Relationship Id="rId24" Type="http://schemas.openxmlformats.org/officeDocument/2006/relationships/hyperlink" Target="https://www.youtube.com/watch?v=YzlvQssfTqY&amp;t=3335s" TargetMode="External"/><Relationship Id="rId32" Type="http://schemas.openxmlformats.org/officeDocument/2006/relationships/hyperlink" Target="https://www.youtube.com/watch?v=9z24coAKDGU&amp;ab_channel=%D0%90%D1%80%D1%82%D0%B5%D0%BC%D0%98%D0%BC%D0%B0%D0%B5%D0%B2%7C%D0%98%D0%BD%D1%84%D0%BE%D1%80%D0%BC%D0%B0%D1%82%D0%B8%D0%BA%D0%B0%D0%95%D0%93%D0%AD%7C100%D0%B1%D0%B0%D0%BB%D0%BB%D1%8C%D0%BD%D1%8B%D0%B9" TargetMode="External"/><Relationship Id="rId37" Type="http://schemas.openxmlformats.org/officeDocument/2006/relationships/hyperlink" Target="https://www.youtube.com/watch?v=YzlvQssfTqY&amp;t=5145s" TargetMode="External"/><Relationship Id="rId40" Type="http://schemas.openxmlformats.org/officeDocument/2006/relationships/hyperlink" Target="https://www.youtube.com/watch?v=nh5cYZl_Jkg&amp;ab_channel=%D0%94%D0%9D%D0%95%D0%92%D0%9D%D0%98%D0%9A%D0%AD%D0%9A%D0%A1%D0%9F%D0%95%D0%A0%D0%A2%D0%90%D0%95%D0%93%D0%AD" TargetMode="External"/><Relationship Id="rId45" Type="http://schemas.openxmlformats.org/officeDocument/2006/relationships/hyperlink" Target="https://www.youtube.com/watch?v=1v_IXgIDzOg&amp;ab_channel=%D0%94%D0%9D%D0%95%D0%92%D0%9D%D0%98%D0%9A%D0%AD%D0%9A%D0%A1%D0%9F%D0%95%D0%A0%D0%A2%D0%90%D0%95%D0%93%D0%AD" TargetMode="External"/><Relationship Id="rId53" Type="http://schemas.openxmlformats.org/officeDocument/2006/relationships/hyperlink" Target="https://inf-ege.sdamgia.ru/problem?id=47022" TargetMode="External"/><Relationship Id="rId58" Type="http://schemas.openxmlformats.org/officeDocument/2006/relationships/hyperlink" Target="https://inf-ege.sdamgia.ru/problem?id=28121" TargetMode="External"/><Relationship Id="rId66" Type="http://schemas.openxmlformats.org/officeDocument/2006/relationships/hyperlink" Target="https://inf-ege.sdamgia.ru/problem?id=45260" TargetMode="External"/><Relationship Id="rId74" Type="http://schemas.openxmlformats.org/officeDocument/2006/relationships/hyperlink" Target="https://inf-ege.sdamgia.ru/problem?id=46985" TargetMode="External"/><Relationship Id="rId79" Type="http://schemas.openxmlformats.org/officeDocument/2006/relationships/hyperlink" Target="https://inf-ege.sdamgia.ru/problem?id=35916" TargetMode="External"/><Relationship Id="rId5" Type="http://schemas.openxmlformats.org/officeDocument/2006/relationships/hyperlink" Target="https://www.youtube.com/watch?v=YzlvQssfTqY&amp;t=591s" TargetMode="External"/><Relationship Id="rId61" Type="http://schemas.openxmlformats.org/officeDocument/2006/relationships/hyperlink" Target="https://inf-ege.sdamgia.ru/problem?id=33198" TargetMode="External"/><Relationship Id="rId10" Type="http://schemas.openxmlformats.org/officeDocument/2006/relationships/hyperlink" Target="https://inf-ege.sdamgia.ru/problem?id=16881" TargetMode="External"/><Relationship Id="rId19" Type="http://schemas.openxmlformats.org/officeDocument/2006/relationships/hyperlink" Target="https://www.youtube.com/watch?v=YzlvQssfTqY&amp;t=1530s&amp;ab_channel=%D0%94%D0%9D%D0%95%D0%92%D0%9D%D0%98%D0%9A%D0%AD%D0%9A%D0%A1%D0%9F%D0%95%D0%A0%D0%A2%D0%90%D0%95%D0%93%D0%AD" TargetMode="External"/><Relationship Id="rId31" Type="http://schemas.openxmlformats.org/officeDocument/2006/relationships/hyperlink" Target="https://www.youtube.com/watch?v=9z24coAKDGU&amp;ab_channel=%D0%90%D1%80%D1%82%D0%B5%D0%BC%D0%98%D0%BC%D0%B0%D0%B5%D0%B2%7C%D0%98%D0%BD%D1%84%D0%BE%D1%80%D0%BC%D0%B0%D1%82%D0%B8%D0%BA%D0%B0%D0%95%D0%93%D0%AD%7C100%D0%B1%D0%B0%D0%BB%D0%BB%D1%8C%D0%BD%D1%8B%D0%B9" TargetMode="External"/><Relationship Id="rId44" Type="http://schemas.openxmlformats.org/officeDocument/2006/relationships/hyperlink" Target="https://inf-ege.sdamgia.ru/problem?id=27391" TargetMode="External"/><Relationship Id="rId52" Type="http://schemas.openxmlformats.org/officeDocument/2006/relationships/hyperlink" Target="https://inf-ege.sdamgia.ru/problem?id=27853" TargetMode="External"/><Relationship Id="rId60" Type="http://schemas.openxmlformats.org/officeDocument/2006/relationships/hyperlink" Target="https://inf-ege.sdamgia.ru/problem?id=27423" TargetMode="External"/><Relationship Id="rId65" Type="http://schemas.openxmlformats.org/officeDocument/2006/relationships/hyperlink" Target="https://inf-ege.sdamgia.ru/problem?id=33105" TargetMode="External"/><Relationship Id="rId73" Type="http://schemas.openxmlformats.org/officeDocument/2006/relationships/hyperlink" Target="https://www.youtube.com/watch?v=hVLvrjx2wd0&amp;ab_channel=%D0%94%D0%9D%D0%95%D0%92%D0%9D%D0%98%D0%9A%D0%AD%D0%9A%D0%A1%D0%9F%D0%95%D0%A0%D0%A2%D0%90%D0%95%D0%93%D0%AD" TargetMode="External"/><Relationship Id="rId78" Type="http://schemas.openxmlformats.org/officeDocument/2006/relationships/hyperlink" Target="https://inf-ege.sdamgia.ru/problem?id=33772" TargetMode="External"/><Relationship Id="rId4" Type="http://schemas.openxmlformats.org/officeDocument/2006/relationships/hyperlink" Target="https://inf-ege.sdamgia.ru/problem?id=46999" TargetMode="External"/><Relationship Id="rId9" Type="http://schemas.openxmlformats.org/officeDocument/2006/relationships/hyperlink" Target="https://inf-ege.sdamgia.ru/problem?id=18811" TargetMode="External"/><Relationship Id="rId14" Type="http://schemas.openxmlformats.org/officeDocument/2006/relationships/hyperlink" Target="https://youtu.be/YzlvQssfTqY?t=1530" TargetMode="External"/><Relationship Id="rId22" Type="http://schemas.openxmlformats.org/officeDocument/2006/relationships/hyperlink" Target="https://youtu.be/YzlvQssfTqY?t=3188" TargetMode="External"/><Relationship Id="rId27" Type="http://schemas.openxmlformats.org/officeDocument/2006/relationships/hyperlink" Target="https://www.youtube.com/watch?v=YzlvQssfTqY&amp;t=4071s" TargetMode="External"/><Relationship Id="rId30" Type="http://schemas.openxmlformats.org/officeDocument/2006/relationships/hyperlink" Target="https://www.youtube.com/watch?v=HcmtPDRlQkw&amp;ab_channel=%D0%94%D0%9D%D0%95%D0%92%D0%9D%D0%98%D0%9A%D0%AD%D0%9A%D0%A1%D0%9F%D0%95%D0%A0%D0%A2%D0%90%D0%95%D0%93%D0%AD" TargetMode="External"/><Relationship Id="rId35" Type="http://schemas.openxmlformats.org/officeDocument/2006/relationships/hyperlink" Target="https://www.youtube.com/watch?v=iQ8OFqML2b0&amp;ab_channel=%D0%90%D1%80%D1%82%D0%B5%D0%BC%D0%98%D0%BC%D0%B0%D0%B5%D0%B2%7C%D0%98%D0%BD%D1%84%D0%BE%D1%80%D0%BC%D0%B0%D1%82%D0%B8%D0%BA%D0%B0%D0%95%D0%93%D0%AD%7C100%D0%B1%D0%B0%D0%BB%D0%BB%D1%8C%D0%BD%D1%8B%D0%B9" TargetMode="External"/><Relationship Id="rId43" Type="http://schemas.openxmlformats.org/officeDocument/2006/relationships/hyperlink" Target="https://inf-ege.sdamgia.ru/problem?id=27391" TargetMode="External"/><Relationship Id="rId48" Type="http://schemas.openxmlformats.org/officeDocument/2006/relationships/hyperlink" Target="https://www.youtube.com/watch?v=YzlvQssfTqY&amp;t=5761s" TargetMode="External"/><Relationship Id="rId56" Type="http://schemas.openxmlformats.org/officeDocument/2006/relationships/hyperlink" Target="https://inf-ege.sdamgia.ru/problem?id=35914" TargetMode="External"/><Relationship Id="rId64" Type="http://schemas.openxmlformats.org/officeDocument/2006/relationships/hyperlink" Target="https://www.youtube.com/watch?v=YzlvQssfTqY&amp;t=6601s" TargetMode="External"/><Relationship Id="rId69" Type="http://schemas.openxmlformats.org/officeDocument/2006/relationships/hyperlink" Target="https://inf-ege.sdamgia.ru/problem?id=39255" TargetMode="External"/><Relationship Id="rId77" Type="http://schemas.openxmlformats.org/officeDocument/2006/relationships/hyperlink" Target="https://inf-ege.sdamgia.ru/problem?id=28133" TargetMode="External"/><Relationship Id="rId8" Type="http://schemas.openxmlformats.org/officeDocument/2006/relationships/hyperlink" Target="https://inf-ege.sdamgia.ru/problem?id=47000" TargetMode="External"/><Relationship Id="rId51" Type="http://schemas.openxmlformats.org/officeDocument/2006/relationships/hyperlink" Target="https://inf-ege.sdamgia.ru/problem?id=27422" TargetMode="External"/><Relationship Id="rId72" Type="http://schemas.openxmlformats.org/officeDocument/2006/relationships/hyperlink" Target="https://inf-ege.sdamgia.ru/problem?id=45261" TargetMode="External"/><Relationship Id="rId3" Type="http://schemas.openxmlformats.org/officeDocument/2006/relationships/hyperlink" Target="https://www.youtube.com/watch?v=YzlvQssfTqY&amp;t=390s" TargetMode="External"/><Relationship Id="rId12" Type="http://schemas.openxmlformats.org/officeDocument/2006/relationships/hyperlink" Target="https://inf-ege.sdamgia.ru/problem?id=7663" TargetMode="External"/><Relationship Id="rId17" Type="http://schemas.openxmlformats.org/officeDocument/2006/relationships/hyperlink" Target="https://www.youtube.com/watch?v=YzlvQssfTqY&amp;t=1530s&amp;ab_channel=%D0%94%D0%9D%D0%95%D0%92%D0%9D%D0%98%D0%9A%D0%AD%D0%9A%D0%A1%D0%9F%D0%95%D0%A0%D0%A2%D0%90%D0%95%D0%93%D0%AD" TargetMode="External"/><Relationship Id="rId25" Type="http://schemas.openxmlformats.org/officeDocument/2006/relationships/hyperlink" Target="https://www.youtube.com/watch?v=YzlvQssfTqY&amp;t=3502s" TargetMode="External"/><Relationship Id="rId33" Type="http://schemas.openxmlformats.org/officeDocument/2006/relationships/hyperlink" Target="https://www.youtube.com/watch?v=9z24coAKDGU&amp;ab_channel=%D0%90%D1%80%D1%82%D0%B5%D0%BC%D0%98%D0%BC%D0%B0%D0%B5%D0%B2%7C%D0%98%D0%BD%D1%84%D0%BE%D1%80%D0%BC%D0%B0%D1%82%D0%B8%D0%BA%D0%B0%D0%95%D0%93%D0%AD%7C100%D0%B1%D0%B0%D0%BB%D0%BB%D1%8C%D0%BD%D1%8B%D0%B9" TargetMode="External"/><Relationship Id="rId38" Type="http://schemas.openxmlformats.org/officeDocument/2006/relationships/hyperlink" Target="https://www.youtube.com/watch?v=YzlvQssfTqY&amp;t=5145s" TargetMode="External"/><Relationship Id="rId46" Type="http://schemas.openxmlformats.org/officeDocument/2006/relationships/hyperlink" Target="https://inf-ege.sdamgia.ru/problem?id=3607" TargetMode="External"/><Relationship Id="rId59" Type="http://schemas.openxmlformats.org/officeDocument/2006/relationships/hyperlink" Target="https://inf-ege.sdamgia.ru/problem?id=33197" TargetMode="External"/><Relationship Id="rId67" Type="http://schemas.openxmlformats.org/officeDocument/2006/relationships/hyperlink" Target="https://inf-ege.sdamgia.ru/problem?id=41001" TargetMode="External"/><Relationship Id="rId20" Type="http://schemas.openxmlformats.org/officeDocument/2006/relationships/hyperlink" Target="https://www.youtube.com/watch?v=YzlvQssfTqY&amp;t=2721s" TargetMode="External"/><Relationship Id="rId41" Type="http://schemas.openxmlformats.org/officeDocument/2006/relationships/hyperlink" Target="https://inf-ege.sdamgia.ru/problem?id=3607" TargetMode="External"/><Relationship Id="rId54" Type="http://schemas.openxmlformats.org/officeDocument/2006/relationships/hyperlink" Target="https://inf-ege.sdamgia.ru/problem?id=37160" TargetMode="External"/><Relationship Id="rId62" Type="http://schemas.openxmlformats.org/officeDocument/2006/relationships/hyperlink" Target="https://www.youtube.com/watch?v=YzlvQssfTqY&amp;t=6601s" TargetMode="External"/><Relationship Id="rId70" Type="http://schemas.openxmlformats.org/officeDocument/2006/relationships/hyperlink" Target="https://inf-ege.sdamgia.ru/problem?id=47231" TargetMode="External"/><Relationship Id="rId75" Type="http://schemas.openxmlformats.org/officeDocument/2006/relationships/hyperlink" Target="https://inf-ege.sdamgia.ru/problem?id=36040" TargetMode="External"/><Relationship Id="rId1" Type="http://schemas.openxmlformats.org/officeDocument/2006/relationships/hyperlink" Target="https://www.youtube.com/watch?v=YzlvQssfTqY&amp;t=216s" TargetMode="External"/><Relationship Id="rId6" Type="http://schemas.openxmlformats.org/officeDocument/2006/relationships/hyperlink" Target="https://inf-ege.sdamgia.ru/problem?id=47000" TargetMode="External"/><Relationship Id="rId15" Type="http://schemas.openxmlformats.org/officeDocument/2006/relationships/hyperlink" Target="https://www.youtube.com/watch?v=7b0-M10M09A&amp;ab_channel=%D0%94%D0%9D%D0%95%D0%92%D0%9D%D0%98%D0%9A%D0%AD%D0%9A%D0%A1%D0%9F%D0%95%D0%A0%D0%A2%D0%90%D0%95%D0%93%D0%AD" TargetMode="External"/><Relationship Id="rId23" Type="http://schemas.openxmlformats.org/officeDocument/2006/relationships/hyperlink" Target="https://inf-ege.sdamgia.ru/problem?id=47216" TargetMode="External"/><Relationship Id="rId28" Type="http://schemas.openxmlformats.org/officeDocument/2006/relationships/hyperlink" Target="https://www.youtube.com/watch?v=YzlvQssfTqY&amp;t=4530s" TargetMode="External"/><Relationship Id="rId36" Type="http://schemas.openxmlformats.org/officeDocument/2006/relationships/hyperlink" Target="https://www.youtube.com/watch?v=iQ8OFqML2b0&amp;ab_channel=%D0%90%D1%80%D1%82%D0%B5%D0%BC%D0%98%D0%BC%D0%B0%D0%B5%D0%B2%7C%D0%98%D0%BD%D1%84%D0%BE%D1%80%D0%BC%D0%B0%D1%82%D0%B8%D0%BA%D0%B0%D0%95%D0%93%D0%AD%7C100%D0%B1%D0%B0%D0%BB%D0%BB%D1%8C%D0%BD%D1%8B%D0%B9" TargetMode="External"/><Relationship Id="rId49" Type="http://schemas.openxmlformats.org/officeDocument/2006/relationships/hyperlink" Target="https://www.youtube.com/watch?v=YzlvQssfTqY&amp;t=5875s" TargetMode="External"/><Relationship Id="rId57" Type="http://schemas.openxmlformats.org/officeDocument/2006/relationships/hyperlink" Target="https://inf-ege.sdamgia.ru/problem?id=33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28"/>
  <sheetViews>
    <sheetView tabSelected="1" topLeftCell="A160" workbookViewId="0">
      <selection activeCell="E165" sqref="E165"/>
    </sheetView>
  </sheetViews>
  <sheetFormatPr defaultColWidth="12.5703125" defaultRowHeight="15.75" customHeight="1"/>
  <cols>
    <col min="1" max="1" width="82.85546875" customWidth="1"/>
    <col min="2" max="2" width="24.42578125" customWidth="1"/>
    <col min="3" max="3" width="11.140625" customWidth="1"/>
    <col min="4" max="4" width="13" customWidth="1"/>
    <col min="5" max="5" width="17.5703125" customWidth="1"/>
  </cols>
  <sheetData>
    <row r="1" spans="1:21" ht="134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/>
      <c r="G1" s="68" t="s">
        <v>351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customHeight="1">
      <c r="A2" s="8" t="s">
        <v>5</v>
      </c>
      <c r="B2" s="9"/>
      <c r="C2" s="10"/>
      <c r="D2" s="10"/>
      <c r="E2" s="1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>
      <c r="A3" s="12" t="s">
        <v>6</v>
      </c>
      <c r="B3" s="13" t="s">
        <v>7</v>
      </c>
      <c r="C3" s="10" t="s">
        <v>8</v>
      </c>
      <c r="D3" s="10">
        <v>85</v>
      </c>
      <c r="E3" s="1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>
      <c r="A4" s="14" t="s">
        <v>9</v>
      </c>
      <c r="B4" s="13" t="s">
        <v>7</v>
      </c>
      <c r="C4" s="10">
        <v>47205</v>
      </c>
      <c r="D4" s="10">
        <v>1596</v>
      </c>
      <c r="E4" s="15" t="s">
        <v>10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>
      <c r="A5" s="14" t="s">
        <v>12</v>
      </c>
      <c r="B5" s="13" t="s">
        <v>7</v>
      </c>
      <c r="C5" s="10">
        <v>37136</v>
      </c>
      <c r="D5" s="10">
        <v>4652</v>
      </c>
      <c r="E5" s="1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>
      <c r="A6" s="17" t="s">
        <v>13</v>
      </c>
      <c r="B6" s="13" t="s">
        <v>7</v>
      </c>
      <c r="C6" s="10" t="s">
        <v>8</v>
      </c>
      <c r="D6" s="10">
        <v>4440</v>
      </c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5.75" customHeight="1">
      <c r="A7" s="8"/>
      <c r="B7" s="9"/>
      <c r="C7" s="10"/>
      <c r="D7" s="10"/>
      <c r="E7" s="1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5.75" customHeight="1">
      <c r="A8" s="8" t="s">
        <v>14</v>
      </c>
      <c r="B8" s="9"/>
      <c r="C8" s="10"/>
      <c r="D8" s="10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5.75" customHeight="1">
      <c r="A9" s="14" t="s">
        <v>15</v>
      </c>
      <c r="B9" s="13" t="s">
        <v>16</v>
      </c>
      <c r="C9" s="18">
        <v>46999</v>
      </c>
      <c r="D9" s="10">
        <v>5362</v>
      </c>
      <c r="E9" s="19" t="s">
        <v>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14" t="s">
        <v>15</v>
      </c>
      <c r="B10" s="20" t="s">
        <v>18</v>
      </c>
      <c r="C10" s="18">
        <v>46999</v>
      </c>
      <c r="D10" s="10">
        <v>5362</v>
      </c>
      <c r="E10" s="1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8"/>
      <c r="B11" s="20"/>
      <c r="C11" s="10"/>
      <c r="D11" s="10"/>
      <c r="E11" s="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8" t="s">
        <v>19</v>
      </c>
      <c r="B12" s="20"/>
      <c r="C12" s="10"/>
      <c r="D12" s="10"/>
      <c r="E12" s="1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14" t="s">
        <v>20</v>
      </c>
      <c r="B13" s="20" t="s">
        <v>21</v>
      </c>
      <c r="C13" s="10">
        <v>47207</v>
      </c>
      <c r="D13" s="10">
        <v>5117</v>
      </c>
      <c r="E13" s="15" t="s">
        <v>22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17" t="s">
        <v>23</v>
      </c>
      <c r="B14" s="20" t="s">
        <v>21</v>
      </c>
      <c r="C14" s="18">
        <v>47000</v>
      </c>
      <c r="D14" s="10">
        <v>4505</v>
      </c>
      <c r="E14" s="19" t="s">
        <v>24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14" t="s">
        <v>25</v>
      </c>
      <c r="B15" s="20" t="s">
        <v>21</v>
      </c>
      <c r="C15" s="18">
        <v>47000</v>
      </c>
      <c r="D15" s="10"/>
      <c r="E15" s="1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17" t="s">
        <v>26</v>
      </c>
      <c r="B16" s="20" t="s">
        <v>21</v>
      </c>
      <c r="C16" s="10" t="s">
        <v>8</v>
      </c>
      <c r="D16" s="10">
        <v>4392</v>
      </c>
      <c r="E16" s="1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8"/>
      <c r="B17" s="9"/>
      <c r="C17" s="10"/>
      <c r="D17" s="10"/>
      <c r="E17" s="1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>
      <c r="A18" s="8" t="s">
        <v>27</v>
      </c>
      <c r="B18" s="9"/>
      <c r="C18" s="10"/>
      <c r="D18" s="10"/>
      <c r="E18" s="11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>
      <c r="A19" s="14" t="s">
        <v>28</v>
      </c>
      <c r="B19" s="13" t="s">
        <v>29</v>
      </c>
      <c r="C19" s="18">
        <v>18811</v>
      </c>
      <c r="D19" s="10">
        <v>1678</v>
      </c>
      <c r="E19" s="1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.75" customHeight="1">
      <c r="A20" s="14" t="s">
        <v>30</v>
      </c>
      <c r="B20" s="13" t="s">
        <v>31</v>
      </c>
      <c r="C20" s="18">
        <v>16881</v>
      </c>
      <c r="D20" s="10">
        <v>1673</v>
      </c>
      <c r="E20" s="15" t="s">
        <v>32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.75" customHeight="1">
      <c r="A21" s="21" t="s">
        <v>33</v>
      </c>
      <c r="B21" s="13" t="s">
        <v>31</v>
      </c>
      <c r="C21" s="10"/>
      <c r="D21" s="10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.75" customHeight="1">
      <c r="A22" s="22" t="s">
        <v>34</v>
      </c>
      <c r="B22" s="13" t="s">
        <v>31</v>
      </c>
      <c r="C22" s="10"/>
      <c r="D22" s="10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.75" customHeight="1">
      <c r="A23" s="22" t="s">
        <v>35</v>
      </c>
      <c r="B23" s="13" t="s">
        <v>29</v>
      </c>
      <c r="C23" s="10"/>
      <c r="D23" s="10"/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.75" customHeight="1">
      <c r="A24" s="22" t="s">
        <v>36</v>
      </c>
      <c r="B24" s="13" t="s">
        <v>29</v>
      </c>
      <c r="C24" s="10"/>
      <c r="D24" s="10"/>
      <c r="E24" s="1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>
      <c r="A25" s="8"/>
      <c r="B25" s="9"/>
      <c r="C25" s="10"/>
      <c r="D25" s="10"/>
      <c r="E25" s="1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.75" customHeight="1">
      <c r="A26" s="8" t="s">
        <v>37</v>
      </c>
      <c r="B26" s="9"/>
      <c r="C26" s="10"/>
      <c r="D26" s="10"/>
      <c r="E26" s="1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.75" customHeight="1">
      <c r="A27" s="23" t="s">
        <v>38</v>
      </c>
      <c r="B27" s="13" t="s">
        <v>39</v>
      </c>
      <c r="C27" s="18">
        <v>7663</v>
      </c>
      <c r="D27" s="10">
        <v>3524</v>
      </c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.75" customHeight="1">
      <c r="A28" s="24" t="s">
        <v>40</v>
      </c>
      <c r="B28" s="13" t="s">
        <v>39</v>
      </c>
      <c r="C28" s="10"/>
      <c r="D28" s="10">
        <v>4131</v>
      </c>
      <c r="E28" s="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5.75" customHeight="1">
      <c r="A29" s="25" t="s">
        <v>41</v>
      </c>
      <c r="B29" s="13" t="s">
        <v>39</v>
      </c>
      <c r="C29" s="10"/>
      <c r="D29" s="10">
        <v>3524</v>
      </c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5.75" customHeight="1">
      <c r="A30" s="23" t="s">
        <v>42</v>
      </c>
      <c r="B30" s="13" t="s">
        <v>39</v>
      </c>
      <c r="C30" s="10">
        <v>47209</v>
      </c>
      <c r="D30" s="10">
        <v>4131</v>
      </c>
      <c r="E30" s="1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5.75" customHeight="1">
      <c r="A31" s="26" t="s">
        <v>43</v>
      </c>
      <c r="B31" s="13" t="s">
        <v>39</v>
      </c>
      <c r="C31" s="10"/>
      <c r="D31" s="10">
        <v>4131</v>
      </c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5.75" customHeight="1">
      <c r="A32" s="26" t="s">
        <v>44</v>
      </c>
      <c r="B32" s="13" t="s">
        <v>39</v>
      </c>
      <c r="C32" s="10"/>
      <c r="D32" s="10">
        <v>4131</v>
      </c>
      <c r="E32" s="1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5.75" customHeight="1">
      <c r="A33" s="23" t="s">
        <v>45</v>
      </c>
      <c r="B33" s="13" t="s">
        <v>39</v>
      </c>
      <c r="C33" s="10">
        <v>47209</v>
      </c>
      <c r="D33" s="10">
        <v>3455</v>
      </c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5.75" customHeight="1">
      <c r="A34" s="23" t="s">
        <v>46</v>
      </c>
      <c r="B34" s="13" t="s">
        <v>39</v>
      </c>
      <c r="C34" s="10">
        <v>36018</v>
      </c>
      <c r="D34" s="10">
        <v>3521</v>
      </c>
      <c r="E34" s="1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5.75" customHeight="1">
      <c r="A35" s="26" t="s">
        <v>47</v>
      </c>
      <c r="B35" s="13" t="s">
        <v>39</v>
      </c>
      <c r="C35" s="10"/>
      <c r="D35" s="10">
        <v>3453</v>
      </c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5.75" customHeight="1">
      <c r="A36" s="23" t="s">
        <v>48</v>
      </c>
      <c r="B36" s="13" t="s">
        <v>39</v>
      </c>
      <c r="C36" s="18">
        <v>27264</v>
      </c>
      <c r="D36" s="10"/>
      <c r="E36" s="2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5.75" customHeight="1">
      <c r="A37" s="8" t="s">
        <v>49</v>
      </c>
      <c r="B37" s="13"/>
      <c r="C37" s="10"/>
      <c r="D37" s="10"/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5.75" customHeight="1">
      <c r="A38" s="22" t="s">
        <v>50</v>
      </c>
      <c r="B38" s="13" t="s">
        <v>51</v>
      </c>
      <c r="C38" s="10"/>
      <c r="D38" s="10"/>
      <c r="E38" s="1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5.75" customHeight="1">
      <c r="A39" s="24" t="s">
        <v>52</v>
      </c>
      <c r="B39" s="13" t="s">
        <v>39</v>
      </c>
      <c r="C39" s="10">
        <v>45240</v>
      </c>
      <c r="D39" s="10"/>
      <c r="E39" s="15" t="s">
        <v>53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5.75" customHeight="1">
      <c r="A40" s="23" t="s">
        <v>54</v>
      </c>
      <c r="B40" s="13" t="s">
        <v>55</v>
      </c>
      <c r="C40" s="10">
        <v>47210</v>
      </c>
      <c r="D40" s="10">
        <v>5501</v>
      </c>
      <c r="E40" s="19" t="s">
        <v>56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5.75" customHeight="1">
      <c r="A41" s="23" t="s">
        <v>54</v>
      </c>
      <c r="B41" s="13" t="s">
        <v>57</v>
      </c>
      <c r="C41" s="10">
        <v>47210</v>
      </c>
      <c r="D41" s="10">
        <v>5501</v>
      </c>
      <c r="E41" s="19" t="s">
        <v>56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5.75" customHeight="1">
      <c r="A42" s="8"/>
      <c r="B42" s="13"/>
      <c r="C42" s="10"/>
      <c r="D42" s="10"/>
      <c r="E42" s="1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5.75" customHeight="1">
      <c r="A43" s="8" t="s">
        <v>58</v>
      </c>
      <c r="B43" s="13"/>
      <c r="C43" s="10"/>
      <c r="D43" s="10"/>
      <c r="E43" s="1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5.75" customHeight="1">
      <c r="A44" s="23" t="s">
        <v>59</v>
      </c>
      <c r="B44" s="13" t="s">
        <v>21</v>
      </c>
      <c r="C44" s="10">
        <v>45241</v>
      </c>
      <c r="D44" s="10"/>
      <c r="E44" s="1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5.75" customHeight="1">
      <c r="A45" s="28" t="s">
        <v>60</v>
      </c>
      <c r="B45" s="13" t="s">
        <v>21</v>
      </c>
      <c r="C45" s="10"/>
      <c r="D45" s="10"/>
      <c r="E45" s="1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5.75" customHeight="1">
      <c r="A46" s="23" t="s">
        <v>61</v>
      </c>
      <c r="B46" s="13" t="s">
        <v>21</v>
      </c>
      <c r="C46" s="10"/>
      <c r="D46" s="10"/>
      <c r="E46" s="1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5.75" customHeight="1">
      <c r="A47" s="23" t="s">
        <v>62</v>
      </c>
      <c r="B47" s="13" t="s">
        <v>21</v>
      </c>
      <c r="C47" s="10">
        <v>47211</v>
      </c>
      <c r="D47" s="10"/>
      <c r="E47" s="1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5.75" customHeight="1">
      <c r="A48" s="23" t="s">
        <v>63</v>
      </c>
      <c r="B48" s="13" t="s">
        <v>21</v>
      </c>
      <c r="C48" s="10"/>
      <c r="D48" s="10"/>
      <c r="E48" s="1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.75" customHeight="1">
      <c r="A49" s="23" t="s">
        <v>64</v>
      </c>
      <c r="B49" s="13" t="s">
        <v>21</v>
      </c>
      <c r="C49" s="10"/>
      <c r="D49" s="10"/>
      <c r="E49" s="1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5.75" customHeight="1">
      <c r="A50" s="8"/>
      <c r="B50" s="9"/>
      <c r="C50" s="10"/>
      <c r="D50" s="10"/>
      <c r="E50" s="1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5.75" customHeight="1">
      <c r="A51" s="8" t="s">
        <v>65</v>
      </c>
      <c r="B51" s="9"/>
      <c r="C51" s="10"/>
      <c r="D51" s="10"/>
      <c r="E51" s="1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.75" customHeight="1">
      <c r="A52" s="23" t="s">
        <v>66</v>
      </c>
      <c r="B52" s="13" t="s">
        <v>67</v>
      </c>
      <c r="C52" s="10">
        <v>45242</v>
      </c>
      <c r="D52" s="10"/>
      <c r="E52" s="1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.75" customHeight="1">
      <c r="A53" s="23" t="s">
        <v>68</v>
      </c>
      <c r="B53" s="13" t="s">
        <v>67</v>
      </c>
      <c r="C53" s="10">
        <v>37143</v>
      </c>
      <c r="D53" s="10"/>
      <c r="E53" s="1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.75" customHeight="1">
      <c r="A54" s="29" t="s">
        <v>69</v>
      </c>
      <c r="B54" s="13" t="s">
        <v>67</v>
      </c>
      <c r="C54" s="10"/>
      <c r="D54" s="10"/>
      <c r="E54" s="1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.75" customHeight="1">
      <c r="A55" s="29" t="s">
        <v>69</v>
      </c>
      <c r="B55" s="13" t="s">
        <v>70</v>
      </c>
      <c r="C55" s="10"/>
      <c r="D55" s="10"/>
      <c r="E55" s="1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.75" customHeight="1">
      <c r="A56" s="29" t="s">
        <v>71</v>
      </c>
      <c r="B56" s="13" t="s">
        <v>67</v>
      </c>
      <c r="C56" s="10"/>
      <c r="D56" s="10"/>
      <c r="E56" s="1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.75" customHeight="1">
      <c r="A57" s="23" t="s">
        <v>72</v>
      </c>
      <c r="B57" s="13" t="s">
        <v>67</v>
      </c>
      <c r="C57" s="10">
        <v>47212</v>
      </c>
      <c r="D57" s="10"/>
      <c r="E57" s="15" t="s">
        <v>73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.75" customHeight="1">
      <c r="A58" s="23" t="s">
        <v>71</v>
      </c>
      <c r="B58" s="13" t="s">
        <v>70</v>
      </c>
      <c r="C58" s="10">
        <v>36021</v>
      </c>
      <c r="D58" s="10"/>
      <c r="E58" s="1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.75" customHeight="1">
      <c r="A59" s="29" t="s">
        <v>74</v>
      </c>
      <c r="B59" s="13" t="s">
        <v>67</v>
      </c>
      <c r="C59" s="10"/>
      <c r="D59" s="10"/>
      <c r="E59" s="1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.75" customHeight="1">
      <c r="A60" s="29" t="s">
        <v>74</v>
      </c>
      <c r="B60" s="13" t="s">
        <v>70</v>
      </c>
      <c r="C60" s="10"/>
      <c r="D60" s="10"/>
      <c r="E60" s="1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.75" customHeight="1">
      <c r="A61" s="8"/>
      <c r="B61" s="9"/>
      <c r="C61" s="10"/>
      <c r="D61" s="10"/>
      <c r="E61" s="1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.75" customHeight="1">
      <c r="A62" s="8" t="s">
        <v>75</v>
      </c>
      <c r="B62" s="9"/>
      <c r="C62" s="10"/>
      <c r="D62" s="10"/>
      <c r="E62" s="1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.75" customHeight="1">
      <c r="A63" s="23" t="s">
        <v>76</v>
      </c>
      <c r="B63" s="30" t="s">
        <v>21</v>
      </c>
      <c r="C63" s="10">
        <v>37144</v>
      </c>
      <c r="D63" s="10"/>
      <c r="E63" s="1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.75" customHeight="1">
      <c r="A64" s="29" t="s">
        <v>77</v>
      </c>
      <c r="B64" s="13" t="s">
        <v>78</v>
      </c>
      <c r="C64" s="10" t="s">
        <v>11</v>
      </c>
      <c r="D64" s="10"/>
      <c r="E64" s="1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5.75" customHeight="1">
      <c r="A65" s="29" t="s">
        <v>77</v>
      </c>
      <c r="B65" s="13" t="s">
        <v>79</v>
      </c>
      <c r="C65" s="10"/>
      <c r="D65" s="10"/>
      <c r="E65" s="1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5.75" customHeight="1">
      <c r="A66" s="23" t="s">
        <v>80</v>
      </c>
      <c r="B66" s="30" t="s">
        <v>21</v>
      </c>
      <c r="C66" s="10"/>
      <c r="D66" s="10"/>
      <c r="E66" s="1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5.75" customHeight="1">
      <c r="A67" s="23" t="s">
        <v>81</v>
      </c>
      <c r="B67" s="30" t="s">
        <v>55</v>
      </c>
      <c r="C67" s="10">
        <v>47213</v>
      </c>
      <c r="D67" s="10"/>
      <c r="E67" s="3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5.75" customHeight="1">
      <c r="A68" s="23" t="s">
        <v>82</v>
      </c>
      <c r="B68" s="30" t="s">
        <v>55</v>
      </c>
      <c r="C68" s="10">
        <v>45243</v>
      </c>
      <c r="D68" s="10"/>
      <c r="E68" s="19" t="s">
        <v>83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5.75" customHeight="1">
      <c r="A69" s="23" t="s">
        <v>82</v>
      </c>
      <c r="B69" s="30" t="s">
        <v>84</v>
      </c>
      <c r="C69" s="10">
        <v>45243</v>
      </c>
      <c r="D69" s="10"/>
      <c r="E69" s="19" t="s">
        <v>83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5.75" customHeight="1">
      <c r="A70" s="23" t="s">
        <v>85</v>
      </c>
      <c r="B70" s="30" t="s">
        <v>21</v>
      </c>
      <c r="C70" s="10">
        <v>38588</v>
      </c>
      <c r="D70" s="10"/>
      <c r="E70" s="1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5.75" customHeight="1">
      <c r="A71" s="29" t="s">
        <v>86</v>
      </c>
      <c r="B71" s="30" t="s">
        <v>21</v>
      </c>
      <c r="C71" s="10"/>
      <c r="D71" s="10"/>
      <c r="E71" s="1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5.75" customHeight="1">
      <c r="A72" s="8"/>
      <c r="B72" s="32"/>
      <c r="C72" s="10"/>
      <c r="D72" s="10"/>
      <c r="E72" s="1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5.75" customHeight="1">
      <c r="A73" s="8" t="s">
        <v>87</v>
      </c>
      <c r="B73" s="9"/>
      <c r="C73" s="10"/>
      <c r="D73" s="10"/>
      <c r="E73" s="1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5.75" customHeight="1">
      <c r="A74" s="23" t="s">
        <v>88</v>
      </c>
      <c r="B74" s="13" t="s">
        <v>89</v>
      </c>
      <c r="C74" s="10">
        <v>47214</v>
      </c>
      <c r="D74" s="10"/>
      <c r="E74" s="19" t="s">
        <v>90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5.75" customHeight="1">
      <c r="A75" s="8"/>
      <c r="B75" s="9"/>
      <c r="C75" s="10"/>
      <c r="D75" s="10"/>
      <c r="E75" s="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5.75" customHeight="1">
      <c r="A76" s="8" t="s">
        <v>91</v>
      </c>
      <c r="B76" s="9"/>
      <c r="C76" s="10"/>
      <c r="D76" s="10"/>
      <c r="E76" s="1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5.75" customHeight="1">
      <c r="A77" s="23" t="s">
        <v>92</v>
      </c>
      <c r="B77" s="13" t="s">
        <v>67</v>
      </c>
      <c r="C77" s="10">
        <v>27408</v>
      </c>
      <c r="D77" s="10"/>
      <c r="E77" s="15" t="s">
        <v>93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5.75" customHeight="1">
      <c r="A78" s="23" t="s">
        <v>94</v>
      </c>
      <c r="B78" s="13" t="s">
        <v>67</v>
      </c>
      <c r="C78" s="10">
        <v>47215</v>
      </c>
      <c r="D78" s="10"/>
      <c r="E78" s="1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5.75" customHeight="1">
      <c r="A79" s="8"/>
      <c r="B79" s="9"/>
      <c r="C79" s="10"/>
      <c r="D79" s="10"/>
      <c r="E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5.75" customHeight="1">
      <c r="A80" s="8" t="s">
        <v>95</v>
      </c>
      <c r="B80" s="9"/>
      <c r="C80" s="10"/>
      <c r="D80" s="10"/>
      <c r="E80" s="1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5.75" customHeight="1">
      <c r="A81" s="23" t="s">
        <v>96</v>
      </c>
      <c r="B81" s="13" t="s">
        <v>51</v>
      </c>
      <c r="C81" s="10">
        <v>36025</v>
      </c>
      <c r="D81" s="10"/>
      <c r="E81" s="15" t="s">
        <v>97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5.75" customHeight="1">
      <c r="A82" s="33" t="s">
        <v>98</v>
      </c>
      <c r="B82" s="13" t="s">
        <v>51</v>
      </c>
      <c r="C82" s="10"/>
      <c r="D82" s="10"/>
      <c r="E82" s="1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5.75" customHeight="1">
      <c r="A83" s="33" t="s">
        <v>99</v>
      </c>
      <c r="B83" s="13" t="s">
        <v>51</v>
      </c>
      <c r="C83" s="10"/>
      <c r="D83" s="10"/>
      <c r="E83" s="1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5.75" customHeight="1">
      <c r="A84" s="23" t="s">
        <v>100</v>
      </c>
      <c r="B84" s="13" t="s">
        <v>51</v>
      </c>
      <c r="C84" s="18">
        <v>47216</v>
      </c>
      <c r="D84" s="10"/>
      <c r="E84" s="1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5.75" customHeight="1">
      <c r="A85" s="34" t="s">
        <v>101</v>
      </c>
      <c r="B85" s="13" t="s">
        <v>67</v>
      </c>
      <c r="C85" s="10"/>
      <c r="D85" s="10"/>
      <c r="E85" s="1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5.75" customHeight="1">
      <c r="A86" s="8"/>
      <c r="B86" s="9"/>
      <c r="C86" s="10"/>
      <c r="D86" s="10"/>
      <c r="E86" s="1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5.75" customHeight="1">
      <c r="A87" s="8" t="s">
        <v>102</v>
      </c>
      <c r="B87" s="9"/>
      <c r="C87" s="10"/>
      <c r="D87" s="10"/>
      <c r="E87" s="1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5.75" customHeight="1">
      <c r="A88" s="23" t="s">
        <v>103</v>
      </c>
      <c r="B88" s="13" t="s">
        <v>104</v>
      </c>
      <c r="C88" s="10"/>
      <c r="D88" s="10"/>
      <c r="E88" s="1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5.75" customHeight="1">
      <c r="A89" s="23" t="s">
        <v>105</v>
      </c>
      <c r="B89" s="13" t="s">
        <v>104</v>
      </c>
      <c r="C89" s="10">
        <v>45247</v>
      </c>
      <c r="D89" s="10"/>
      <c r="E89" s="1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5.75" customHeight="1">
      <c r="A90" s="23" t="s">
        <v>106</v>
      </c>
      <c r="B90" s="13" t="s">
        <v>104</v>
      </c>
      <c r="C90" s="10">
        <v>37148</v>
      </c>
      <c r="D90" s="10"/>
      <c r="E90" s="1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5.75" customHeight="1">
      <c r="A91" s="23" t="s">
        <v>107</v>
      </c>
      <c r="B91" s="13" t="s">
        <v>104</v>
      </c>
      <c r="C91" s="10">
        <v>47217</v>
      </c>
      <c r="D91" s="10"/>
      <c r="E91" s="19" t="s">
        <v>108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5.75" customHeight="1">
      <c r="A92" s="8"/>
      <c r="B92" s="9"/>
      <c r="C92" s="10"/>
      <c r="D92" s="10"/>
      <c r="E92" s="1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5.75" customHeight="1">
      <c r="A93" s="8" t="s">
        <v>109</v>
      </c>
      <c r="B93" s="9"/>
      <c r="C93" s="10"/>
      <c r="D93" s="10"/>
      <c r="E93" s="1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5.75" customHeight="1">
      <c r="A94" s="23" t="s">
        <v>110</v>
      </c>
      <c r="B94" s="30" t="s">
        <v>51</v>
      </c>
      <c r="C94" s="10">
        <v>36027</v>
      </c>
      <c r="D94" s="10"/>
      <c r="E94" s="3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5.75" customHeight="1">
      <c r="A95" s="23" t="s">
        <v>111</v>
      </c>
      <c r="B95" s="30" t="s">
        <v>51</v>
      </c>
      <c r="C95" s="10">
        <v>37149</v>
      </c>
      <c r="D95" s="10"/>
      <c r="E95" s="19" t="s">
        <v>112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5.75" customHeight="1">
      <c r="A96" s="23" t="s">
        <v>113</v>
      </c>
      <c r="B96" s="30" t="s">
        <v>51</v>
      </c>
      <c r="C96" s="10">
        <v>38589</v>
      </c>
      <c r="D96" s="10"/>
      <c r="E96" s="1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5.75" customHeight="1">
      <c r="A97" s="23" t="s">
        <v>114</v>
      </c>
      <c r="B97" s="30" t="s">
        <v>51</v>
      </c>
      <c r="C97" s="10">
        <v>47218</v>
      </c>
      <c r="D97" s="10"/>
      <c r="E97" s="1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5.75" customHeight="1">
      <c r="A98" s="34" t="s">
        <v>115</v>
      </c>
      <c r="B98" s="30" t="s">
        <v>51</v>
      </c>
      <c r="C98" s="10"/>
      <c r="D98" s="10"/>
      <c r="E98" s="1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5.75" customHeight="1">
      <c r="A99" s="8"/>
      <c r="B99" s="32"/>
      <c r="C99" s="10"/>
      <c r="D99" s="10"/>
      <c r="E99" s="1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5.75" customHeight="1">
      <c r="A100" s="8" t="s">
        <v>116</v>
      </c>
      <c r="B100" s="9"/>
      <c r="C100" s="10"/>
      <c r="D100" s="10"/>
      <c r="E100" s="1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5.75" customHeight="1">
      <c r="A101" s="23" t="s">
        <v>117</v>
      </c>
      <c r="B101" s="30" t="s">
        <v>51</v>
      </c>
      <c r="C101" s="10">
        <v>36028</v>
      </c>
      <c r="D101" s="10"/>
      <c r="E101" s="1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5.75" customHeight="1">
      <c r="A102" s="23" t="s">
        <v>117</v>
      </c>
      <c r="B102" s="30" t="s">
        <v>118</v>
      </c>
      <c r="C102" s="10">
        <v>36028</v>
      </c>
      <c r="D102" s="10"/>
      <c r="E102" s="11"/>
      <c r="F102" s="6"/>
      <c r="G102" s="6"/>
      <c r="H102" s="3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5.75" customHeight="1">
      <c r="A103" s="34" t="s">
        <v>119</v>
      </c>
      <c r="B103" s="30" t="s">
        <v>51</v>
      </c>
      <c r="C103" s="10"/>
      <c r="D103" s="10"/>
      <c r="E103" s="11"/>
      <c r="F103" s="6"/>
      <c r="G103" s="6"/>
      <c r="H103" s="3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5.75" customHeight="1">
      <c r="A104" s="23" t="s">
        <v>120</v>
      </c>
      <c r="B104" s="30" t="s">
        <v>51</v>
      </c>
      <c r="C104" s="36">
        <v>47219</v>
      </c>
      <c r="D104" s="10" t="s">
        <v>11</v>
      </c>
      <c r="E104" s="19" t="s">
        <v>121</v>
      </c>
      <c r="F104" s="6"/>
      <c r="G104" s="6"/>
      <c r="H104" s="3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5.75" customHeight="1">
      <c r="A105" s="29" t="s">
        <v>122</v>
      </c>
      <c r="B105" s="30" t="s">
        <v>51</v>
      </c>
      <c r="C105" s="10"/>
      <c r="D105" s="10"/>
      <c r="E105" s="11"/>
      <c r="F105" s="6"/>
      <c r="G105" s="6"/>
      <c r="H105" s="3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5.75" customHeight="1">
      <c r="A106" s="23" t="s">
        <v>123</v>
      </c>
      <c r="B106" s="30" t="s">
        <v>51</v>
      </c>
      <c r="C106" s="10">
        <v>37150</v>
      </c>
      <c r="D106" s="10"/>
      <c r="E106" s="11"/>
      <c r="F106" s="6"/>
      <c r="G106" s="6"/>
      <c r="H106" s="3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5.75" customHeight="1">
      <c r="A107" s="23" t="s">
        <v>123</v>
      </c>
      <c r="B107" s="30" t="s">
        <v>118</v>
      </c>
      <c r="C107" s="10">
        <v>37150</v>
      </c>
      <c r="D107" s="10"/>
      <c r="E107" s="1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5.75" customHeight="1">
      <c r="A108" s="8"/>
      <c r="B108" s="9"/>
      <c r="C108" s="10"/>
      <c r="D108" s="10"/>
      <c r="E108" s="1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5.75" customHeight="1">
      <c r="A109" s="8" t="s">
        <v>124</v>
      </c>
      <c r="B109" s="9"/>
      <c r="C109" s="10"/>
      <c r="D109" s="10"/>
      <c r="E109" s="1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5.75" customHeight="1">
      <c r="A110" s="23" t="s">
        <v>125</v>
      </c>
      <c r="B110" s="30" t="s">
        <v>51</v>
      </c>
      <c r="C110" s="10">
        <v>38591</v>
      </c>
      <c r="D110" s="10"/>
      <c r="E110" s="19" t="s">
        <v>126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5.75" customHeight="1">
      <c r="A111" s="29" t="s">
        <v>127</v>
      </c>
      <c r="B111" s="30" t="s">
        <v>51</v>
      </c>
      <c r="C111" s="10"/>
      <c r="D111" s="10"/>
      <c r="E111" s="1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5.75" customHeight="1">
      <c r="A112" s="23" t="s">
        <v>128</v>
      </c>
      <c r="B112" s="30" t="s">
        <v>51</v>
      </c>
      <c r="C112" s="10">
        <v>47220</v>
      </c>
      <c r="D112" s="10"/>
      <c r="E112" s="1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5.75" customHeight="1">
      <c r="A113" s="23" t="s">
        <v>129</v>
      </c>
      <c r="B113" s="30" t="s">
        <v>51</v>
      </c>
      <c r="C113" s="10">
        <v>47220</v>
      </c>
      <c r="D113" s="10"/>
      <c r="E113" s="1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5.75" customHeight="1">
      <c r="A114" s="29" t="s">
        <v>130</v>
      </c>
      <c r="B114" s="30" t="s">
        <v>51</v>
      </c>
      <c r="C114" s="10"/>
      <c r="D114" s="10"/>
      <c r="E114" s="1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5.75" customHeight="1">
      <c r="A115" s="8"/>
      <c r="B115" s="9"/>
      <c r="C115" s="10"/>
      <c r="D115" s="10"/>
      <c r="E115" s="1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5.75" customHeight="1">
      <c r="A116" s="8" t="s">
        <v>131</v>
      </c>
      <c r="B116" s="9"/>
      <c r="C116" s="10"/>
      <c r="D116" s="10"/>
      <c r="E116" s="1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5.75" customHeight="1">
      <c r="A117" s="23" t="s">
        <v>132</v>
      </c>
      <c r="B117" s="30" t="s">
        <v>51</v>
      </c>
      <c r="C117" s="10">
        <v>45251</v>
      </c>
      <c r="D117" s="10"/>
      <c r="E117" s="1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5.75" customHeight="1">
      <c r="A118" s="23" t="s">
        <v>132</v>
      </c>
      <c r="B118" s="30" t="s">
        <v>21</v>
      </c>
      <c r="C118" s="10">
        <v>45251</v>
      </c>
      <c r="D118" s="10"/>
      <c r="E118" s="1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5.75" customHeight="1">
      <c r="A119" s="23" t="s">
        <v>133</v>
      </c>
      <c r="B119" s="30" t="s">
        <v>51</v>
      </c>
      <c r="C119" s="10">
        <v>47221</v>
      </c>
      <c r="D119" s="10"/>
      <c r="E119" s="19" t="s">
        <v>134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5.75" customHeight="1">
      <c r="A120" s="23" t="s">
        <v>133</v>
      </c>
      <c r="B120" s="30" t="s">
        <v>21</v>
      </c>
      <c r="C120" s="10">
        <v>47221</v>
      </c>
      <c r="D120" s="10"/>
      <c r="E120" s="1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5.75" customHeight="1">
      <c r="A121" s="33" t="s">
        <v>135</v>
      </c>
      <c r="B121" s="30" t="s">
        <v>51</v>
      </c>
      <c r="C121" s="10"/>
      <c r="D121" s="10"/>
      <c r="E121" s="1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5.75" customHeight="1">
      <c r="A122" s="33" t="s">
        <v>135</v>
      </c>
      <c r="B122" s="30" t="s">
        <v>21</v>
      </c>
      <c r="C122" s="10"/>
      <c r="D122" s="10"/>
      <c r="E122" s="1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5.75" customHeight="1">
      <c r="A123" s="8"/>
      <c r="B123" s="9"/>
      <c r="C123" s="10"/>
      <c r="D123" s="10"/>
      <c r="E123" s="1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5.75" customHeight="1">
      <c r="A124" s="8" t="s">
        <v>136</v>
      </c>
      <c r="B124" s="9"/>
      <c r="C124" s="10"/>
      <c r="D124" s="10"/>
      <c r="E124" s="1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5.75" customHeight="1">
      <c r="A125" s="37" t="s">
        <v>137</v>
      </c>
      <c r="B125" s="13" t="s">
        <v>21</v>
      </c>
      <c r="C125" s="10"/>
      <c r="D125" s="10"/>
      <c r="E125" s="1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5.75" customHeight="1">
      <c r="A126" s="37" t="s">
        <v>137</v>
      </c>
      <c r="B126" s="13" t="s">
        <v>55</v>
      </c>
      <c r="C126" s="10"/>
      <c r="D126" s="10"/>
      <c r="E126" s="1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5.75" customHeight="1">
      <c r="A127" s="23" t="s">
        <v>138</v>
      </c>
      <c r="B127" s="13" t="s">
        <v>21</v>
      </c>
      <c r="C127" s="10">
        <v>37153</v>
      </c>
      <c r="D127" s="10"/>
      <c r="E127" s="1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5.75" customHeight="1">
      <c r="A128" s="23" t="s">
        <v>139</v>
      </c>
      <c r="B128" s="13" t="s">
        <v>21</v>
      </c>
      <c r="C128" s="10">
        <v>47222</v>
      </c>
      <c r="D128" s="10"/>
      <c r="E128" s="19" t="s">
        <v>140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5.75" customHeight="1">
      <c r="A129" s="33" t="s">
        <v>141</v>
      </c>
      <c r="B129" s="13" t="s">
        <v>21</v>
      </c>
      <c r="C129" s="10"/>
      <c r="D129" s="10"/>
      <c r="E129" s="1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5.75" customHeight="1">
      <c r="A130" s="33" t="s">
        <v>142</v>
      </c>
      <c r="B130" s="13" t="s">
        <v>21</v>
      </c>
      <c r="C130" s="10"/>
      <c r="D130" s="10"/>
      <c r="E130" s="19" t="s">
        <v>143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5.75" customHeight="1">
      <c r="A131" s="25" t="s">
        <v>144</v>
      </c>
      <c r="B131" s="13" t="s">
        <v>21</v>
      </c>
      <c r="C131" s="10"/>
      <c r="D131" s="10"/>
      <c r="E131" s="1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5.75" customHeight="1">
      <c r="A132" s="38"/>
      <c r="B132" s="9"/>
      <c r="C132" s="10"/>
      <c r="D132" s="10"/>
      <c r="E132" s="1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5.75" customHeight="1">
      <c r="A133" s="39" t="s">
        <v>145</v>
      </c>
      <c r="B133" s="9"/>
      <c r="C133" s="10"/>
      <c r="D133" s="10"/>
      <c r="E133" s="1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5.75" customHeight="1">
      <c r="A134" s="14" t="s">
        <v>146</v>
      </c>
      <c r="B134" s="13" t="s">
        <v>21</v>
      </c>
      <c r="C134" s="10" t="s">
        <v>147</v>
      </c>
      <c r="D134" s="10">
        <v>5375</v>
      </c>
      <c r="E134" s="19" t="s">
        <v>148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5.75" customHeight="1">
      <c r="A135" s="14" t="s">
        <v>149</v>
      </c>
      <c r="B135" s="13" t="s">
        <v>21</v>
      </c>
      <c r="C135" s="10" t="s">
        <v>147</v>
      </c>
      <c r="D135" s="10">
        <v>5375</v>
      </c>
      <c r="E135" s="19" t="s">
        <v>148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5.75" customHeight="1">
      <c r="A136" s="14" t="s">
        <v>150</v>
      </c>
      <c r="B136" s="13" t="s">
        <v>21</v>
      </c>
      <c r="C136" s="10" t="s">
        <v>147</v>
      </c>
      <c r="D136" s="10">
        <v>5375</v>
      </c>
      <c r="E136" s="19" t="s">
        <v>148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5.75" customHeight="1">
      <c r="A137" s="14" t="s">
        <v>151</v>
      </c>
      <c r="B137" s="13" t="s">
        <v>21</v>
      </c>
      <c r="C137" s="36" t="s">
        <v>152</v>
      </c>
      <c r="D137" s="10">
        <v>5376</v>
      </c>
      <c r="E137" s="19" t="s">
        <v>153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5.75" customHeight="1">
      <c r="A138" s="14" t="s">
        <v>154</v>
      </c>
      <c r="B138" s="13" t="s">
        <v>21</v>
      </c>
      <c r="C138" s="36" t="s">
        <v>152</v>
      </c>
      <c r="D138" s="10">
        <v>5376</v>
      </c>
      <c r="E138" s="19" t="s">
        <v>153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5.75" customHeight="1">
      <c r="A139" s="14" t="s">
        <v>155</v>
      </c>
      <c r="B139" s="13" t="s">
        <v>21</v>
      </c>
      <c r="C139" s="36" t="s">
        <v>152</v>
      </c>
      <c r="D139" s="10">
        <v>5376</v>
      </c>
      <c r="E139" s="19" t="s">
        <v>153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5.75" customHeight="1">
      <c r="A140" s="17" t="s">
        <v>156</v>
      </c>
      <c r="B140" s="13" t="s">
        <v>21</v>
      </c>
      <c r="C140" s="10"/>
      <c r="D140" s="10"/>
      <c r="E140" s="1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5.75" customHeight="1">
      <c r="A141" s="17" t="s">
        <v>157</v>
      </c>
      <c r="B141" s="13" t="s">
        <v>21</v>
      </c>
      <c r="C141" s="10"/>
      <c r="D141" s="10"/>
      <c r="E141" s="1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5.75" customHeight="1">
      <c r="A142" s="17" t="s">
        <v>158</v>
      </c>
      <c r="B142" s="13" t="s">
        <v>21</v>
      </c>
      <c r="C142" s="10"/>
      <c r="D142" s="10"/>
      <c r="E142" s="1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5.75" customHeight="1">
      <c r="A143" s="17" t="s">
        <v>159</v>
      </c>
      <c r="B143" s="13" t="s">
        <v>21</v>
      </c>
      <c r="C143" s="10"/>
      <c r="D143" s="10"/>
      <c r="E143" s="1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5.75" customHeight="1">
      <c r="A144" s="17" t="s">
        <v>160</v>
      </c>
      <c r="B144" s="13" t="s">
        <v>21</v>
      </c>
      <c r="C144" s="10"/>
      <c r="D144" s="10"/>
      <c r="E144" s="1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5.75" customHeight="1">
      <c r="A145" s="17" t="s">
        <v>161</v>
      </c>
      <c r="B145" s="13" t="s">
        <v>21</v>
      </c>
      <c r="C145" s="10"/>
      <c r="D145" s="10"/>
      <c r="E145" s="1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5.75" customHeight="1">
      <c r="A146" s="14" t="s">
        <v>146</v>
      </c>
      <c r="B146" s="13" t="s">
        <v>162</v>
      </c>
      <c r="C146" s="10" t="s">
        <v>147</v>
      </c>
      <c r="D146" s="10">
        <v>5375</v>
      </c>
      <c r="E146" s="1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5.75" customHeight="1">
      <c r="A147" s="14" t="s">
        <v>149</v>
      </c>
      <c r="B147" s="13" t="s">
        <v>162</v>
      </c>
      <c r="C147" s="10" t="s">
        <v>147</v>
      </c>
      <c r="D147" s="10">
        <v>5375</v>
      </c>
      <c r="E147" s="1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5.75" customHeight="1">
      <c r="A148" s="14" t="s">
        <v>150</v>
      </c>
      <c r="B148" s="13" t="s">
        <v>162</v>
      </c>
      <c r="C148" s="10" t="s">
        <v>147</v>
      </c>
      <c r="D148" s="10">
        <v>5375</v>
      </c>
      <c r="E148" s="1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5.75" customHeight="1">
      <c r="A149" s="14" t="s">
        <v>151</v>
      </c>
      <c r="B149" s="13" t="s">
        <v>162</v>
      </c>
      <c r="C149" s="10" t="s">
        <v>163</v>
      </c>
      <c r="D149" s="10">
        <v>5376</v>
      </c>
      <c r="E149" s="15" t="s">
        <v>164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5.75" customHeight="1">
      <c r="A150" s="14" t="s">
        <v>154</v>
      </c>
      <c r="B150" s="13" t="s">
        <v>162</v>
      </c>
      <c r="C150" s="10" t="s">
        <v>163</v>
      </c>
      <c r="D150" s="10">
        <v>5376</v>
      </c>
      <c r="E150" s="15" t="s">
        <v>164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5.75" customHeight="1">
      <c r="A151" s="14" t="s">
        <v>155</v>
      </c>
      <c r="B151" s="13" t="s">
        <v>162</v>
      </c>
      <c r="C151" s="10" t="s">
        <v>163</v>
      </c>
      <c r="D151" s="10">
        <v>5376</v>
      </c>
      <c r="E151" s="15" t="s">
        <v>165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5.75" customHeight="1">
      <c r="A152" s="17" t="s">
        <v>156</v>
      </c>
      <c r="B152" s="13" t="s">
        <v>162</v>
      </c>
      <c r="C152" s="10"/>
      <c r="D152" s="10"/>
      <c r="E152" s="1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5.75" customHeight="1">
      <c r="A153" s="17" t="s">
        <v>157</v>
      </c>
      <c r="B153" s="13" t="s">
        <v>162</v>
      </c>
      <c r="C153" s="10"/>
      <c r="D153" s="10"/>
      <c r="E153" s="1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5.75" customHeight="1">
      <c r="A154" s="17" t="s">
        <v>158</v>
      </c>
      <c r="B154" s="13" t="s">
        <v>162</v>
      </c>
      <c r="C154" s="10"/>
      <c r="D154" s="10"/>
      <c r="E154" s="1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5.75" customHeight="1">
      <c r="A155" s="38"/>
      <c r="B155" s="9"/>
      <c r="C155" s="10"/>
      <c r="D155" s="10"/>
      <c r="E155" s="1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5.75" customHeight="1">
      <c r="A156" s="38" t="s">
        <v>166</v>
      </c>
      <c r="B156" s="9"/>
      <c r="C156" s="10"/>
      <c r="D156" s="10"/>
      <c r="E156" s="1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5.75" customHeight="1">
      <c r="A157" s="14" t="s">
        <v>167</v>
      </c>
      <c r="B157" s="13" t="s">
        <v>21</v>
      </c>
      <c r="C157" s="10">
        <v>47226</v>
      </c>
      <c r="D157" s="10">
        <v>5517</v>
      </c>
      <c r="E157" s="19" t="s">
        <v>168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5.75" customHeight="1">
      <c r="A158" s="40" t="s">
        <v>169</v>
      </c>
      <c r="B158" s="30" t="s">
        <v>51</v>
      </c>
      <c r="C158" s="10"/>
      <c r="D158" s="10"/>
      <c r="E158" s="1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5.75" customHeight="1">
      <c r="A159" s="40" t="s">
        <v>170</v>
      </c>
      <c r="B159" s="30" t="s">
        <v>51</v>
      </c>
      <c r="C159" s="10"/>
      <c r="D159" s="10"/>
      <c r="E159" s="1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5.75" customHeight="1">
      <c r="A160" s="38"/>
      <c r="B160" s="9"/>
      <c r="C160" s="10"/>
      <c r="D160" s="10"/>
      <c r="E160" s="1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5.75" customHeight="1">
      <c r="A161" s="8" t="s">
        <v>171</v>
      </c>
      <c r="B161" s="9"/>
      <c r="C161" s="10"/>
      <c r="D161" s="10"/>
      <c r="E161" s="1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5.75" customHeight="1">
      <c r="A162" s="14" t="s">
        <v>172</v>
      </c>
      <c r="B162" s="41" t="s">
        <v>173</v>
      </c>
      <c r="C162" s="18">
        <v>3607</v>
      </c>
      <c r="D162" s="10"/>
      <c r="E162" s="3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5.75" customHeight="1">
      <c r="A163" s="14" t="s">
        <v>172</v>
      </c>
      <c r="B163" s="41" t="s">
        <v>162</v>
      </c>
      <c r="C163" s="18">
        <v>3607</v>
      </c>
      <c r="D163" s="10"/>
      <c r="E163" s="3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5.75" customHeight="1">
      <c r="A164" s="14" t="s">
        <v>174</v>
      </c>
      <c r="B164" s="41" t="s">
        <v>173</v>
      </c>
      <c r="C164" s="18">
        <v>27391</v>
      </c>
      <c r="D164" s="10">
        <v>26</v>
      </c>
      <c r="E164" s="42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5.75" customHeight="1">
      <c r="A165" s="14" t="s">
        <v>174</v>
      </c>
      <c r="B165" s="41" t="s">
        <v>162</v>
      </c>
      <c r="C165" s="18">
        <v>27391</v>
      </c>
      <c r="D165" s="10">
        <v>26</v>
      </c>
      <c r="E165" s="43" t="s">
        <v>175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5.75" customHeight="1">
      <c r="A166" s="14" t="s">
        <v>176</v>
      </c>
      <c r="B166" s="41" t="s">
        <v>162</v>
      </c>
      <c r="C166" s="18">
        <v>3607</v>
      </c>
      <c r="D166" s="10">
        <v>2761</v>
      </c>
      <c r="E166" s="42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5.75" customHeight="1">
      <c r="A167" s="44" t="s">
        <v>177</v>
      </c>
      <c r="B167" s="41" t="s">
        <v>162</v>
      </c>
      <c r="C167" s="10"/>
      <c r="D167" s="10">
        <v>5095</v>
      </c>
      <c r="E167" s="1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5.75" customHeight="1">
      <c r="A168" s="44" t="s">
        <v>178</v>
      </c>
      <c r="B168" s="13" t="s">
        <v>162</v>
      </c>
      <c r="C168" s="10"/>
      <c r="D168" s="10">
        <v>3444</v>
      </c>
      <c r="E168" s="1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5.75" customHeight="1">
      <c r="A169" s="45" t="s">
        <v>179</v>
      </c>
      <c r="B169" s="13" t="s">
        <v>162</v>
      </c>
      <c r="C169" s="18">
        <v>47020</v>
      </c>
      <c r="D169" s="10"/>
      <c r="E169" s="1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5.75" customHeight="1">
      <c r="A170" s="14" t="s">
        <v>180</v>
      </c>
      <c r="B170" s="13" t="s">
        <v>162</v>
      </c>
      <c r="C170" s="10"/>
      <c r="D170" s="10"/>
      <c r="E170" s="19" t="s">
        <v>181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5.75" customHeight="1">
      <c r="A171" s="8"/>
      <c r="B171" s="13"/>
      <c r="C171" s="10"/>
      <c r="D171" s="10"/>
      <c r="E171" s="1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5.75" customHeight="1">
      <c r="A172" s="8" t="s">
        <v>182</v>
      </c>
      <c r="B172" s="13"/>
      <c r="C172" s="10"/>
      <c r="D172" s="10"/>
      <c r="E172" s="1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5.75" customHeight="1">
      <c r="A173" s="14" t="s">
        <v>183</v>
      </c>
      <c r="B173" s="30" t="s">
        <v>51</v>
      </c>
      <c r="C173" s="10"/>
      <c r="D173" s="10"/>
      <c r="E173" s="3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5.75" customHeight="1">
      <c r="A174" s="46" t="s">
        <v>184</v>
      </c>
      <c r="B174" s="30" t="s">
        <v>51</v>
      </c>
      <c r="C174" s="10" t="s">
        <v>185</v>
      </c>
      <c r="D174" s="10" t="s">
        <v>11</v>
      </c>
      <c r="E174" s="19" t="s">
        <v>186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5.75" customHeight="1">
      <c r="A175" s="46" t="s">
        <v>187</v>
      </c>
      <c r="B175" s="30" t="s">
        <v>51</v>
      </c>
      <c r="C175" s="10"/>
      <c r="D175" s="10"/>
      <c r="E175" s="1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5.75" customHeight="1">
      <c r="A176" s="45" t="s">
        <v>188</v>
      </c>
      <c r="B176" s="30" t="s">
        <v>51</v>
      </c>
      <c r="C176" s="18">
        <v>47229</v>
      </c>
      <c r="D176" s="10"/>
      <c r="E176" s="31" t="s">
        <v>189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5.75" customHeight="1">
      <c r="A177" s="16" t="s">
        <v>190</v>
      </c>
      <c r="B177" s="30" t="s">
        <v>51</v>
      </c>
      <c r="C177" s="10"/>
      <c r="D177" s="10"/>
      <c r="E177" s="1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5.75" customHeight="1">
      <c r="A178" s="16" t="s">
        <v>191</v>
      </c>
      <c r="B178" s="30" t="s">
        <v>51</v>
      </c>
      <c r="C178" s="10"/>
      <c r="D178" s="10">
        <v>2542</v>
      </c>
      <c r="E178" s="1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5.75" customHeight="1">
      <c r="A179" s="16" t="s">
        <v>192</v>
      </c>
      <c r="B179" s="30" t="s">
        <v>51</v>
      </c>
      <c r="C179" s="10"/>
      <c r="D179" s="10">
        <v>4409</v>
      </c>
      <c r="E179" s="1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5.75" customHeight="1">
      <c r="A180" s="16" t="s">
        <v>193</v>
      </c>
      <c r="B180" s="30" t="s">
        <v>51</v>
      </c>
      <c r="C180" s="10"/>
      <c r="D180" s="10">
        <v>2554</v>
      </c>
      <c r="E180" s="1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5.75" customHeight="1">
      <c r="A181" s="16" t="s">
        <v>194</v>
      </c>
      <c r="B181" s="30" t="s">
        <v>51</v>
      </c>
      <c r="C181" s="10"/>
      <c r="D181" s="10"/>
      <c r="E181" s="1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5.75" customHeight="1">
      <c r="A182" s="16" t="s">
        <v>195</v>
      </c>
      <c r="B182" s="30" t="s">
        <v>51</v>
      </c>
      <c r="C182" s="10"/>
      <c r="D182" s="10"/>
      <c r="E182" s="1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5.75" customHeight="1">
      <c r="A183" s="45" t="s">
        <v>196</v>
      </c>
      <c r="B183" s="30" t="s">
        <v>51</v>
      </c>
      <c r="C183" s="10">
        <v>38602</v>
      </c>
      <c r="D183" s="10"/>
      <c r="E183" s="1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5.75" customHeight="1">
      <c r="A184" s="16" t="s">
        <v>197</v>
      </c>
      <c r="B184" s="30" t="s">
        <v>51</v>
      </c>
      <c r="C184" s="10"/>
      <c r="D184" s="10">
        <v>4208</v>
      </c>
      <c r="E184" s="1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5.75" customHeight="1">
      <c r="A185" s="45" t="s">
        <v>198</v>
      </c>
      <c r="B185" s="30" t="s">
        <v>51</v>
      </c>
      <c r="C185" s="10" t="s">
        <v>199</v>
      </c>
      <c r="D185" s="10">
        <v>3356</v>
      </c>
      <c r="E185" s="1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5.75" customHeight="1">
      <c r="A186" s="16" t="s">
        <v>200</v>
      </c>
      <c r="B186" s="30" t="s">
        <v>51</v>
      </c>
      <c r="C186" s="10"/>
      <c r="D186" s="10">
        <v>3157</v>
      </c>
      <c r="E186" s="1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5.75" customHeight="1">
      <c r="A187" s="16"/>
      <c r="B187" s="30"/>
      <c r="C187" s="10"/>
      <c r="D187" s="10"/>
      <c r="E187" s="1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5.75" customHeight="1">
      <c r="A188" s="8" t="s">
        <v>201</v>
      </c>
      <c r="B188" s="30"/>
      <c r="C188" s="10"/>
      <c r="D188" s="10"/>
      <c r="E188" s="1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5.75" customHeight="1">
      <c r="A189" s="45" t="s">
        <v>202</v>
      </c>
      <c r="B189" s="30" t="s">
        <v>51</v>
      </c>
      <c r="C189" s="18">
        <v>27422</v>
      </c>
      <c r="D189" s="10"/>
      <c r="E189" s="1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5.75" customHeight="1">
      <c r="A190" s="45" t="s">
        <v>203</v>
      </c>
      <c r="B190" s="30" t="s">
        <v>51</v>
      </c>
      <c r="C190" s="18">
        <v>27853</v>
      </c>
      <c r="D190" s="10"/>
      <c r="E190" s="1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5.75" customHeight="1">
      <c r="A191" s="45" t="s">
        <v>204</v>
      </c>
      <c r="B191" s="30" t="s">
        <v>51</v>
      </c>
      <c r="C191" s="18">
        <v>47022</v>
      </c>
      <c r="D191" s="10"/>
      <c r="E191" s="1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5.75" customHeight="1">
      <c r="A192" s="45" t="s">
        <v>205</v>
      </c>
      <c r="B192" s="30" t="s">
        <v>51</v>
      </c>
      <c r="C192" s="10" t="s">
        <v>206</v>
      </c>
      <c r="D192" s="10" t="s">
        <v>11</v>
      </c>
      <c r="E192" s="1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5.75" customHeight="1">
      <c r="A193" s="45" t="s">
        <v>207</v>
      </c>
      <c r="B193" s="30" t="s">
        <v>51</v>
      </c>
      <c r="C193" s="18">
        <v>37160</v>
      </c>
      <c r="D193" s="10"/>
      <c r="E193" s="1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5.75" customHeight="1">
      <c r="A194" s="45" t="s">
        <v>208</v>
      </c>
      <c r="B194" s="30" t="s">
        <v>51</v>
      </c>
      <c r="C194" s="18">
        <v>36880</v>
      </c>
      <c r="D194" s="10"/>
      <c r="E194" s="1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5.75" customHeight="1">
      <c r="A195" s="45" t="s">
        <v>209</v>
      </c>
      <c r="B195" s="30" t="s">
        <v>51</v>
      </c>
      <c r="C195" s="18">
        <v>35914</v>
      </c>
      <c r="D195" s="10"/>
      <c r="E195" s="1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5.75" customHeight="1">
      <c r="A196" s="45" t="s">
        <v>210</v>
      </c>
      <c r="B196" s="30" t="s">
        <v>51</v>
      </c>
      <c r="C196" s="18">
        <v>33104</v>
      </c>
      <c r="D196" s="10"/>
      <c r="E196" s="1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5.75" customHeight="1">
      <c r="A197" s="45" t="s">
        <v>211</v>
      </c>
      <c r="B197" s="30" t="s">
        <v>51</v>
      </c>
      <c r="C197" s="18">
        <v>28121</v>
      </c>
      <c r="D197" s="10"/>
      <c r="E197" s="1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5.75" customHeight="1">
      <c r="A198" s="45" t="s">
        <v>212</v>
      </c>
      <c r="B198" s="30" t="s">
        <v>51</v>
      </c>
      <c r="C198" s="18">
        <v>33197</v>
      </c>
      <c r="D198" s="10"/>
      <c r="E198" s="1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5.75" customHeight="1">
      <c r="A199" s="8"/>
      <c r="B199" s="30"/>
      <c r="C199" s="10"/>
      <c r="D199" s="10"/>
      <c r="E199" s="1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5.75" customHeight="1">
      <c r="A200" s="8"/>
      <c r="B200" s="30"/>
      <c r="C200" s="10"/>
      <c r="D200" s="10"/>
      <c r="E200" s="1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5.75" customHeight="1">
      <c r="A201" s="8" t="s">
        <v>213</v>
      </c>
      <c r="B201" s="30"/>
      <c r="C201" s="10"/>
      <c r="D201" s="10"/>
      <c r="E201" s="1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5.75" customHeight="1">
      <c r="A202" s="45" t="s">
        <v>214</v>
      </c>
      <c r="B202" s="30" t="s">
        <v>51</v>
      </c>
      <c r="C202" s="10" t="s">
        <v>215</v>
      </c>
      <c r="D202" s="10" t="s">
        <v>11</v>
      </c>
      <c r="E202" s="1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5.75" customHeight="1">
      <c r="A203" s="45" t="s">
        <v>216</v>
      </c>
      <c r="B203" s="30" t="s">
        <v>21</v>
      </c>
      <c r="C203" s="18">
        <v>27423</v>
      </c>
      <c r="D203" s="10"/>
      <c r="E203" s="1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5.75" customHeight="1">
      <c r="A204" s="16" t="s">
        <v>217</v>
      </c>
      <c r="B204" s="30" t="s">
        <v>51</v>
      </c>
      <c r="C204" s="18">
        <v>33198</v>
      </c>
      <c r="D204" s="10"/>
      <c r="E204" s="1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5.75" customHeight="1">
      <c r="A205" s="16" t="s">
        <v>218</v>
      </c>
      <c r="B205" s="30" t="s">
        <v>51</v>
      </c>
      <c r="C205" s="10">
        <v>47230</v>
      </c>
      <c r="D205" s="10"/>
      <c r="E205" s="19" t="s">
        <v>219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5.75" customHeight="1">
      <c r="A206" s="45" t="s">
        <v>220</v>
      </c>
      <c r="B206" s="30" t="s">
        <v>51</v>
      </c>
      <c r="C206" s="18">
        <v>47230</v>
      </c>
      <c r="D206" s="10"/>
      <c r="E206" s="1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5.75" customHeight="1">
      <c r="A207" s="45" t="s">
        <v>221</v>
      </c>
      <c r="B207" s="30" t="s">
        <v>21</v>
      </c>
      <c r="C207" s="10"/>
      <c r="D207" s="10"/>
      <c r="E207" s="19" t="s">
        <v>219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5.75" customHeight="1">
      <c r="A208" s="16" t="s">
        <v>222</v>
      </c>
      <c r="B208" s="30" t="s">
        <v>51</v>
      </c>
      <c r="C208" s="18">
        <v>33105</v>
      </c>
      <c r="D208" s="10"/>
      <c r="E208" s="1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5.75" customHeight="1">
      <c r="A209" s="45" t="s">
        <v>223</v>
      </c>
      <c r="B209" s="30" t="s">
        <v>51</v>
      </c>
      <c r="C209" s="36" t="s">
        <v>224</v>
      </c>
      <c r="D209" s="36" t="s">
        <v>11</v>
      </c>
      <c r="E209" s="1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5.75" customHeight="1">
      <c r="A210" s="45" t="s">
        <v>223</v>
      </c>
      <c r="B210" s="30" t="s">
        <v>21</v>
      </c>
      <c r="C210" s="18">
        <v>45260</v>
      </c>
      <c r="D210" s="10"/>
      <c r="E210" s="1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5.75" customHeight="1">
      <c r="A211" s="16" t="s">
        <v>225</v>
      </c>
      <c r="B211" s="30" t="s">
        <v>51</v>
      </c>
      <c r="C211" s="18">
        <v>41001</v>
      </c>
      <c r="D211" s="10"/>
      <c r="E211" s="1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5.75" customHeight="1">
      <c r="A212" s="16" t="s">
        <v>225</v>
      </c>
      <c r="B212" s="30" t="s">
        <v>21</v>
      </c>
      <c r="C212" s="18">
        <v>41001</v>
      </c>
      <c r="D212" s="10"/>
      <c r="E212" s="1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5.75" customHeight="1">
      <c r="A213" s="16" t="s">
        <v>226</v>
      </c>
      <c r="B213" s="30" t="s">
        <v>51</v>
      </c>
      <c r="C213" s="18">
        <v>39255</v>
      </c>
      <c r="D213" s="10"/>
      <c r="E213" s="1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5.75" customHeight="1">
      <c r="A214" s="16" t="s">
        <v>226</v>
      </c>
      <c r="B214" s="30" t="s">
        <v>21</v>
      </c>
      <c r="C214" s="10"/>
      <c r="D214" s="10"/>
      <c r="E214" s="1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5.75" customHeight="1">
      <c r="A215" s="8"/>
      <c r="B215" s="30"/>
      <c r="C215" s="10"/>
      <c r="D215" s="10"/>
      <c r="E215" s="1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5.75" customHeight="1">
      <c r="A216" s="8"/>
      <c r="B216" s="30"/>
      <c r="C216" s="10"/>
      <c r="D216" s="10"/>
      <c r="E216" s="1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5.75" customHeight="1">
      <c r="A217" s="8" t="s">
        <v>227</v>
      </c>
      <c r="B217" s="30"/>
      <c r="C217" s="10"/>
      <c r="D217" s="10"/>
      <c r="E217" s="1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5.75" customHeight="1">
      <c r="A218" s="45" t="s">
        <v>228</v>
      </c>
      <c r="B218" s="30" t="s">
        <v>51</v>
      </c>
      <c r="C218" s="18">
        <v>47231</v>
      </c>
      <c r="D218" s="10"/>
      <c r="E218" s="19" t="s">
        <v>229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5.75" customHeight="1">
      <c r="A219" s="45" t="s">
        <v>230</v>
      </c>
      <c r="B219" s="30" t="s">
        <v>51</v>
      </c>
      <c r="C219" s="18">
        <v>45261</v>
      </c>
      <c r="D219" s="36">
        <v>5036</v>
      </c>
      <c r="E219" s="19" t="s">
        <v>231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5.75" customHeight="1">
      <c r="A220" s="45" t="s">
        <v>232</v>
      </c>
      <c r="B220" s="30" t="s">
        <v>51</v>
      </c>
      <c r="C220" s="18">
        <v>46985</v>
      </c>
      <c r="D220" s="10"/>
      <c r="E220" s="1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5.75" customHeight="1">
      <c r="A221" s="45" t="s">
        <v>233</v>
      </c>
      <c r="B221" s="30" t="s">
        <v>51</v>
      </c>
      <c r="C221" s="18">
        <v>36040</v>
      </c>
      <c r="D221" s="10"/>
      <c r="E221" s="1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5.75" customHeight="1">
      <c r="A222" s="16" t="s">
        <v>234</v>
      </c>
      <c r="B222" s="30" t="s">
        <v>51</v>
      </c>
      <c r="C222" s="18">
        <v>33497</v>
      </c>
      <c r="D222" s="10"/>
      <c r="E222" s="1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5.75" customHeight="1">
      <c r="A223" s="16" t="s">
        <v>235</v>
      </c>
      <c r="B223" s="30" t="s">
        <v>51</v>
      </c>
      <c r="C223" s="10" t="s">
        <v>236</v>
      </c>
      <c r="D223" s="10" t="s">
        <v>11</v>
      </c>
      <c r="E223" s="1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5.75" customHeight="1">
      <c r="A224" s="16" t="s">
        <v>237</v>
      </c>
      <c r="B224" s="30" t="s">
        <v>51</v>
      </c>
      <c r="C224" s="18">
        <v>28133</v>
      </c>
      <c r="D224" s="10"/>
      <c r="E224" s="1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5.75" customHeight="1">
      <c r="A225" s="45" t="s">
        <v>238</v>
      </c>
      <c r="B225" s="30" t="s">
        <v>51</v>
      </c>
      <c r="C225" s="18">
        <v>33772</v>
      </c>
      <c r="D225" s="10"/>
      <c r="E225" s="1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5.75" customHeight="1">
      <c r="A226" s="16" t="s">
        <v>239</v>
      </c>
      <c r="B226" s="30" t="s">
        <v>51</v>
      </c>
      <c r="C226" s="18">
        <v>35916</v>
      </c>
      <c r="D226" s="10"/>
      <c r="E226" s="1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5.75" customHeight="1">
      <c r="A227" s="7" t="s">
        <v>240</v>
      </c>
      <c r="B227" s="30" t="s">
        <v>51</v>
      </c>
      <c r="C227" s="36" t="s">
        <v>241</v>
      </c>
      <c r="D227" s="36" t="s">
        <v>11</v>
      </c>
      <c r="E227" s="2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5.75" customHeight="1">
      <c r="A228" s="7"/>
      <c r="B228" s="30"/>
      <c r="C228" s="47"/>
      <c r="D228" s="47"/>
      <c r="E228" s="2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</sheetData>
  <hyperlinks>
    <hyperlink ref="E4" r:id="rId1"/>
    <hyperlink ref="C9" r:id="rId2" display="https://inf-ege.sdamgia.ru/problem?id=46999"/>
    <hyperlink ref="E9" r:id="rId3"/>
    <hyperlink ref="C10" r:id="rId4" display="https://inf-ege.sdamgia.ru/problem?id=46999"/>
    <hyperlink ref="E13" r:id="rId5"/>
    <hyperlink ref="C14" r:id="rId6" display="https://inf-ege.sdamgia.ru/problem?id=47000"/>
    <hyperlink ref="E14" r:id="rId7"/>
    <hyperlink ref="C15" r:id="rId8" display="https://inf-ege.sdamgia.ru/problem?id=47000"/>
    <hyperlink ref="C19" r:id="rId9" display="https://inf-ege.sdamgia.ru/problem?id=18811"/>
    <hyperlink ref="C20" r:id="rId10" display="https://inf-ege.sdamgia.ru/problem?id=16881"/>
    <hyperlink ref="E20" r:id="rId11"/>
    <hyperlink ref="C27" r:id="rId12" display="https://inf-ege.sdamgia.ru/problem?id=7663"/>
    <hyperlink ref="C36" r:id="rId13" display="https://inf-ege.sdamgia.ru/problem?id=27264"/>
    <hyperlink ref="E39" r:id="rId14"/>
    <hyperlink ref="E40" r:id="rId15"/>
    <hyperlink ref="E41" r:id="rId16"/>
    <hyperlink ref="E57" r:id="rId17"/>
    <hyperlink ref="E68" r:id="rId18"/>
    <hyperlink ref="E69" r:id="rId19"/>
    <hyperlink ref="E74" r:id="rId20"/>
    <hyperlink ref="E77" r:id="rId21"/>
    <hyperlink ref="E81" r:id="rId22"/>
    <hyperlink ref="C84" r:id="rId23" display="https://inf-ege.sdamgia.ru/problem?id=47216"/>
    <hyperlink ref="E91" r:id="rId24"/>
    <hyperlink ref="E95" r:id="rId25"/>
    <hyperlink ref="E104" r:id="rId26"/>
    <hyperlink ref="E110" r:id="rId27"/>
    <hyperlink ref="E119" r:id="rId28"/>
    <hyperlink ref="E128" r:id="rId29"/>
    <hyperlink ref="E130" r:id="rId30"/>
    <hyperlink ref="E134" r:id="rId31"/>
    <hyperlink ref="E135" r:id="rId32"/>
    <hyperlink ref="E136" r:id="rId33"/>
    <hyperlink ref="E137" r:id="rId34"/>
    <hyperlink ref="E138" r:id="rId35"/>
    <hyperlink ref="E139" r:id="rId36"/>
    <hyperlink ref="E149" r:id="rId37"/>
    <hyperlink ref="E150" r:id="rId38"/>
    <hyperlink ref="E151" r:id="rId39"/>
    <hyperlink ref="E157" r:id="rId40"/>
    <hyperlink ref="C162" r:id="rId41" display="https://inf-ege.sdamgia.ru/problem?id=3607"/>
    <hyperlink ref="C163" r:id="rId42" display="https://inf-ege.sdamgia.ru/problem?id=3607"/>
    <hyperlink ref="C164" r:id="rId43" display="https://inf-ege.sdamgia.ru/problem?id=27391"/>
    <hyperlink ref="C165" r:id="rId44" display="https://inf-ege.sdamgia.ru/problem?id=27391"/>
    <hyperlink ref="E165" r:id="rId45"/>
    <hyperlink ref="C166" r:id="rId46" display="https://inf-ege.sdamgia.ru/problem?id=3607"/>
    <hyperlink ref="C169" r:id="rId47" display="https://inf-ege.sdamgia.ru/problem?id=47020"/>
    <hyperlink ref="E170" r:id="rId48"/>
    <hyperlink ref="E174" r:id="rId49"/>
    <hyperlink ref="C176" r:id="rId50" display="https://inf-ege.sdamgia.ru/problem?id=47229"/>
    <hyperlink ref="C189" r:id="rId51" display="https://inf-ege.sdamgia.ru/problem?id=27422"/>
    <hyperlink ref="C190" r:id="rId52" display="https://inf-ege.sdamgia.ru/problem?id=27853"/>
    <hyperlink ref="C191" r:id="rId53" display="https://inf-ege.sdamgia.ru/problem?id=47022"/>
    <hyperlink ref="C193" r:id="rId54" display="https://inf-ege.sdamgia.ru/problem?id=37160"/>
    <hyperlink ref="C194" r:id="rId55" display="https://inf-ege.sdamgia.ru/problem?id=36880"/>
    <hyperlink ref="C195" r:id="rId56" display="https://inf-ege.sdamgia.ru/problem?id=35914"/>
    <hyperlink ref="C196" r:id="rId57" display="https://inf-ege.sdamgia.ru/problem?id=33104"/>
    <hyperlink ref="C197" r:id="rId58" display="https://inf-ege.sdamgia.ru/problem?id=28121"/>
    <hyperlink ref="C198" r:id="rId59" display="https://inf-ege.sdamgia.ru/problem?id=33197"/>
    <hyperlink ref="C203" r:id="rId60" display="https://inf-ege.sdamgia.ru/problem?id=27423"/>
    <hyperlink ref="C204" r:id="rId61" display="https://inf-ege.sdamgia.ru/problem?id=33198"/>
    <hyperlink ref="E205" r:id="rId62"/>
    <hyperlink ref="C206" r:id="rId63" display="https://inf-ege.sdamgia.ru/problem?id=47230"/>
    <hyperlink ref="E207" r:id="rId64"/>
    <hyperlink ref="C208" r:id="rId65" display="https://inf-ege.sdamgia.ru/problem?id=33105"/>
    <hyperlink ref="C210" r:id="rId66" display="https://inf-ege.sdamgia.ru/problem?id=45260"/>
    <hyperlink ref="C211" r:id="rId67" display="https://inf-ege.sdamgia.ru/problem?id=41001"/>
    <hyperlink ref="C212" r:id="rId68" display="https://inf-ege.sdamgia.ru/problem?id=41001"/>
    <hyperlink ref="C213" r:id="rId69" display="https://inf-ege.sdamgia.ru/problem?id=39255"/>
    <hyperlink ref="C218" r:id="rId70" display="https://inf-ege.sdamgia.ru/problem?id=47231"/>
    <hyperlink ref="E218" r:id="rId71"/>
    <hyperlink ref="C219" r:id="rId72" display="https://inf-ege.sdamgia.ru/problem?id=45261"/>
    <hyperlink ref="E219" r:id="rId73"/>
    <hyperlink ref="C220" r:id="rId74" display="https://inf-ege.sdamgia.ru/problem?id=46985"/>
    <hyperlink ref="C221" r:id="rId75" display="https://inf-ege.sdamgia.ru/problem?id=36040"/>
    <hyperlink ref="C222" r:id="rId76" display="https://inf-ege.sdamgia.ru/problem?id=33497"/>
    <hyperlink ref="C224" r:id="rId77" display="https://inf-ege.sdamgia.ru/problem?id=28133"/>
    <hyperlink ref="C225" r:id="rId78" display="https://inf-ege.sdamgia.ru/problem?id=33772"/>
    <hyperlink ref="C226" r:id="rId79" display="https://inf-ege.sdamgia.ru/problem?id=359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0"/>
  <sheetViews>
    <sheetView workbookViewId="0"/>
  </sheetViews>
  <sheetFormatPr defaultColWidth="12.5703125" defaultRowHeight="15.75" customHeight="1"/>
  <sheetData>
    <row r="1" spans="1:2">
      <c r="A1" s="48">
        <v>0</v>
      </c>
      <c r="B1" s="48">
        <v>0</v>
      </c>
    </row>
    <row r="2" spans="1:2">
      <c r="A2" s="48">
        <v>1</v>
      </c>
      <c r="B2" s="48">
        <v>7</v>
      </c>
    </row>
    <row r="3" spans="1:2">
      <c r="A3" s="49">
        <f t="shared" ref="A3:A30" si="0">A2+1</f>
        <v>2</v>
      </c>
      <c r="B3" s="48">
        <v>14</v>
      </c>
    </row>
    <row r="4" spans="1:2">
      <c r="A4" s="49">
        <f t="shared" si="0"/>
        <v>3</v>
      </c>
      <c r="B4" s="48">
        <v>20</v>
      </c>
    </row>
    <row r="5" spans="1:2">
      <c r="A5" s="49">
        <f t="shared" si="0"/>
        <v>4</v>
      </c>
      <c r="B5" s="48">
        <v>27</v>
      </c>
    </row>
    <row r="6" spans="1:2">
      <c r="A6" s="49">
        <f t="shared" si="0"/>
        <v>5</v>
      </c>
      <c r="B6" s="48">
        <v>34</v>
      </c>
    </row>
    <row r="7" spans="1:2">
      <c r="A7" s="49">
        <f t="shared" si="0"/>
        <v>6</v>
      </c>
      <c r="B7" s="48">
        <v>40</v>
      </c>
    </row>
    <row r="8" spans="1:2">
      <c r="A8" s="49">
        <f t="shared" si="0"/>
        <v>7</v>
      </c>
      <c r="B8" s="1">
        <v>43</v>
      </c>
    </row>
    <row r="9" spans="1:2">
      <c r="A9" s="49">
        <f t="shared" si="0"/>
        <v>8</v>
      </c>
      <c r="B9" s="1">
        <v>45</v>
      </c>
    </row>
    <row r="10" spans="1:2">
      <c r="A10" s="49">
        <f t="shared" si="0"/>
        <v>9</v>
      </c>
      <c r="B10" s="1">
        <v>48</v>
      </c>
    </row>
    <row r="11" spans="1:2">
      <c r="A11" s="49">
        <f t="shared" si="0"/>
        <v>10</v>
      </c>
      <c r="B11" s="1">
        <v>50</v>
      </c>
    </row>
    <row r="12" spans="1:2">
      <c r="A12" s="49">
        <f t="shared" si="0"/>
        <v>11</v>
      </c>
      <c r="B12" s="1">
        <v>53</v>
      </c>
    </row>
    <row r="13" spans="1:2">
      <c r="A13" s="49">
        <f t="shared" si="0"/>
        <v>12</v>
      </c>
      <c r="B13" s="1">
        <v>55</v>
      </c>
    </row>
    <row r="14" spans="1:2">
      <c r="A14" s="49">
        <f t="shared" si="0"/>
        <v>13</v>
      </c>
      <c r="B14" s="1">
        <v>58</v>
      </c>
    </row>
    <row r="15" spans="1:2">
      <c r="A15" s="49">
        <f t="shared" si="0"/>
        <v>14</v>
      </c>
      <c r="B15" s="1">
        <v>60</v>
      </c>
    </row>
    <row r="16" spans="1:2">
      <c r="A16" s="49">
        <f t="shared" si="0"/>
        <v>15</v>
      </c>
      <c r="B16" s="1">
        <v>63</v>
      </c>
    </row>
    <row r="17" spans="1:2">
      <c r="A17" s="49">
        <f t="shared" si="0"/>
        <v>16</v>
      </c>
      <c r="B17" s="48">
        <v>65</v>
      </c>
    </row>
    <row r="18" spans="1:2">
      <c r="A18" s="49">
        <f t="shared" si="0"/>
        <v>17</v>
      </c>
      <c r="B18" s="48">
        <v>68</v>
      </c>
    </row>
    <row r="19" spans="1:2">
      <c r="A19" s="49">
        <f t="shared" si="0"/>
        <v>18</v>
      </c>
      <c r="B19" s="48">
        <v>70</v>
      </c>
    </row>
    <row r="20" spans="1:2">
      <c r="A20" s="49">
        <f t="shared" si="0"/>
        <v>19</v>
      </c>
      <c r="B20" s="48">
        <v>73</v>
      </c>
    </row>
    <row r="21" spans="1:2">
      <c r="A21" s="49">
        <f t="shared" si="0"/>
        <v>20</v>
      </c>
      <c r="B21" s="48">
        <v>75</v>
      </c>
    </row>
    <row r="22" spans="1:2">
      <c r="A22" s="49">
        <f t="shared" si="0"/>
        <v>21</v>
      </c>
      <c r="B22" s="48">
        <v>78</v>
      </c>
    </row>
    <row r="23" spans="1:2">
      <c r="A23" s="49">
        <f t="shared" si="0"/>
        <v>22</v>
      </c>
      <c r="B23" s="1">
        <v>80</v>
      </c>
    </row>
    <row r="24" spans="1:2">
      <c r="A24" s="49">
        <f t="shared" si="0"/>
        <v>23</v>
      </c>
      <c r="B24" s="48">
        <v>83</v>
      </c>
    </row>
    <row r="25" spans="1:2">
      <c r="A25" s="49">
        <f t="shared" si="0"/>
        <v>24</v>
      </c>
      <c r="B25" s="48">
        <v>85</v>
      </c>
    </row>
    <row r="26" spans="1:2">
      <c r="A26" s="49">
        <f t="shared" si="0"/>
        <v>25</v>
      </c>
      <c r="B26" s="48">
        <v>88</v>
      </c>
    </row>
    <row r="27" spans="1:2">
      <c r="A27" s="49">
        <f t="shared" si="0"/>
        <v>26</v>
      </c>
      <c r="B27" s="48">
        <v>90</v>
      </c>
    </row>
    <row r="28" spans="1:2">
      <c r="A28" s="49">
        <f t="shared" si="0"/>
        <v>27</v>
      </c>
      <c r="B28" s="48">
        <v>93</v>
      </c>
    </row>
    <row r="29" spans="1:2">
      <c r="A29" s="49">
        <f t="shared" si="0"/>
        <v>28</v>
      </c>
      <c r="B29" s="48">
        <v>97</v>
      </c>
    </row>
    <row r="30" spans="1:2">
      <c r="A30" s="49">
        <f t="shared" si="0"/>
        <v>29</v>
      </c>
      <c r="B30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L1000"/>
  <sheetViews>
    <sheetView workbookViewId="0"/>
  </sheetViews>
  <sheetFormatPr defaultColWidth="12.5703125" defaultRowHeight="15.75" customHeight="1"/>
  <cols>
    <col min="6" max="8" width="12.5703125" hidden="1"/>
    <col min="9" max="9" width="30" hidden="1" customWidth="1"/>
    <col min="10" max="10" width="12.5703125" hidden="1"/>
  </cols>
  <sheetData>
    <row r="1" spans="1:12" ht="12.75">
      <c r="A1" s="50" t="s">
        <v>242</v>
      </c>
      <c r="B1" s="51"/>
      <c r="C1" s="52" t="s">
        <v>243</v>
      </c>
      <c r="D1" s="52" t="s">
        <v>244</v>
      </c>
      <c r="E1" s="52" t="s">
        <v>245</v>
      </c>
      <c r="F1" s="52" t="s">
        <v>246</v>
      </c>
      <c r="G1" s="52" t="s">
        <v>247</v>
      </c>
      <c r="H1" s="52" t="s">
        <v>248</v>
      </c>
      <c r="I1" s="50" t="s">
        <v>249</v>
      </c>
      <c r="J1" s="53" t="s">
        <v>250</v>
      </c>
      <c r="K1" s="54" t="s">
        <v>251</v>
      </c>
    </row>
    <row r="2" spans="1:12" ht="12.75" hidden="1">
      <c r="A2" s="55">
        <v>13928</v>
      </c>
      <c r="B2" s="56"/>
      <c r="C2" s="55" t="s">
        <v>252</v>
      </c>
      <c r="D2" s="57" t="s">
        <v>253</v>
      </c>
      <c r="E2" s="57" t="s">
        <v>254</v>
      </c>
      <c r="F2" s="57" t="s">
        <v>255</v>
      </c>
      <c r="G2" s="55">
        <v>4518</v>
      </c>
      <c r="H2" s="55">
        <v>814161</v>
      </c>
      <c r="I2" s="58">
        <f>+-++++--++-+++-+-----++-0</f>
        <v>0</v>
      </c>
      <c r="J2" s="55">
        <v>14</v>
      </c>
      <c r="K2" s="55">
        <v>60</v>
      </c>
    </row>
    <row r="3" spans="1:12" ht="12.75" hidden="1">
      <c r="A3" s="55">
        <v>13928</v>
      </c>
      <c r="B3" s="56"/>
      <c r="C3" s="55" t="s">
        <v>252</v>
      </c>
      <c r="D3" s="57" t="s">
        <v>256</v>
      </c>
      <c r="E3" s="57" t="s">
        <v>257</v>
      </c>
      <c r="F3" s="57" t="s">
        <v>258</v>
      </c>
      <c r="G3" s="55">
        <v>4518</v>
      </c>
      <c r="H3" s="55">
        <v>458106</v>
      </c>
      <c r="I3" s="58">
        <f>++++-+----++++++---++++-0</f>
        <v>0</v>
      </c>
      <c r="J3" s="55">
        <v>15</v>
      </c>
      <c r="K3" s="55">
        <v>63</v>
      </c>
    </row>
    <row r="4" spans="1:12" ht="12.75" hidden="1">
      <c r="A4" s="55">
        <v>13928</v>
      </c>
      <c r="B4" s="56"/>
      <c r="C4" s="55" t="s">
        <v>252</v>
      </c>
      <c r="D4" s="57" t="s">
        <v>259</v>
      </c>
      <c r="E4" s="57" t="s">
        <v>260</v>
      </c>
      <c r="F4" s="57" t="s">
        <v>261</v>
      </c>
      <c r="G4" s="55">
        <v>4518</v>
      </c>
      <c r="H4" s="55">
        <v>689013</v>
      </c>
      <c r="I4" s="58">
        <f>++++-+------+-+---------0</f>
        <v>0</v>
      </c>
      <c r="J4" s="55">
        <v>7</v>
      </c>
      <c r="K4" s="55">
        <v>43</v>
      </c>
    </row>
    <row r="5" spans="1:12" ht="12.75" hidden="1">
      <c r="A5" s="55">
        <v>13928</v>
      </c>
      <c r="B5" s="56"/>
      <c r="C5" s="55" t="s">
        <v>262</v>
      </c>
      <c r="D5" s="57" t="s">
        <v>263</v>
      </c>
      <c r="E5" s="57" t="s">
        <v>264</v>
      </c>
      <c r="F5" s="57" t="s">
        <v>265</v>
      </c>
      <c r="G5" s="55">
        <v>4518</v>
      </c>
      <c r="H5" s="55">
        <v>601082</v>
      </c>
      <c r="I5" s="58">
        <f>++++-++-++++++++--++++-+-10</f>
        <v>10</v>
      </c>
      <c r="J5" s="55">
        <v>20</v>
      </c>
      <c r="K5" s="55">
        <v>75</v>
      </c>
    </row>
    <row r="6" spans="1:12" ht="12.75" hidden="1">
      <c r="A6" s="59">
        <v>13928</v>
      </c>
      <c r="B6" s="60"/>
      <c r="C6" s="59" t="s">
        <v>262</v>
      </c>
      <c r="D6" s="59" t="s">
        <v>266</v>
      </c>
      <c r="E6" s="59" t="s">
        <v>267</v>
      </c>
      <c r="F6" s="59" t="s">
        <v>268</v>
      </c>
      <c r="G6" s="59">
        <v>4518</v>
      </c>
      <c r="H6" s="59">
        <v>601197</v>
      </c>
      <c r="I6" s="60">
        <f>++++-+--+-++---+-+---+--0</f>
        <v>0</v>
      </c>
      <c r="J6" s="59">
        <v>11</v>
      </c>
      <c r="K6" s="59">
        <v>53</v>
      </c>
    </row>
    <row r="7" spans="1:12" ht="12.75" hidden="1">
      <c r="A7" s="61">
        <v>13928</v>
      </c>
      <c r="B7" s="62"/>
      <c r="C7" s="61" t="s">
        <v>252</v>
      </c>
      <c r="D7" s="61" t="s">
        <v>269</v>
      </c>
      <c r="E7" s="61" t="s">
        <v>270</v>
      </c>
      <c r="F7" s="61" t="s">
        <v>271</v>
      </c>
      <c r="G7" s="61">
        <v>4518</v>
      </c>
      <c r="H7" s="61">
        <v>593327</v>
      </c>
      <c r="I7" s="62">
        <f>++++-++--+++++-+--++-+--0</f>
        <v>0</v>
      </c>
      <c r="J7" s="63">
        <v>16</v>
      </c>
      <c r="K7" s="63">
        <v>65</v>
      </c>
    </row>
    <row r="8" spans="1:12" ht="12.75" hidden="1">
      <c r="A8" s="55">
        <v>13928</v>
      </c>
      <c r="B8" s="56"/>
      <c r="C8" s="55" t="s">
        <v>252</v>
      </c>
      <c r="D8" s="57" t="s">
        <v>272</v>
      </c>
      <c r="E8" s="57" t="s">
        <v>273</v>
      </c>
      <c r="F8" s="57" t="s">
        <v>274</v>
      </c>
      <c r="G8" s="55">
        <v>4617</v>
      </c>
      <c r="H8" s="55">
        <v>741802</v>
      </c>
      <c r="I8" s="64" t="s">
        <v>275</v>
      </c>
      <c r="J8" s="55">
        <v>10</v>
      </c>
      <c r="K8" s="55">
        <v>50</v>
      </c>
    </row>
    <row r="9" spans="1:12" ht="12.75" hidden="1">
      <c r="A9" s="55">
        <v>13928</v>
      </c>
      <c r="B9" s="56"/>
      <c r="C9" s="55" t="s">
        <v>252</v>
      </c>
      <c r="D9" s="57" t="s">
        <v>276</v>
      </c>
      <c r="E9" s="57" t="s">
        <v>277</v>
      </c>
      <c r="F9" s="57" t="s">
        <v>278</v>
      </c>
      <c r="G9" s="55">
        <v>4518</v>
      </c>
      <c r="H9" s="55">
        <v>961480</v>
      </c>
      <c r="I9" s="58">
        <f>++++--+--+++++++--++-+--0</f>
        <v>0</v>
      </c>
      <c r="J9" s="55">
        <v>15</v>
      </c>
      <c r="K9" s="55">
        <v>63</v>
      </c>
    </row>
    <row r="10" spans="1:12" ht="12.75" hidden="1">
      <c r="A10" s="55">
        <v>13928</v>
      </c>
      <c r="B10" s="56"/>
      <c r="C10" s="55" t="s">
        <v>252</v>
      </c>
      <c r="D10" s="57" t="s">
        <v>279</v>
      </c>
      <c r="E10" s="57" t="s">
        <v>280</v>
      </c>
      <c r="F10" s="57" t="s">
        <v>281</v>
      </c>
      <c r="G10" s="55">
        <v>4518</v>
      </c>
      <c r="H10" s="55">
        <v>593212</v>
      </c>
      <c r="I10" s="64" t="s">
        <v>282</v>
      </c>
      <c r="J10" s="55">
        <v>4</v>
      </c>
      <c r="K10" s="55">
        <v>27</v>
      </c>
    </row>
    <row r="11" spans="1:12" ht="12.75" hidden="1">
      <c r="A11" s="55">
        <v>13928</v>
      </c>
      <c r="B11" s="56"/>
      <c r="C11" s="55" t="s">
        <v>262</v>
      </c>
      <c r="D11" s="57" t="s">
        <v>283</v>
      </c>
      <c r="E11" s="57" t="s">
        <v>284</v>
      </c>
      <c r="F11" s="57" t="s">
        <v>281</v>
      </c>
      <c r="G11" s="55">
        <v>4518</v>
      </c>
      <c r="H11" s="55">
        <v>908150</v>
      </c>
      <c r="I11" s="58">
        <f>++++-++----+++-+---+++--0</f>
        <v>0</v>
      </c>
      <c r="J11" s="55">
        <v>13</v>
      </c>
      <c r="K11" s="55">
        <v>58</v>
      </c>
    </row>
    <row r="12" spans="1:12" ht="12.75">
      <c r="A12" s="55">
        <v>13928</v>
      </c>
      <c r="B12" s="56"/>
      <c r="C12" s="55" t="s">
        <v>252</v>
      </c>
      <c r="D12" s="57" t="s">
        <v>285</v>
      </c>
      <c r="E12" s="57" t="s">
        <v>286</v>
      </c>
      <c r="F12" s="57" t="s">
        <v>287</v>
      </c>
      <c r="G12" s="55">
        <v>4518</v>
      </c>
      <c r="H12" s="55">
        <v>917870</v>
      </c>
      <c r="I12" s="58">
        <f>+-+--+---++-+-----------0</f>
        <v>0</v>
      </c>
      <c r="J12" s="55">
        <v>6</v>
      </c>
      <c r="K12" s="55">
        <v>40</v>
      </c>
      <c r="L12" s="1">
        <v>1</v>
      </c>
    </row>
    <row r="13" spans="1:12" ht="12.75" hidden="1">
      <c r="A13" s="55">
        <v>13928</v>
      </c>
      <c r="B13" s="56"/>
      <c r="C13" s="55" t="s">
        <v>262</v>
      </c>
      <c r="D13" s="57" t="s">
        <v>288</v>
      </c>
      <c r="E13" s="57" t="s">
        <v>273</v>
      </c>
      <c r="F13" s="57" t="s">
        <v>287</v>
      </c>
      <c r="G13" s="55">
        <v>4619</v>
      </c>
      <c r="H13" s="55">
        <v>195185</v>
      </c>
      <c r="I13" s="58">
        <f>++-+-++-+--++-++++---+---10</f>
        <v>10</v>
      </c>
      <c r="J13" s="55">
        <v>14</v>
      </c>
      <c r="K13" s="55">
        <v>60</v>
      </c>
    </row>
    <row r="14" spans="1:12" ht="12.75">
      <c r="A14" s="55">
        <v>13928</v>
      </c>
      <c r="B14" s="56"/>
      <c r="C14" s="55" t="s">
        <v>252</v>
      </c>
      <c r="D14" s="57" t="s">
        <v>289</v>
      </c>
      <c r="E14" s="57" t="s">
        <v>290</v>
      </c>
      <c r="F14" s="57" t="s">
        <v>291</v>
      </c>
      <c r="G14" s="55">
        <v>4518</v>
      </c>
      <c r="H14" s="55">
        <v>814084</v>
      </c>
      <c r="I14" s="58">
        <f>+---+++-++++++-+-++++++--20</f>
        <v>20</v>
      </c>
      <c r="J14" s="65">
        <v>19</v>
      </c>
      <c r="K14" s="55">
        <v>73</v>
      </c>
      <c r="L14" s="1">
        <v>1</v>
      </c>
    </row>
    <row r="15" spans="1:12" ht="12.75">
      <c r="A15" s="55">
        <v>13928</v>
      </c>
      <c r="B15" s="56"/>
      <c r="C15" s="55" t="s">
        <v>252</v>
      </c>
      <c r="D15" s="57" t="s">
        <v>292</v>
      </c>
      <c r="E15" s="57" t="s">
        <v>293</v>
      </c>
      <c r="F15" s="57" t="s">
        <v>287</v>
      </c>
      <c r="G15" s="55">
        <v>4518</v>
      </c>
      <c r="H15" s="55">
        <v>737801</v>
      </c>
      <c r="I15" s="58">
        <f>+-+--+--------+---++++--0</f>
        <v>0</v>
      </c>
      <c r="J15" s="55">
        <v>8</v>
      </c>
      <c r="K15" s="55">
        <v>45</v>
      </c>
      <c r="L15" s="1">
        <v>1</v>
      </c>
    </row>
    <row r="16" spans="1:12" ht="12.75">
      <c r="A16" s="55">
        <v>13928</v>
      </c>
      <c r="B16" s="56"/>
      <c r="C16" s="55" t="s">
        <v>252</v>
      </c>
      <c r="D16" s="57" t="s">
        <v>294</v>
      </c>
      <c r="E16" s="57" t="s">
        <v>295</v>
      </c>
      <c r="F16" s="57" t="s">
        <v>296</v>
      </c>
      <c r="G16" s="55">
        <v>4619</v>
      </c>
      <c r="H16" s="55">
        <v>179601</v>
      </c>
      <c r="I16" s="58">
        <f>+-++-+--+-+-+--+-----+---20</f>
        <v>20</v>
      </c>
      <c r="J16" s="55">
        <v>11</v>
      </c>
      <c r="K16" s="55">
        <v>53</v>
      </c>
      <c r="L16" s="1">
        <v>1</v>
      </c>
    </row>
    <row r="17" spans="1:12" ht="12.75" hidden="1">
      <c r="A17" s="55">
        <v>13928</v>
      </c>
      <c r="B17" s="56"/>
      <c r="C17" s="55" t="s">
        <v>297</v>
      </c>
      <c r="D17" s="57" t="s">
        <v>298</v>
      </c>
      <c r="E17" s="57" t="s">
        <v>293</v>
      </c>
      <c r="F17" s="57" t="s">
        <v>299</v>
      </c>
      <c r="G17" s="55">
        <v>4518</v>
      </c>
      <c r="H17" s="55">
        <v>593397</v>
      </c>
      <c r="I17" s="64" t="s">
        <v>300</v>
      </c>
      <c r="J17" s="55">
        <v>1</v>
      </c>
      <c r="K17" s="55">
        <v>7</v>
      </c>
    </row>
    <row r="18" spans="1:12" ht="12.75" hidden="1">
      <c r="A18" s="55">
        <v>13928</v>
      </c>
      <c r="B18" s="56"/>
      <c r="C18" s="55" t="s">
        <v>252</v>
      </c>
      <c r="D18" s="57" t="s">
        <v>301</v>
      </c>
      <c r="E18" s="57" t="s">
        <v>302</v>
      </c>
      <c r="F18" s="57" t="s">
        <v>265</v>
      </c>
      <c r="G18" s="55">
        <v>4518</v>
      </c>
      <c r="H18" s="55">
        <v>688981</v>
      </c>
      <c r="I18" s="64" t="s">
        <v>300</v>
      </c>
      <c r="J18" s="55">
        <v>1</v>
      </c>
      <c r="K18" s="55">
        <v>7</v>
      </c>
    </row>
    <row r="19" spans="1:12" ht="12.75" hidden="1">
      <c r="A19" s="55">
        <v>13928</v>
      </c>
      <c r="B19" s="56"/>
      <c r="C19" s="55" t="s">
        <v>252</v>
      </c>
      <c r="D19" s="57" t="s">
        <v>303</v>
      </c>
      <c r="E19" s="57" t="s">
        <v>304</v>
      </c>
      <c r="F19" s="57" t="s">
        <v>255</v>
      </c>
      <c r="G19" s="55">
        <v>4619</v>
      </c>
      <c r="H19" s="55">
        <v>194408</v>
      </c>
      <c r="I19" s="58">
        <f>++++-+--++++++-+--+----+0</f>
        <v>0</v>
      </c>
      <c r="J19" s="55">
        <v>14</v>
      </c>
      <c r="K19" s="55">
        <v>60</v>
      </c>
    </row>
    <row r="20" spans="1:12" ht="12.75" hidden="1">
      <c r="A20" s="55">
        <v>13928</v>
      </c>
      <c r="B20" s="56"/>
      <c r="C20" s="55" t="s">
        <v>252</v>
      </c>
      <c r="D20" s="57" t="s">
        <v>305</v>
      </c>
      <c r="E20" s="57" t="s">
        <v>306</v>
      </c>
      <c r="F20" s="57" t="s">
        <v>307</v>
      </c>
      <c r="G20" s="55">
        <v>4519</v>
      </c>
      <c r="H20" s="55">
        <v>139824</v>
      </c>
      <c r="I20" s="58">
        <f>+-+--+--+--------+---+--0</f>
        <v>0</v>
      </c>
      <c r="J20" s="55">
        <v>6</v>
      </c>
      <c r="K20" s="55">
        <v>40</v>
      </c>
    </row>
    <row r="21" spans="1:12" ht="12.75">
      <c r="A21" s="55">
        <v>13928</v>
      </c>
      <c r="B21" s="56"/>
      <c r="C21" s="55" t="s">
        <v>252</v>
      </c>
      <c r="D21" s="57" t="s">
        <v>308</v>
      </c>
      <c r="E21" s="57" t="s">
        <v>254</v>
      </c>
      <c r="F21" s="57" t="s">
        <v>274</v>
      </c>
      <c r="G21" s="55">
        <v>4518</v>
      </c>
      <c r="H21" s="55">
        <v>863508</v>
      </c>
      <c r="I21" s="58">
        <f>+++--++-++--++++-+---+---20</f>
        <v>20</v>
      </c>
      <c r="J21" s="55">
        <v>15</v>
      </c>
      <c r="K21" s="55">
        <v>63</v>
      </c>
      <c r="L21" s="1">
        <v>1</v>
      </c>
    </row>
    <row r="22" spans="1:12" ht="12.75" hidden="1">
      <c r="A22" s="55">
        <v>13928</v>
      </c>
      <c r="B22" s="56"/>
      <c r="C22" s="55" t="s">
        <v>262</v>
      </c>
      <c r="D22" s="57" t="s">
        <v>309</v>
      </c>
      <c r="E22" s="57" t="s">
        <v>310</v>
      </c>
      <c r="F22" s="57" t="s">
        <v>311</v>
      </c>
      <c r="G22" s="55">
        <v>4518</v>
      </c>
      <c r="H22" s="55">
        <v>806978</v>
      </c>
      <c r="I22" s="64" t="s">
        <v>312</v>
      </c>
      <c r="J22" s="55">
        <v>2</v>
      </c>
      <c r="K22" s="55">
        <v>14</v>
      </c>
    </row>
    <row r="23" spans="1:12" ht="12.75">
      <c r="A23" s="55">
        <v>13928</v>
      </c>
      <c r="B23" s="56"/>
      <c r="C23" s="55" t="s">
        <v>252</v>
      </c>
      <c r="D23" s="57" t="s">
        <v>313</v>
      </c>
      <c r="E23" s="57" t="s">
        <v>314</v>
      </c>
      <c r="F23" s="57" t="s">
        <v>315</v>
      </c>
      <c r="G23" s="55">
        <v>4518</v>
      </c>
      <c r="H23" s="55">
        <v>601105</v>
      </c>
      <c r="I23" s="64" t="s">
        <v>316</v>
      </c>
      <c r="J23" s="55">
        <v>14</v>
      </c>
      <c r="K23" s="55">
        <v>60</v>
      </c>
      <c r="L23" s="1">
        <v>1</v>
      </c>
    </row>
    <row r="24" spans="1:12" ht="12.75" hidden="1">
      <c r="A24" s="55">
        <v>13928</v>
      </c>
      <c r="B24" s="56"/>
      <c r="C24" s="55" t="s">
        <v>252</v>
      </c>
      <c r="D24" s="57" t="s">
        <v>317</v>
      </c>
      <c r="E24" s="57" t="s">
        <v>318</v>
      </c>
      <c r="F24" s="57" t="s">
        <v>319</v>
      </c>
      <c r="G24" s="55">
        <v>4518</v>
      </c>
      <c r="H24" s="55">
        <v>959102</v>
      </c>
      <c r="I24" s="64" t="s">
        <v>320</v>
      </c>
      <c r="J24" s="55">
        <v>4</v>
      </c>
      <c r="K24" s="55">
        <v>27</v>
      </c>
    </row>
    <row r="25" spans="1:12" ht="12.75" hidden="1">
      <c r="A25" s="55">
        <v>13928</v>
      </c>
      <c r="B25" s="56"/>
      <c r="C25" s="55" t="s">
        <v>321</v>
      </c>
      <c r="D25" s="57" t="s">
        <v>322</v>
      </c>
      <c r="E25" s="57" t="s">
        <v>323</v>
      </c>
      <c r="F25" s="57" t="s">
        <v>324</v>
      </c>
      <c r="G25" s="55">
        <v>4518</v>
      </c>
      <c r="H25" s="55">
        <v>952878</v>
      </c>
      <c r="I25" s="58">
        <f>+--+----+---+--+-++-----0</f>
        <v>0</v>
      </c>
      <c r="J25" s="55">
        <v>7</v>
      </c>
      <c r="K25" s="55">
        <v>43</v>
      </c>
    </row>
    <row r="26" spans="1:12" ht="12.75">
      <c r="A26" s="55">
        <v>13928</v>
      </c>
      <c r="B26" s="56"/>
      <c r="C26" s="55" t="s">
        <v>252</v>
      </c>
      <c r="D26" s="57" t="s">
        <v>325</v>
      </c>
      <c r="E26" s="57" t="s">
        <v>326</v>
      </c>
      <c r="F26" s="57" t="s">
        <v>327</v>
      </c>
      <c r="G26" s="55">
        <v>4518</v>
      </c>
      <c r="H26" s="55">
        <v>959159</v>
      </c>
      <c r="I26" s="58">
        <f>+-+--++-+---+--------+--0</f>
        <v>0</v>
      </c>
      <c r="J26" s="55">
        <v>7</v>
      </c>
      <c r="K26" s="55">
        <v>43</v>
      </c>
      <c r="L26" s="1">
        <v>1</v>
      </c>
    </row>
    <row r="27" spans="1:12" ht="12.75">
      <c r="A27" s="55">
        <v>13928</v>
      </c>
      <c r="B27" s="56"/>
      <c r="C27" s="55" t="s">
        <v>252</v>
      </c>
      <c r="D27" s="57" t="s">
        <v>328</v>
      </c>
      <c r="E27" s="57" t="s">
        <v>329</v>
      </c>
      <c r="F27" s="57" t="s">
        <v>330</v>
      </c>
      <c r="G27" s="55">
        <v>4518</v>
      </c>
      <c r="H27" s="55">
        <v>813975</v>
      </c>
      <c r="I27" s="58">
        <f>++++++--++-+-+-+-++--+---10</f>
        <v>-10</v>
      </c>
      <c r="J27" s="55">
        <v>15</v>
      </c>
      <c r="K27" s="55">
        <v>63</v>
      </c>
      <c r="L27" s="1">
        <v>1</v>
      </c>
    </row>
    <row r="28" spans="1:12" ht="12.75" hidden="1">
      <c r="A28" s="55">
        <v>13928</v>
      </c>
      <c r="B28" s="56"/>
      <c r="C28" s="55" t="s">
        <v>262</v>
      </c>
      <c r="D28" s="57" t="s">
        <v>331</v>
      </c>
      <c r="E28" s="57" t="s">
        <v>332</v>
      </c>
      <c r="F28" s="57" t="s">
        <v>333</v>
      </c>
      <c r="G28" s="55">
        <v>4619</v>
      </c>
      <c r="H28" s="55">
        <v>264645</v>
      </c>
      <c r="I28" s="58">
        <f>+-++-+---+--+-----------0</f>
        <v>0</v>
      </c>
      <c r="J28" s="55">
        <v>6</v>
      </c>
      <c r="K28" s="55">
        <v>40</v>
      </c>
    </row>
    <row r="29" spans="1:12" ht="12.75" hidden="1">
      <c r="A29" s="55">
        <v>13928</v>
      </c>
      <c r="B29" s="56"/>
      <c r="C29" s="55" t="s">
        <v>262</v>
      </c>
      <c r="D29" s="57" t="s">
        <v>334</v>
      </c>
      <c r="E29" s="57" t="s">
        <v>335</v>
      </c>
      <c r="F29" s="57" t="s">
        <v>299</v>
      </c>
      <c r="G29" s="55">
        <v>4617</v>
      </c>
      <c r="H29" s="55">
        <v>802192</v>
      </c>
      <c r="I29" s="58">
        <f>++++-++-+-++++++-+++----0</f>
        <v>0</v>
      </c>
      <c r="J29" s="55">
        <v>17</v>
      </c>
      <c r="K29" s="55">
        <v>68</v>
      </c>
    </row>
    <row r="30" spans="1:12" ht="12.75" hidden="1">
      <c r="A30" s="55">
        <v>13928</v>
      </c>
      <c r="B30" s="56"/>
      <c r="C30" s="55" t="s">
        <v>252</v>
      </c>
      <c r="D30" s="57" t="s">
        <v>336</v>
      </c>
      <c r="E30" s="57" t="s">
        <v>337</v>
      </c>
      <c r="F30" s="57" t="s">
        <v>338</v>
      </c>
      <c r="G30" s="55">
        <v>4617</v>
      </c>
      <c r="H30" s="55">
        <v>876572</v>
      </c>
      <c r="I30" s="58">
        <f>++++-----+--+--+--------2</f>
        <v>-2</v>
      </c>
      <c r="J30" s="55">
        <v>10</v>
      </c>
      <c r="K30" s="55">
        <v>50</v>
      </c>
    </row>
    <row r="31" spans="1:12" ht="12.75" hidden="1"/>
    <row r="32" spans="1:12" ht="12.75" hidden="1"/>
    <row r="33" ht="12.75" hidden="1"/>
    <row r="34" ht="12.75" hidden="1"/>
    <row r="35" ht="12.75" hidden="1"/>
    <row r="36" ht="12.75" hidden="1"/>
    <row r="37" ht="12.75" hidden="1"/>
    <row r="38" ht="12.75" hidden="1"/>
    <row r="39" ht="12.75" hidden="1"/>
    <row r="40" ht="12.75" hidden="1"/>
    <row r="41" ht="12.75" hidden="1"/>
    <row r="42" ht="12.75" hidden="1"/>
    <row r="43" ht="12.75" hidden="1"/>
    <row r="44" ht="12.75" hidden="1"/>
    <row r="45" ht="12.75" hidden="1"/>
    <row r="46" ht="12.75" hidden="1"/>
    <row r="47" ht="12.75" hidden="1"/>
    <row r="48" ht="12.75" hidden="1"/>
    <row r="49" ht="12.75" hidden="1"/>
    <row r="50" ht="12.75" hidden="1"/>
    <row r="51" ht="12.75" hidden="1"/>
    <row r="52" ht="12.75" hidden="1"/>
    <row r="53" ht="12.75" hidden="1"/>
    <row r="54" ht="12.75" hidden="1"/>
    <row r="55" ht="12.75" hidden="1"/>
    <row r="56" ht="12.75" hidden="1"/>
    <row r="57" ht="12.75" hidden="1"/>
    <row r="58" ht="12.75" hidden="1"/>
    <row r="59" ht="12.75" hidden="1"/>
    <row r="60" ht="12.75" hidden="1"/>
    <row r="61" ht="12.75" hidden="1"/>
    <row r="62" ht="12.75" hidden="1"/>
    <row r="63" ht="12.75" hidden="1"/>
    <row r="64" ht="12.75" hidden="1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2.75" hidden="1"/>
    <row r="87" ht="12.75" hidden="1"/>
    <row r="88" ht="12.75" hidden="1"/>
    <row r="89" ht="12.75" hidden="1"/>
    <row r="90" ht="12.75" hidden="1"/>
    <row r="91" ht="12.75" hidden="1"/>
    <row r="92" ht="12.75" hidden="1"/>
    <row r="93" ht="12.75" hidden="1"/>
    <row r="94" ht="12.75" hidden="1"/>
    <row r="95" ht="12.75" hidden="1"/>
    <row r="96" ht="12.75" hidden="1"/>
    <row r="97" ht="12.75" hidden="1"/>
    <row r="98" ht="12.75" hidden="1"/>
    <row r="99" ht="12.75" hidden="1"/>
    <row r="100" ht="12.75" hidden="1"/>
    <row r="101" ht="12.75" hidden="1"/>
    <row r="102" ht="12.75" hidden="1"/>
    <row r="103" ht="12.75" hidden="1"/>
    <row r="104" ht="12.75" hidden="1"/>
    <row r="105" ht="12.75" hidden="1"/>
    <row r="106" ht="12.75" hidden="1"/>
    <row r="107" ht="12.75" hidden="1"/>
    <row r="108" ht="12.75" hidden="1"/>
    <row r="109" ht="12.75" hidden="1"/>
    <row r="110" ht="12.75" hidden="1"/>
    <row r="111" ht="12.75" hidden="1"/>
    <row r="112" ht="12.75" hidden="1"/>
    <row r="113" ht="12.75" hidden="1"/>
    <row r="114" ht="12.75" hidden="1"/>
    <row r="115" ht="12.75" hidden="1"/>
    <row r="116" ht="12.75" hidden="1"/>
    <row r="117" ht="12.75" hidden="1"/>
    <row r="118" ht="12.75" hidden="1"/>
    <row r="119" ht="12.75" hidden="1"/>
    <row r="120" ht="12.75" hidden="1"/>
    <row r="121" ht="12.75" hidden="1"/>
    <row r="122" ht="12.75" hidden="1"/>
    <row r="123" ht="12.75" hidden="1"/>
    <row r="124" ht="12.75" hidden="1"/>
    <row r="125" ht="12.75" hidden="1"/>
    <row r="126" ht="12.75" hidden="1"/>
    <row r="127" ht="12.75" hidden="1"/>
    <row r="128" ht="12.75" hidden="1"/>
    <row r="129" ht="12.75" hidden="1"/>
    <row r="130" ht="12.75" hidden="1"/>
    <row r="131" ht="12.75" hidden="1"/>
    <row r="132" ht="12.75" hidden="1"/>
    <row r="133" ht="12.75" hidden="1"/>
    <row r="134" ht="12.75" hidden="1"/>
    <row r="135" ht="12.75" hidden="1"/>
    <row r="136" ht="12.75" hidden="1"/>
    <row r="137" ht="12.75" hidden="1"/>
    <row r="138" ht="12.75" hidden="1"/>
    <row r="139" ht="12.75" hidden="1"/>
    <row r="140" ht="12.75" hidden="1"/>
    <row r="141" ht="12.75" hidden="1"/>
    <row r="142" ht="12.75" hidden="1"/>
    <row r="143" ht="12.75" hidden="1"/>
    <row r="144" ht="12.75" hidden="1"/>
    <row r="145" ht="12.75" hidden="1"/>
    <row r="146" ht="12.75" hidden="1"/>
    <row r="147" ht="12.75" hidden="1"/>
    <row r="148" ht="12.75" hidden="1"/>
    <row r="149" ht="12.75" hidden="1"/>
    <row r="150" ht="12.75" hidden="1"/>
    <row r="151" ht="12.75" hidden="1"/>
    <row r="152" ht="12.75" hidden="1"/>
    <row r="153" ht="12.75" hidden="1"/>
    <row r="154" ht="12.75" hidden="1"/>
    <row r="155" ht="12.75" hidden="1"/>
    <row r="156" ht="12.75" hidden="1"/>
    <row r="157" ht="12.75" hidden="1"/>
    <row r="158" ht="12.75" hidden="1"/>
    <row r="159" ht="12.75" hidden="1"/>
    <row r="160" ht="12.75" hidden="1"/>
    <row r="161" ht="12.75" hidden="1"/>
    <row r="162" ht="12.75" hidden="1"/>
    <row r="163" ht="12.75" hidden="1"/>
    <row r="164" ht="12.75" hidden="1"/>
    <row r="165" ht="12.75" hidden="1"/>
    <row r="166" ht="12.75" hidden="1"/>
    <row r="167" ht="12.75" hidden="1"/>
    <row r="168" ht="12.75" hidden="1"/>
    <row r="169" ht="12.75" hidden="1"/>
    <row r="170" ht="12.75" hidden="1"/>
    <row r="171" ht="12.75" hidden="1"/>
    <row r="172" ht="12.75" hidden="1"/>
    <row r="173" ht="12.75" hidden="1"/>
    <row r="174" ht="12.75" hidden="1"/>
    <row r="175" ht="12.75" hidden="1"/>
    <row r="176" ht="12.75" hidden="1"/>
    <row r="177" ht="12.75" hidden="1"/>
    <row r="178" ht="12.75" hidden="1"/>
    <row r="179" ht="12.75" hidden="1"/>
    <row r="180" ht="12.75" hidden="1"/>
    <row r="181" ht="12.75" hidden="1"/>
    <row r="182" ht="12.75" hidden="1"/>
    <row r="183" ht="12.75" hidden="1"/>
    <row r="184" ht="12.75" hidden="1"/>
    <row r="185" ht="12.75" hidden="1"/>
    <row r="186" ht="12.75" hidden="1"/>
    <row r="187" ht="12.75" hidden="1"/>
    <row r="188" ht="12.75" hidden="1"/>
    <row r="189" ht="12.75" hidden="1"/>
    <row r="190" ht="12.75" hidden="1"/>
    <row r="191" ht="12.75" hidden="1"/>
    <row r="192" ht="12.75" hidden="1"/>
    <row r="193" ht="12.75" hidden="1"/>
    <row r="194" ht="12.75" hidden="1"/>
    <row r="195" ht="12.75" hidden="1"/>
    <row r="196" ht="12.75" hidden="1"/>
    <row r="197" ht="12.75" hidden="1"/>
    <row r="198" ht="12.75" hidden="1"/>
    <row r="199" ht="12.75" hidden="1"/>
    <row r="200" ht="12.75" hidden="1"/>
    <row r="201" ht="12.75" hidden="1"/>
    <row r="202" ht="12.75" hidden="1"/>
    <row r="203" ht="12.75" hidden="1"/>
    <row r="204" ht="12.75" hidden="1"/>
    <row r="205" ht="12.75" hidden="1"/>
    <row r="206" ht="12.75" hidden="1"/>
    <row r="207" ht="12.75" hidden="1"/>
    <row r="208" ht="12.75" hidden="1"/>
    <row r="209" ht="12.75" hidden="1"/>
    <row r="210" ht="12.75" hidden="1"/>
    <row r="211" ht="12.75" hidden="1"/>
    <row r="212" ht="12.75" hidden="1"/>
    <row r="213" ht="12.75" hidden="1"/>
    <row r="214" ht="12.75" hidden="1"/>
    <row r="215" ht="12.75" hidden="1"/>
    <row r="216" ht="12.75" hidden="1"/>
    <row r="217" ht="12.75" hidden="1"/>
    <row r="218" ht="12.75" hidden="1"/>
    <row r="219" ht="12.75" hidden="1"/>
    <row r="220" ht="12.75" hidden="1"/>
    <row r="221" ht="12.75" hidden="1"/>
    <row r="222" ht="12.75" hidden="1"/>
    <row r="223" ht="12.75" hidden="1"/>
    <row r="224" ht="12.75" hidden="1"/>
    <row r="225" ht="12.75" hidden="1"/>
    <row r="226" ht="12.75" hidden="1"/>
    <row r="227" ht="12.75" hidden="1"/>
    <row r="228" ht="12.75" hidden="1"/>
    <row r="229" ht="12.75" hidden="1"/>
    <row r="230" ht="12.75" hidden="1"/>
    <row r="231" ht="12.75" hidden="1"/>
    <row r="232" ht="12.75" hidden="1"/>
    <row r="233" ht="12.75" hidden="1"/>
    <row r="234" ht="12.75" hidden="1"/>
    <row r="235" ht="12.75" hidden="1"/>
    <row r="236" ht="12.75" hidden="1"/>
    <row r="237" ht="12.75" hidden="1"/>
    <row r="238" ht="12.75" hidden="1"/>
    <row r="239" ht="12.75" hidden="1"/>
    <row r="240" ht="12.75" hidden="1"/>
    <row r="241" ht="12.75" hidden="1"/>
    <row r="242" ht="12.75" hidden="1"/>
    <row r="243" ht="12.75" hidden="1"/>
    <row r="244" ht="12.75" hidden="1"/>
    <row r="245" ht="12.75" hidden="1"/>
    <row r="246" ht="12.75" hidden="1"/>
    <row r="247" ht="12.75" hidden="1"/>
    <row r="248" ht="12.75" hidden="1"/>
    <row r="249" ht="12.75" hidden="1"/>
    <row r="250" ht="12.75" hidden="1"/>
    <row r="251" ht="12.75" hidden="1"/>
    <row r="252" ht="12.75" hidden="1"/>
    <row r="253" ht="12.75" hidden="1"/>
    <row r="254" ht="12.75" hidden="1"/>
    <row r="255" ht="12.75" hidden="1"/>
    <row r="256" ht="12.75" hidden="1"/>
    <row r="257" ht="12.75" hidden="1"/>
    <row r="258" ht="12.75" hidden="1"/>
    <row r="259" ht="12.75" hidden="1"/>
    <row r="260" ht="12.75" hidden="1"/>
    <row r="261" ht="12.75" hidden="1"/>
    <row r="262" ht="12.75" hidden="1"/>
    <row r="263" ht="12.75" hidden="1"/>
    <row r="264" ht="12.75" hidden="1"/>
    <row r="265" ht="12.75" hidden="1"/>
    <row r="266" ht="12.75" hidden="1"/>
    <row r="267" ht="12.75" hidden="1"/>
    <row r="268" ht="12.75" hidden="1"/>
    <row r="269" ht="12.75" hidden="1"/>
    <row r="270" ht="12.75" hidden="1"/>
    <row r="271" ht="12.75" hidden="1"/>
    <row r="272" ht="12.75" hidden="1"/>
    <row r="273" ht="12.75" hidden="1"/>
    <row r="274" ht="12.75" hidden="1"/>
    <row r="275" ht="12.75" hidden="1"/>
    <row r="276" ht="12.75" hidden="1"/>
    <row r="277" ht="12.75" hidden="1"/>
    <row r="278" ht="12.75" hidden="1"/>
    <row r="279" ht="12.75" hidden="1"/>
    <row r="280" ht="12.75" hidden="1"/>
    <row r="281" ht="12.75" hidden="1"/>
    <row r="282" ht="12.75" hidden="1"/>
    <row r="283" ht="12.75" hidden="1"/>
    <row r="284" ht="12.75" hidden="1"/>
    <row r="285" ht="12.75" hidden="1"/>
    <row r="286" ht="12.75" hidden="1"/>
    <row r="287" ht="12.75" hidden="1"/>
    <row r="288" ht="12.75" hidden="1"/>
    <row r="289" ht="12.75" hidden="1"/>
    <row r="290" ht="12.75" hidden="1"/>
    <row r="291" ht="12.75" hidden="1"/>
    <row r="292" ht="12.75" hidden="1"/>
    <row r="293" ht="12.75" hidden="1"/>
    <row r="294" ht="12.75" hidden="1"/>
    <row r="295" ht="12.75" hidden="1"/>
    <row r="296" ht="12.75" hidden="1"/>
    <row r="297" ht="12.75" hidden="1"/>
    <row r="298" ht="12.75" hidden="1"/>
    <row r="299" ht="12.75" hidden="1"/>
    <row r="300" ht="12.75" hidden="1"/>
    <row r="301" ht="12.75" hidden="1"/>
    <row r="302" ht="12.75" hidden="1"/>
    <row r="303" ht="12.75" hidden="1"/>
    <row r="304" ht="12.75" hidden="1"/>
    <row r="305" ht="12.75" hidden="1"/>
    <row r="306" ht="12.75" hidden="1"/>
    <row r="307" ht="12.75" hidden="1"/>
    <row r="308" ht="12.75" hidden="1"/>
    <row r="309" ht="12.75" hidden="1"/>
    <row r="310" ht="12.75" hidden="1"/>
    <row r="311" ht="12.75" hidden="1"/>
    <row r="312" ht="12.75" hidden="1"/>
    <row r="313" ht="12.75" hidden="1"/>
    <row r="314" ht="12.75" hidden="1"/>
    <row r="315" ht="12.75" hidden="1"/>
    <row r="316" ht="12.75" hidden="1"/>
    <row r="317" ht="12.75" hidden="1"/>
    <row r="318" ht="12.75" hidden="1"/>
    <row r="319" ht="12.75" hidden="1"/>
    <row r="320" ht="12.75" hidden="1"/>
    <row r="321" ht="12.75" hidden="1"/>
    <row r="322" ht="12.75" hidden="1"/>
    <row r="323" ht="12.75" hidden="1"/>
    <row r="324" ht="12.75" hidden="1"/>
    <row r="325" ht="12.75" hidden="1"/>
    <row r="326" ht="12.75" hidden="1"/>
    <row r="327" ht="12.75" hidden="1"/>
    <row r="328" ht="12.75" hidden="1"/>
    <row r="329" ht="12.75" hidden="1"/>
    <row r="330" ht="12.75" hidden="1"/>
    <row r="331" ht="12.75" hidden="1"/>
    <row r="332" ht="12.75" hidden="1"/>
    <row r="333" ht="12.75" hidden="1"/>
    <row r="334" ht="12.75" hidden="1"/>
    <row r="335" ht="12.75" hidden="1"/>
    <row r="336" ht="12.75" hidden="1"/>
    <row r="337" ht="12.75" hidden="1"/>
    <row r="338" ht="12.75" hidden="1"/>
    <row r="339" ht="12.75" hidden="1"/>
    <row r="340" ht="12.75" hidden="1"/>
    <row r="341" ht="12.75" hidden="1"/>
    <row r="342" ht="12.75" hidden="1"/>
    <row r="343" ht="12.75" hidden="1"/>
    <row r="344" ht="12.75" hidden="1"/>
    <row r="345" ht="12.75" hidden="1"/>
    <row r="346" ht="12.75" hidden="1"/>
    <row r="347" ht="12.75" hidden="1"/>
    <row r="348" ht="12.75" hidden="1"/>
    <row r="349" ht="12.75" hidden="1"/>
    <row r="350" ht="12.75" hidden="1"/>
    <row r="351" ht="12.75" hidden="1"/>
    <row r="352" ht="12.75" hidden="1"/>
    <row r="353" ht="12.75" hidden="1"/>
    <row r="354" ht="12.75" hidden="1"/>
    <row r="355" ht="12.75" hidden="1"/>
    <row r="356" ht="12.75" hidden="1"/>
    <row r="357" ht="12.75" hidden="1"/>
    <row r="358" ht="12.75" hidden="1"/>
    <row r="359" ht="12.75" hidden="1"/>
    <row r="360" ht="12.75" hidden="1"/>
    <row r="361" ht="12.75" hidden="1"/>
    <row r="362" ht="12.75" hidden="1"/>
    <row r="363" ht="12.75" hidden="1"/>
    <row r="364" ht="12.75" hidden="1"/>
    <row r="365" ht="12.75" hidden="1"/>
    <row r="366" ht="12.75" hidden="1"/>
    <row r="367" ht="12.75" hidden="1"/>
    <row r="368" ht="12.75" hidden="1"/>
    <row r="369" ht="12.75" hidden="1"/>
    <row r="370" ht="12.75" hidden="1"/>
    <row r="371" ht="12.75" hidden="1"/>
    <row r="372" ht="12.75" hidden="1"/>
    <row r="373" ht="12.75" hidden="1"/>
    <row r="374" ht="12.75" hidden="1"/>
    <row r="375" ht="12.75" hidden="1"/>
    <row r="376" ht="12.75" hidden="1"/>
    <row r="377" ht="12.75" hidden="1"/>
    <row r="378" ht="12.75" hidden="1"/>
    <row r="379" ht="12.75" hidden="1"/>
    <row r="380" ht="12.75" hidden="1"/>
    <row r="381" ht="12.75" hidden="1"/>
    <row r="382" ht="12.75" hidden="1"/>
    <row r="383" ht="12.75" hidden="1"/>
    <row r="384" ht="12.75" hidden="1"/>
    <row r="385" ht="12.75" hidden="1"/>
    <row r="386" ht="12.75" hidden="1"/>
    <row r="387" ht="12.75" hidden="1"/>
    <row r="388" ht="12.75" hidden="1"/>
    <row r="389" ht="12.75" hidden="1"/>
    <row r="390" ht="12.75" hidden="1"/>
    <row r="391" ht="12.75" hidden="1"/>
    <row r="392" ht="12.75" hidden="1"/>
    <row r="393" ht="12.75" hidden="1"/>
    <row r="394" ht="12.75" hidden="1"/>
    <row r="395" ht="12.75" hidden="1"/>
    <row r="396" ht="12.75" hidden="1"/>
    <row r="397" ht="12.75" hidden="1"/>
    <row r="398" ht="12.75" hidden="1"/>
    <row r="399" ht="12.75" hidden="1"/>
    <row r="400" ht="12.75" hidden="1"/>
    <row r="401" ht="12.75" hidden="1"/>
    <row r="402" ht="12.75" hidden="1"/>
    <row r="403" ht="12.75" hidden="1"/>
    <row r="404" ht="12.75" hidden="1"/>
    <row r="405" ht="12.75" hidden="1"/>
    <row r="406" ht="12.75" hidden="1"/>
    <row r="407" ht="12.75" hidden="1"/>
    <row r="408" ht="12.75" hidden="1"/>
    <row r="409" ht="12.75" hidden="1"/>
    <row r="410" ht="12.75" hidden="1"/>
    <row r="411" ht="12.75" hidden="1"/>
    <row r="412" ht="12.75" hidden="1"/>
    <row r="413" ht="12.75" hidden="1"/>
    <row r="414" ht="12.75" hidden="1"/>
    <row r="415" ht="12.75" hidden="1"/>
    <row r="416" ht="12.75" hidden="1"/>
    <row r="417" ht="12.75" hidden="1"/>
    <row r="418" ht="12.75" hidden="1"/>
    <row r="419" ht="12.75" hidden="1"/>
    <row r="420" ht="12.75" hidden="1"/>
    <row r="421" ht="12.75" hidden="1"/>
    <row r="422" ht="12.75" hidden="1"/>
    <row r="423" ht="12.75" hidden="1"/>
    <row r="424" ht="12.75" hidden="1"/>
    <row r="425" ht="12.75" hidden="1"/>
    <row r="426" ht="12.75" hidden="1"/>
    <row r="427" ht="12.75" hidden="1"/>
    <row r="428" ht="12.75" hidden="1"/>
    <row r="429" ht="12.75" hidden="1"/>
    <row r="430" ht="12.75" hidden="1"/>
    <row r="431" ht="12.75" hidden="1"/>
    <row r="432" ht="12.75" hidden="1"/>
    <row r="433" ht="12.75" hidden="1"/>
    <row r="434" ht="12.75" hidden="1"/>
    <row r="435" ht="12.75" hidden="1"/>
    <row r="436" ht="12.75" hidden="1"/>
    <row r="437" ht="12.75" hidden="1"/>
    <row r="438" ht="12.75" hidden="1"/>
    <row r="439" ht="12.75" hidden="1"/>
    <row r="440" ht="12.75" hidden="1"/>
    <row r="441" ht="12.75" hidden="1"/>
    <row r="442" ht="12.75" hidden="1"/>
    <row r="443" ht="12.75" hidden="1"/>
    <row r="444" ht="12.75" hidden="1"/>
    <row r="445" ht="12.75" hidden="1"/>
    <row r="446" ht="12.75" hidden="1"/>
    <row r="447" ht="12.75" hidden="1"/>
    <row r="448" ht="12.75" hidden="1"/>
    <row r="449" ht="12.75" hidden="1"/>
    <row r="450" ht="12.75" hidden="1"/>
    <row r="451" ht="12.75" hidden="1"/>
    <row r="452" ht="12.75" hidden="1"/>
    <row r="453" ht="12.75" hidden="1"/>
    <row r="454" ht="12.75" hidden="1"/>
    <row r="455" ht="12.75" hidden="1"/>
    <row r="456" ht="12.75" hidden="1"/>
    <row r="457" ht="12.75" hidden="1"/>
    <row r="458" ht="12.75" hidden="1"/>
    <row r="459" ht="12.75" hidden="1"/>
    <row r="460" ht="12.75" hidden="1"/>
    <row r="461" ht="12.75" hidden="1"/>
    <row r="462" ht="12.75" hidden="1"/>
    <row r="463" ht="12.75" hidden="1"/>
    <row r="464" ht="12.75" hidden="1"/>
    <row r="465" ht="12.75" hidden="1"/>
    <row r="466" ht="12.75" hidden="1"/>
    <row r="467" ht="12.75" hidden="1"/>
    <row r="468" ht="12.75" hidden="1"/>
    <row r="469" ht="12.75" hidden="1"/>
    <row r="470" ht="12.75" hidden="1"/>
    <row r="471" ht="12.75" hidden="1"/>
    <row r="472" ht="12.75" hidden="1"/>
    <row r="473" ht="12.75" hidden="1"/>
    <row r="474" ht="12.75" hidden="1"/>
    <row r="475" ht="12.75" hidden="1"/>
    <row r="476" ht="12.75" hidden="1"/>
    <row r="477" ht="12.75" hidden="1"/>
    <row r="478" ht="12.75" hidden="1"/>
    <row r="479" ht="12.75" hidden="1"/>
    <row r="480" ht="12.75" hidden="1"/>
    <row r="481" ht="12.75" hidden="1"/>
    <row r="482" ht="12.75" hidden="1"/>
    <row r="483" ht="12.75" hidden="1"/>
    <row r="484" ht="12.75" hidden="1"/>
    <row r="485" ht="12.75" hidden="1"/>
    <row r="486" ht="12.75" hidden="1"/>
    <row r="487" ht="12.75" hidden="1"/>
    <row r="488" ht="12.75" hidden="1"/>
    <row r="489" ht="12.75" hidden="1"/>
    <row r="490" ht="12.75" hidden="1"/>
    <row r="491" ht="12.75" hidden="1"/>
    <row r="492" ht="12.75" hidden="1"/>
    <row r="493" ht="12.75" hidden="1"/>
    <row r="494" ht="12.75" hidden="1"/>
    <row r="495" ht="12.75" hidden="1"/>
    <row r="496" ht="12.75" hidden="1"/>
    <row r="497" ht="12.75" hidden="1"/>
    <row r="498" ht="12.75" hidden="1"/>
    <row r="499" ht="12.75" hidden="1"/>
    <row r="500" ht="12.75" hidden="1"/>
    <row r="501" ht="12.75" hidden="1"/>
    <row r="502" ht="12.75" hidden="1"/>
    <row r="503" ht="12.75" hidden="1"/>
    <row r="504" ht="12.75" hidden="1"/>
    <row r="505" ht="12.75" hidden="1"/>
    <row r="506" ht="12.75" hidden="1"/>
    <row r="507" ht="12.75" hidden="1"/>
    <row r="508" ht="12.75" hidden="1"/>
    <row r="509" ht="12.75" hidden="1"/>
    <row r="510" ht="12.75" hidden="1"/>
    <row r="511" ht="12.75" hidden="1"/>
    <row r="512" ht="12.75" hidden="1"/>
    <row r="513" ht="12.75" hidden="1"/>
    <row r="514" ht="12.75" hidden="1"/>
    <row r="515" ht="12.75" hidden="1"/>
    <row r="516" ht="12.75" hidden="1"/>
    <row r="517" ht="12.75" hidden="1"/>
    <row r="518" ht="12.75" hidden="1"/>
    <row r="519" ht="12.75" hidden="1"/>
    <row r="520" ht="12.75" hidden="1"/>
    <row r="521" ht="12.75" hidden="1"/>
    <row r="522" ht="12.75" hidden="1"/>
    <row r="523" ht="12.75" hidden="1"/>
    <row r="524" ht="12.75" hidden="1"/>
    <row r="525" ht="12.75" hidden="1"/>
    <row r="526" ht="12.75" hidden="1"/>
    <row r="527" ht="12.75" hidden="1"/>
    <row r="528" ht="12.75" hidden="1"/>
    <row r="529" ht="12.75" hidden="1"/>
    <row r="530" ht="12.75" hidden="1"/>
    <row r="531" ht="12.75" hidden="1"/>
    <row r="532" ht="12.75" hidden="1"/>
    <row r="533" ht="12.75" hidden="1"/>
    <row r="534" ht="12.75" hidden="1"/>
    <row r="535" ht="12.75" hidden="1"/>
    <row r="536" ht="12.75" hidden="1"/>
    <row r="537" ht="12.75" hidden="1"/>
    <row r="538" ht="12.75" hidden="1"/>
    <row r="539" ht="12.75" hidden="1"/>
    <row r="540" ht="12.75" hidden="1"/>
    <row r="541" ht="12.75" hidden="1"/>
    <row r="542" ht="12.75" hidden="1"/>
    <row r="543" ht="12.75" hidden="1"/>
    <row r="544" ht="12.75" hidden="1"/>
    <row r="545" ht="12.75" hidden="1"/>
    <row r="546" ht="12.75" hidden="1"/>
    <row r="547" ht="12.75" hidden="1"/>
    <row r="548" ht="12.75" hidden="1"/>
    <row r="549" ht="12.75" hidden="1"/>
    <row r="550" ht="12.75" hidden="1"/>
    <row r="551" ht="12.75" hidden="1"/>
    <row r="552" ht="12.75" hidden="1"/>
    <row r="553" ht="12.75" hidden="1"/>
    <row r="554" ht="12.75" hidden="1"/>
    <row r="555" ht="12.75" hidden="1"/>
    <row r="556" ht="12.75" hidden="1"/>
    <row r="557" ht="12.75" hidden="1"/>
    <row r="558" ht="12.75" hidden="1"/>
    <row r="559" ht="12.75" hidden="1"/>
    <row r="560" ht="12.75" hidden="1"/>
    <row r="561" ht="12.75" hidden="1"/>
    <row r="562" ht="12.75" hidden="1"/>
    <row r="563" ht="12.75" hidden="1"/>
    <row r="564" ht="12.75" hidden="1"/>
    <row r="565" ht="12.75" hidden="1"/>
    <row r="566" ht="12.75" hidden="1"/>
    <row r="567" ht="12.75" hidden="1"/>
    <row r="568" ht="12.75" hidden="1"/>
    <row r="569" ht="12.75" hidden="1"/>
    <row r="570" ht="12.75" hidden="1"/>
    <row r="571" ht="12.75" hidden="1"/>
    <row r="572" ht="12.75" hidden="1"/>
    <row r="573" ht="12.75" hidden="1"/>
    <row r="574" ht="12.75" hidden="1"/>
    <row r="575" ht="12.75" hidden="1"/>
    <row r="576" ht="12.75" hidden="1"/>
    <row r="577" ht="12.75" hidden="1"/>
    <row r="578" ht="12.75" hidden="1"/>
    <row r="579" ht="12.75" hidden="1"/>
    <row r="580" ht="12.75" hidden="1"/>
    <row r="581" ht="12.75" hidden="1"/>
    <row r="582" ht="12.75" hidden="1"/>
    <row r="583" ht="12.75" hidden="1"/>
    <row r="584" ht="12.75" hidden="1"/>
    <row r="585" ht="12.75" hidden="1"/>
    <row r="586" ht="12.75" hidden="1"/>
    <row r="587" ht="12.75" hidden="1"/>
    <row r="588" ht="12.75" hidden="1"/>
    <row r="589" ht="12.75" hidden="1"/>
    <row r="590" ht="12.75" hidden="1"/>
    <row r="591" ht="12.75" hidden="1"/>
    <row r="592" ht="12.75" hidden="1"/>
    <row r="593" ht="12.75" hidden="1"/>
    <row r="594" ht="12.75" hidden="1"/>
    <row r="595" ht="12.75" hidden="1"/>
    <row r="596" ht="12.75" hidden="1"/>
    <row r="597" ht="12.75" hidden="1"/>
    <row r="598" ht="12.75" hidden="1"/>
    <row r="599" ht="12.75" hidden="1"/>
    <row r="600" ht="12.75" hidden="1"/>
    <row r="601" ht="12.75" hidden="1"/>
    <row r="602" ht="12.75" hidden="1"/>
    <row r="603" ht="12.75" hidden="1"/>
    <row r="604" ht="12.75" hidden="1"/>
    <row r="605" ht="12.75" hidden="1"/>
    <row r="606" ht="12.75" hidden="1"/>
    <row r="607" ht="12.75" hidden="1"/>
    <row r="608" ht="12.75" hidden="1"/>
    <row r="609" ht="12.75" hidden="1"/>
    <row r="610" ht="12.75" hidden="1"/>
    <row r="611" ht="12.75" hidden="1"/>
    <row r="612" ht="12.75" hidden="1"/>
    <row r="613" ht="12.75" hidden="1"/>
    <row r="614" ht="12.75" hidden="1"/>
    <row r="615" ht="12.75" hidden="1"/>
    <row r="616" ht="12.75" hidden="1"/>
    <row r="617" ht="12.75" hidden="1"/>
    <row r="618" ht="12.75" hidden="1"/>
    <row r="619" ht="12.75" hidden="1"/>
    <row r="620" ht="12.75" hidden="1"/>
    <row r="621" ht="12.75" hidden="1"/>
    <row r="622" ht="12.75" hidden="1"/>
    <row r="623" ht="12.75" hidden="1"/>
    <row r="624" ht="12.75" hidden="1"/>
    <row r="625" ht="12.75" hidden="1"/>
    <row r="626" ht="12.75" hidden="1"/>
    <row r="627" ht="12.75" hidden="1"/>
    <row r="628" ht="12.75" hidden="1"/>
    <row r="629" ht="12.75" hidden="1"/>
    <row r="630" ht="12.75" hidden="1"/>
    <row r="631" ht="12.75" hidden="1"/>
    <row r="632" ht="12.75" hidden="1"/>
    <row r="633" ht="12.75" hidden="1"/>
    <row r="634" ht="12.75" hidden="1"/>
    <row r="635" ht="12.75" hidden="1"/>
    <row r="636" ht="12.75" hidden="1"/>
    <row r="637" ht="12.75" hidden="1"/>
    <row r="638" ht="12.75" hidden="1"/>
    <row r="639" ht="12.75" hidden="1"/>
    <row r="640" ht="12.75" hidden="1"/>
    <row r="641" ht="12.75" hidden="1"/>
    <row r="642" ht="12.75" hidden="1"/>
    <row r="643" ht="12.75" hidden="1"/>
    <row r="644" ht="12.75" hidden="1"/>
    <row r="645" ht="12.75" hidden="1"/>
    <row r="646" ht="12.75" hidden="1"/>
    <row r="647" ht="12.75" hidden="1"/>
    <row r="648" ht="12.75" hidden="1"/>
    <row r="649" ht="12.75" hidden="1"/>
    <row r="650" ht="12.75" hidden="1"/>
    <row r="651" ht="12.75" hidden="1"/>
    <row r="652" ht="12.75" hidden="1"/>
    <row r="653" ht="12.75" hidden="1"/>
    <row r="654" ht="12.75" hidden="1"/>
    <row r="655" ht="12.75" hidden="1"/>
    <row r="656" ht="12.75" hidden="1"/>
    <row r="657" ht="12.75" hidden="1"/>
    <row r="658" ht="12.75" hidden="1"/>
    <row r="659" ht="12.75" hidden="1"/>
    <row r="660" ht="12.75" hidden="1"/>
    <row r="661" ht="12.75" hidden="1"/>
    <row r="662" ht="12.75" hidden="1"/>
    <row r="663" ht="12.75" hidden="1"/>
    <row r="664" ht="12.75" hidden="1"/>
    <row r="665" ht="12.75" hidden="1"/>
    <row r="666" ht="12.75" hidden="1"/>
    <row r="667" ht="12.75" hidden="1"/>
    <row r="668" ht="12.75" hidden="1"/>
    <row r="669" ht="12.75" hidden="1"/>
    <row r="670" ht="12.75" hidden="1"/>
    <row r="671" ht="12.75" hidden="1"/>
    <row r="672" ht="12.75" hidden="1"/>
    <row r="673" ht="12.75" hidden="1"/>
    <row r="674" ht="12.75" hidden="1"/>
    <row r="675" ht="12.75" hidden="1"/>
    <row r="676" ht="12.75" hidden="1"/>
    <row r="677" ht="12.75" hidden="1"/>
    <row r="678" ht="12.75" hidden="1"/>
    <row r="679" ht="12.75" hidden="1"/>
    <row r="680" ht="12.75" hidden="1"/>
    <row r="681" ht="12.75" hidden="1"/>
    <row r="682" ht="12.75" hidden="1"/>
    <row r="683" ht="12.75" hidden="1"/>
    <row r="684" ht="12.75" hidden="1"/>
    <row r="685" ht="12.75" hidden="1"/>
    <row r="686" ht="12.75" hidden="1"/>
    <row r="687" ht="12.75" hidden="1"/>
    <row r="688" ht="12.75" hidden="1"/>
    <row r="689" ht="12.75" hidden="1"/>
    <row r="690" ht="12.75" hidden="1"/>
    <row r="691" ht="12.75" hidden="1"/>
    <row r="692" ht="12.75" hidden="1"/>
    <row r="693" ht="12.75" hidden="1"/>
    <row r="694" ht="12.75" hidden="1"/>
    <row r="695" ht="12.75" hidden="1"/>
    <row r="696" ht="12.75" hidden="1"/>
    <row r="697" ht="12.75" hidden="1"/>
    <row r="698" ht="12.75" hidden="1"/>
    <row r="699" ht="12.75" hidden="1"/>
    <row r="700" ht="12.75" hidden="1"/>
    <row r="701" ht="12.75" hidden="1"/>
    <row r="702" ht="12.75" hidden="1"/>
    <row r="703" ht="12.75" hidden="1"/>
    <row r="704" ht="12.75" hidden="1"/>
    <row r="705" ht="12.75" hidden="1"/>
    <row r="706" ht="12.75" hidden="1"/>
    <row r="707" ht="12.75" hidden="1"/>
    <row r="708" ht="12.75" hidden="1"/>
    <row r="709" ht="12.75" hidden="1"/>
    <row r="710" ht="12.75" hidden="1"/>
    <row r="711" ht="12.75" hidden="1"/>
    <row r="712" ht="12.75" hidden="1"/>
    <row r="713" ht="12.75" hidden="1"/>
    <row r="714" ht="12.75" hidden="1"/>
    <row r="715" ht="12.75" hidden="1"/>
    <row r="716" ht="12.75" hidden="1"/>
    <row r="717" ht="12.75" hidden="1"/>
    <row r="718" ht="12.75" hidden="1"/>
    <row r="719" ht="12.75" hidden="1"/>
    <row r="720" ht="12.75" hidden="1"/>
    <row r="721" ht="12.75" hidden="1"/>
    <row r="722" ht="12.75" hidden="1"/>
    <row r="723" ht="12.75" hidden="1"/>
    <row r="724" ht="12.75" hidden="1"/>
    <row r="725" ht="12.75" hidden="1"/>
    <row r="726" ht="12.75" hidden="1"/>
    <row r="727" ht="12.75" hidden="1"/>
    <row r="728" ht="12.75" hidden="1"/>
    <row r="729" ht="12.75" hidden="1"/>
    <row r="730" ht="12.75" hidden="1"/>
    <row r="731" ht="12.75" hidden="1"/>
    <row r="732" ht="12.75" hidden="1"/>
    <row r="733" ht="12.75" hidden="1"/>
    <row r="734" ht="12.75" hidden="1"/>
    <row r="735" ht="12.75" hidden="1"/>
    <row r="736" ht="12.75" hidden="1"/>
    <row r="737" ht="12.75" hidden="1"/>
    <row r="738" ht="12.75" hidden="1"/>
    <row r="739" ht="12.75" hidden="1"/>
    <row r="740" ht="12.75" hidden="1"/>
    <row r="741" ht="12.75" hidden="1"/>
    <row r="742" ht="12.75" hidden="1"/>
    <row r="743" ht="12.75" hidden="1"/>
    <row r="744" ht="12.75" hidden="1"/>
    <row r="745" ht="12.75" hidden="1"/>
    <row r="746" ht="12.75" hidden="1"/>
    <row r="747" ht="12.75" hidden="1"/>
    <row r="748" ht="12.75" hidden="1"/>
    <row r="749" ht="12.75" hidden="1"/>
    <row r="750" ht="12.75" hidden="1"/>
    <row r="751" ht="12.75" hidden="1"/>
    <row r="752" ht="12.75" hidden="1"/>
    <row r="753" ht="12.75" hidden="1"/>
    <row r="754" ht="12.75" hidden="1"/>
    <row r="755" ht="12.75" hidden="1"/>
    <row r="756" ht="12.75" hidden="1"/>
    <row r="757" ht="12.75" hidden="1"/>
    <row r="758" ht="12.75" hidden="1"/>
    <row r="759" ht="12.75" hidden="1"/>
    <row r="760" ht="12.75" hidden="1"/>
    <row r="761" ht="12.75" hidden="1"/>
    <row r="762" ht="12.75" hidden="1"/>
    <row r="763" ht="12.75" hidden="1"/>
    <row r="764" ht="12.75" hidden="1"/>
    <row r="765" ht="12.75" hidden="1"/>
    <row r="766" ht="12.75" hidden="1"/>
    <row r="767" ht="12.75" hidden="1"/>
    <row r="768" ht="12.75" hidden="1"/>
    <row r="769" ht="12.75" hidden="1"/>
    <row r="770" ht="12.75" hidden="1"/>
    <row r="771" ht="12.75" hidden="1"/>
    <row r="772" ht="12.75" hidden="1"/>
    <row r="773" ht="12.75" hidden="1"/>
    <row r="774" ht="12.75" hidden="1"/>
    <row r="775" ht="12.75" hidden="1"/>
    <row r="776" ht="12.75" hidden="1"/>
    <row r="777" ht="12.75" hidden="1"/>
    <row r="778" ht="12.75" hidden="1"/>
    <row r="779" ht="12.75" hidden="1"/>
    <row r="780" ht="12.75" hidden="1"/>
    <row r="781" ht="12.75" hidden="1"/>
    <row r="782" ht="12.75" hidden="1"/>
    <row r="783" ht="12.75" hidden="1"/>
    <row r="784" ht="12.75" hidden="1"/>
    <row r="785" ht="12.75" hidden="1"/>
    <row r="786" ht="12.75" hidden="1"/>
    <row r="787" ht="12.75" hidden="1"/>
    <row r="788" ht="12.75" hidden="1"/>
    <row r="789" ht="12.75" hidden="1"/>
    <row r="790" ht="12.75" hidden="1"/>
    <row r="791" ht="12.75" hidden="1"/>
    <row r="792" ht="12.75" hidden="1"/>
    <row r="793" ht="12.75" hidden="1"/>
    <row r="794" ht="12.75" hidden="1"/>
    <row r="795" ht="12.75" hidden="1"/>
    <row r="796" ht="12.75" hidden="1"/>
    <row r="797" ht="12.75" hidden="1"/>
    <row r="798" ht="12.75" hidden="1"/>
    <row r="799" ht="12.75" hidden="1"/>
    <row r="800" ht="12.75" hidden="1"/>
    <row r="801" ht="12.75" hidden="1"/>
    <row r="802" ht="12.75" hidden="1"/>
    <row r="803" ht="12.75" hidden="1"/>
    <row r="804" ht="12.75" hidden="1"/>
    <row r="805" ht="12.75" hidden="1"/>
    <row r="806" ht="12.75" hidden="1"/>
    <row r="807" ht="12.75" hidden="1"/>
    <row r="808" ht="12.75" hidden="1"/>
    <row r="809" ht="12.75" hidden="1"/>
    <row r="810" ht="12.75" hidden="1"/>
    <row r="811" ht="12.75" hidden="1"/>
    <row r="812" ht="12.75" hidden="1"/>
    <row r="813" ht="12.75" hidden="1"/>
    <row r="814" ht="12.75" hidden="1"/>
    <row r="815" ht="12.75" hidden="1"/>
    <row r="816" ht="12.75" hidden="1"/>
    <row r="817" ht="12.75" hidden="1"/>
    <row r="818" ht="12.75" hidden="1"/>
    <row r="819" ht="12.75" hidden="1"/>
    <row r="820" ht="12.75" hidden="1"/>
    <row r="821" ht="12.75" hidden="1"/>
    <row r="822" ht="12.75" hidden="1"/>
    <row r="823" ht="12.75" hidden="1"/>
    <row r="824" ht="12.75" hidden="1"/>
    <row r="825" ht="12.75" hidden="1"/>
    <row r="826" ht="12.75" hidden="1"/>
    <row r="827" ht="12.75" hidden="1"/>
    <row r="828" ht="12.75" hidden="1"/>
    <row r="829" ht="12.75" hidden="1"/>
    <row r="830" ht="12.75" hidden="1"/>
    <row r="831" ht="12.75" hidden="1"/>
    <row r="832" ht="12.75" hidden="1"/>
    <row r="833" ht="12.75" hidden="1"/>
    <row r="834" ht="12.75" hidden="1"/>
    <row r="835" ht="12.75" hidden="1"/>
    <row r="836" ht="12.75" hidden="1"/>
    <row r="837" ht="12.75" hidden="1"/>
    <row r="838" ht="12.75" hidden="1"/>
    <row r="839" ht="12.75" hidden="1"/>
    <row r="840" ht="12.75" hidden="1"/>
    <row r="841" ht="12.75" hidden="1"/>
    <row r="842" ht="12.75" hidden="1"/>
    <row r="843" ht="12.75" hidden="1"/>
    <row r="844" ht="12.75" hidden="1"/>
    <row r="845" ht="12.75" hidden="1"/>
    <row r="846" ht="12.75" hidden="1"/>
    <row r="847" ht="12.75" hidden="1"/>
    <row r="848" ht="12.75" hidden="1"/>
    <row r="849" ht="12.75" hidden="1"/>
    <row r="850" ht="12.75" hidden="1"/>
    <row r="851" ht="12.75" hidden="1"/>
    <row r="852" ht="12.75" hidden="1"/>
    <row r="853" ht="12.75" hidden="1"/>
    <row r="854" ht="12.75" hidden="1"/>
    <row r="855" ht="12.75" hidden="1"/>
    <row r="856" ht="12.75" hidden="1"/>
    <row r="857" ht="12.75" hidden="1"/>
    <row r="858" ht="12.75" hidden="1"/>
    <row r="859" ht="12.75" hidden="1"/>
    <row r="860" ht="12.75" hidden="1"/>
    <row r="861" ht="12.75" hidden="1"/>
    <row r="862" ht="12.75" hidden="1"/>
    <row r="863" ht="12.75" hidden="1"/>
    <row r="864" ht="12.75" hidden="1"/>
    <row r="865" ht="12.75" hidden="1"/>
    <row r="866" ht="12.75" hidden="1"/>
    <row r="867" ht="12.75" hidden="1"/>
    <row r="868" ht="12.75" hidden="1"/>
    <row r="869" ht="12.75" hidden="1"/>
    <row r="870" ht="12.75" hidden="1"/>
    <row r="871" ht="12.75" hidden="1"/>
    <row r="872" ht="12.75" hidden="1"/>
    <row r="873" ht="12.75" hidden="1"/>
    <row r="874" ht="12.75" hidden="1"/>
    <row r="875" ht="12.75" hidden="1"/>
    <row r="876" ht="12.75" hidden="1"/>
    <row r="877" ht="12.75" hidden="1"/>
    <row r="878" ht="12.75" hidden="1"/>
    <row r="879" ht="12.75" hidden="1"/>
    <row r="880" ht="12.75" hidden="1"/>
    <row r="881" ht="12.75" hidden="1"/>
    <row r="882" ht="12.75" hidden="1"/>
    <row r="883" ht="12.75" hidden="1"/>
    <row r="884" ht="12.75" hidden="1"/>
    <row r="885" ht="12.75" hidden="1"/>
    <row r="886" ht="12.75" hidden="1"/>
    <row r="887" ht="12.75" hidden="1"/>
    <row r="888" ht="12.75" hidden="1"/>
    <row r="889" ht="12.75" hidden="1"/>
    <row r="890" ht="12.75" hidden="1"/>
    <row r="891" ht="12.75" hidden="1"/>
    <row r="892" ht="12.75" hidden="1"/>
    <row r="893" ht="12.75" hidden="1"/>
    <row r="894" ht="12.75" hidden="1"/>
    <row r="895" ht="12.75" hidden="1"/>
    <row r="896" ht="12.75" hidden="1"/>
    <row r="897" ht="12.75" hidden="1"/>
    <row r="898" ht="12.75" hidden="1"/>
    <row r="899" ht="12.75" hidden="1"/>
    <row r="900" ht="12.75" hidden="1"/>
    <row r="901" ht="12.75" hidden="1"/>
    <row r="902" ht="12.75" hidden="1"/>
    <row r="903" ht="12.75" hidden="1"/>
    <row r="904" ht="12.75" hidden="1"/>
    <row r="905" ht="12.75" hidden="1"/>
    <row r="906" ht="12.75" hidden="1"/>
    <row r="907" ht="12.75" hidden="1"/>
    <row r="908" ht="12.75" hidden="1"/>
    <row r="909" ht="12.75" hidden="1"/>
    <row r="910" ht="12.75" hidden="1"/>
    <row r="911" ht="12.75" hidden="1"/>
    <row r="912" ht="12.75" hidden="1"/>
    <row r="913" ht="12.75" hidden="1"/>
    <row r="914" ht="12.75" hidden="1"/>
    <row r="915" ht="12.75" hidden="1"/>
    <row r="916" ht="12.75" hidden="1"/>
    <row r="917" ht="12.75" hidden="1"/>
    <row r="918" ht="12.75" hidden="1"/>
    <row r="919" ht="12.75" hidden="1"/>
    <row r="920" ht="12.75" hidden="1"/>
    <row r="921" ht="12.75" hidden="1"/>
    <row r="922" ht="12.75" hidden="1"/>
    <row r="923" ht="12.75" hidden="1"/>
    <row r="924" ht="12.75" hidden="1"/>
    <row r="925" ht="12.75" hidden="1"/>
    <row r="926" ht="12.75" hidden="1"/>
    <row r="927" ht="12.75" hidden="1"/>
    <row r="928" ht="12.75" hidden="1"/>
    <row r="929" ht="12.75" hidden="1"/>
    <row r="930" ht="12.75" hidden="1"/>
    <row r="931" ht="12.75" hidden="1"/>
    <row r="932" ht="12.75" hidden="1"/>
    <row r="933" ht="12.75" hidden="1"/>
    <row r="934" ht="12.75" hidden="1"/>
    <row r="935" ht="12.75" hidden="1"/>
    <row r="936" ht="12.75" hidden="1"/>
    <row r="937" ht="12.75" hidden="1"/>
    <row r="938" ht="12.75" hidden="1"/>
    <row r="939" ht="12.75" hidden="1"/>
    <row r="940" ht="12.75" hidden="1"/>
    <row r="941" ht="12.75" hidden="1"/>
    <row r="942" ht="12.75" hidden="1"/>
    <row r="943" ht="12.75" hidden="1"/>
    <row r="944" ht="12.75" hidden="1"/>
    <row r="945" ht="12.75" hidden="1"/>
    <row r="946" ht="12.75" hidden="1"/>
    <row r="947" ht="12.75" hidden="1"/>
    <row r="948" ht="12.75" hidden="1"/>
    <row r="949" ht="12.75" hidden="1"/>
    <row r="950" ht="12.75" hidden="1"/>
    <row r="951" ht="12.75" hidden="1"/>
    <row r="952" ht="12.75" hidden="1"/>
    <row r="953" ht="12.75" hidden="1"/>
    <row r="954" ht="12.75" hidden="1"/>
    <row r="955" ht="12.75" hidden="1"/>
    <row r="956" ht="12.75" hidden="1"/>
    <row r="957" ht="12.75" hidden="1"/>
    <row r="958" ht="12.75" hidden="1"/>
    <row r="959" ht="12.75" hidden="1"/>
    <row r="960" ht="12.75" hidden="1"/>
    <row r="961" ht="12.75" hidden="1"/>
    <row r="962" ht="12.75" hidden="1"/>
    <row r="963" ht="12.75" hidden="1"/>
    <row r="964" ht="12.75" hidden="1"/>
    <row r="965" ht="12.75" hidden="1"/>
    <row r="966" ht="12.75" hidden="1"/>
    <row r="967" ht="12.75" hidden="1"/>
    <row r="968" ht="12.75" hidden="1"/>
    <row r="969" ht="12.75" hidden="1"/>
    <row r="970" ht="12.75" hidden="1"/>
    <row r="971" ht="12.75" hidden="1"/>
    <row r="972" ht="12.75" hidden="1"/>
    <row r="973" ht="12.75" hidden="1"/>
    <row r="974" ht="12.75" hidden="1"/>
    <row r="975" ht="12.75" hidden="1"/>
    <row r="976" ht="12.75" hidden="1"/>
    <row r="977" ht="12.75" hidden="1"/>
    <row r="978" ht="12.75" hidden="1"/>
    <row r="979" ht="12.75" hidden="1"/>
    <row r="980" ht="12.75" hidden="1"/>
    <row r="981" ht="12.75" hidden="1"/>
    <row r="982" ht="12.75" hidden="1"/>
    <row r="983" ht="12.75" hidden="1"/>
    <row r="984" ht="12.75" hidden="1"/>
    <row r="985" ht="12.75" hidden="1"/>
    <row r="986" ht="12.75" hidden="1"/>
    <row r="987" ht="12.75" hidden="1"/>
    <row r="988" ht="12.75" hidden="1"/>
    <row r="989" ht="12.75" hidden="1"/>
    <row r="990" ht="12.75" hidden="1"/>
    <row r="991" ht="12.75" hidden="1"/>
    <row r="992" ht="12.75" hidden="1"/>
    <row r="993" ht="12.75" hidden="1"/>
    <row r="994" ht="12.75" hidden="1"/>
    <row r="995" ht="12.75" hidden="1"/>
    <row r="996" ht="12.75" hidden="1"/>
    <row r="997" ht="12.75" hidden="1"/>
    <row r="998" ht="12.75" hidden="1"/>
    <row r="999" ht="12.75" hidden="1"/>
    <row r="1000" ht="12.75" hidden="1"/>
  </sheetData>
  <autoFilter ref="A1:Z1000">
    <filterColumn colId="2">
      <filters>
        <filter val="11Т"/>
      </filters>
    </filterColumn>
    <filterColumn colId="11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Views>
    <sheetView workbookViewId="0"/>
  </sheetViews>
  <sheetFormatPr defaultColWidth="12.5703125" defaultRowHeight="15.75" customHeight="1"/>
  <cols>
    <col min="1" max="1" width="13.7109375" customWidth="1"/>
  </cols>
  <sheetData>
    <row r="1" spans="1:7">
      <c r="A1" s="1" t="s">
        <v>339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</row>
    <row r="2" spans="1:7">
      <c r="A2" s="66" t="s">
        <v>345</v>
      </c>
      <c r="B2" s="1" t="s">
        <v>346</v>
      </c>
    </row>
    <row r="3" spans="1:7">
      <c r="A3" s="67"/>
      <c r="B3" s="1" t="s">
        <v>347</v>
      </c>
    </row>
    <row r="4" spans="1:7">
      <c r="A4" s="66" t="s">
        <v>348</v>
      </c>
      <c r="B4" s="1" t="s">
        <v>346</v>
      </c>
    </row>
    <row r="5" spans="1:7">
      <c r="A5" s="67"/>
      <c r="B5" s="1" t="s">
        <v>347</v>
      </c>
    </row>
    <row r="6" spans="1:7">
      <c r="A6" s="66" t="s">
        <v>349</v>
      </c>
      <c r="B6" s="1" t="s">
        <v>346</v>
      </c>
    </row>
    <row r="7" spans="1:7">
      <c r="A7" s="67"/>
      <c r="B7" s="1" t="s">
        <v>347</v>
      </c>
    </row>
    <row r="8" spans="1:7">
      <c r="A8" s="66" t="s">
        <v>350</v>
      </c>
      <c r="B8" s="1" t="s">
        <v>346</v>
      </c>
    </row>
    <row r="9" spans="1:7">
      <c r="A9" s="67"/>
      <c r="B9" s="1" t="s">
        <v>347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Зачетная книжка</vt:lpstr>
      <vt:lpstr>Баллы</vt:lpstr>
      <vt:lpstr>Оф. пробник</vt:lpstr>
      <vt:lpstr>Олимпиадки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2023-01-09T13:53:53Z</dcterms:created>
  <dcterms:modified xsi:type="dcterms:W3CDTF">2023-01-09T13:53:53Z</dcterms:modified>
</cp:coreProperties>
</file>