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shav\DAFT_NOV_21_01\module_2\Lab_17_Regression_in_Excel\"/>
    </mc:Choice>
  </mc:AlternateContent>
  <xr:revisionPtr revIDLastSave="0" documentId="8_{F91392A0-A315-4A14-A261-15F359531F57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Data" sheetId="1" r:id="rId1"/>
    <sheet name="Statistics" sheetId="2" r:id="rId2"/>
    <sheet name="Feuil3" sheetId="5" r:id="rId3"/>
    <sheet name="Feuil2" sheetId="4" r:id="rId4"/>
    <sheet name="Prediction" sheetId="3" r:id="rId5"/>
  </sheet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16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C21" i="5"/>
  <c r="C22" i="5"/>
  <c r="C23" i="5"/>
  <c r="C21" i="4"/>
  <c r="C22" i="4"/>
  <c r="C23" i="4"/>
  <c r="B12" i="2" l="1"/>
  <c r="D23" i="5"/>
  <c r="E23" i="5"/>
  <c r="D22" i="5"/>
  <c r="E22" i="5"/>
  <c r="D21" i="5"/>
  <c r="E21" i="5"/>
  <c r="D23" i="4"/>
  <c r="E23" i="4"/>
  <c r="D22" i="4"/>
  <c r="E22" i="4"/>
  <c r="D21" i="4"/>
  <c r="E21" i="4"/>
</calcChain>
</file>

<file path=xl/sharedStrings.xml><?xml version="1.0" encoding="utf-8"?>
<sst xmlns="http://schemas.openxmlformats.org/spreadsheetml/2006/main" count="702" uniqueCount="420">
  <si>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</si>
  <si>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</si>
  <si>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</si>
  <si>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</si>
  <si>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</si>
  <si>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</si>
  <si>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</si>
  <si>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</si>
  <si>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</si>
  <si>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</si>
  <si>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</si>
  <si>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</si>
  <si>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</si>
  <si>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</si>
  <si>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</si>
  <si>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</si>
  <si>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</si>
  <si>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</si>
  <si>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</si>
  <si>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</si>
  <si>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</si>
  <si>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</si>
  <si>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</si>
  <si>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</si>
  <si>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</si>
  <si>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</si>
  <si>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</si>
  <si>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</si>
  <si>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</si>
  <si>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</si>
  <si>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</si>
  <si>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</si>
  <si>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</si>
  <si>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</si>
  <si>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</si>
  <si>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</si>
  <si>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</si>
  <si>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</si>
  <si>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</si>
  <si>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</si>
  <si>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</si>
  <si>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</si>
  <si>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</si>
  <si>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</si>
  <si>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</si>
  <si>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</si>
  <si>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</si>
  <si>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</si>
  <si>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</si>
  <si>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</si>
  <si>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</si>
  <si>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</si>
  <si>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</si>
  <si>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</si>
  <si>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</si>
  <si>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</si>
  <si>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</si>
  <si>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</si>
  <si>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</si>
  <si>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</si>
  <si>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</si>
  <si>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</si>
  <si>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</si>
  <si>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</si>
  <si>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</si>
  <si>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</si>
  <si>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</si>
  <si>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</si>
  <si>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</si>
  <si>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</si>
  <si>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</si>
  <si>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</si>
  <si>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</si>
  <si>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</si>
  <si>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</si>
  <si>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</si>
  <si>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</si>
  <si>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</si>
  <si>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</si>
  <si>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</si>
  <si>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</si>
  <si>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</si>
  <si>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</si>
  <si>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</si>
  <si>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</si>
  <si>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</si>
  <si>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</si>
  <si>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</si>
  <si>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</si>
  <si>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</si>
  <si>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</si>
  <si>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</si>
  <si>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</si>
  <si>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</si>
  <si>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</si>
  <si>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</si>
  <si>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</si>
  <si>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</si>
  <si>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</si>
  <si>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</si>
  <si>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</si>
  <si>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</si>
  <si>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</si>
  <si>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</si>
  <si>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</si>
  <si>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</si>
  <si>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</si>
  <si>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</si>
  <si>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</si>
  <si>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</si>
  <si>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</si>
  <si>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</si>
  <si>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</si>
  <si>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</si>
  <si>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</si>
  <si>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</si>
  <si>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</si>
  <si>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</si>
  <si>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</si>
  <si>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</si>
  <si>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</si>
  <si>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</si>
  <si>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</si>
  <si>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</si>
  <si>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</si>
  <si>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</si>
  <si>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</si>
  <si>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</si>
  <si>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</si>
  <si>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</si>
  <si>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</si>
  <si>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</si>
  <si>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</si>
  <si>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</si>
  <si>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</si>
  <si>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</si>
  <si>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</si>
  <si>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</si>
  <si>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</si>
  <si>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</si>
  <si>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</si>
  <si>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</si>
  <si>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</si>
  <si>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</si>
  <si>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</si>
  <si>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</si>
  <si>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</si>
  <si>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</si>
  <si>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</si>
  <si>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</si>
  <si>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</si>
  <si>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</si>
  <si>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</si>
  <si>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</si>
  <si>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</si>
  <si>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</si>
  <si>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</si>
  <si>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</si>
  <si>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</si>
  <si>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</si>
  <si>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</si>
  <si>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</si>
  <si>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</si>
  <si>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</si>
  <si>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</si>
  <si>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</si>
  <si>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</si>
  <si>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</si>
  <si>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</si>
  <si>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</si>
  <si>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</si>
  <si>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</si>
  <si>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</si>
  <si>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</si>
  <si>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</si>
  <si>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</si>
  <si>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</si>
  <si>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</si>
  <si>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</si>
  <si>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</si>
  <si>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</si>
  <si>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</si>
  <si>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</si>
  <si>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</si>
  <si>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</si>
  <si>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</si>
  <si>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</si>
  <si>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</si>
  <si>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</si>
  <si>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</si>
  <si>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</si>
  <si>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</si>
  <si>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</si>
  <si>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</si>
  <si>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</si>
  <si>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</si>
  <si>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</si>
  <si>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</si>
  <si>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</si>
  <si>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</si>
  <si>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</si>
  <si>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</si>
  <si>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</si>
  <si>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</si>
  <si>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</si>
  <si>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</si>
  <si>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</si>
  <si>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</si>
  <si>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</si>
  <si>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</si>
  <si>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</si>
  <si>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</si>
  <si>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</si>
  <si>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</si>
  <si>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</si>
  <si>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</si>
  <si>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</si>
  <si>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</si>
  <si>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</si>
  <si>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</si>
  <si>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</si>
  <si>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</si>
  <si>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</si>
  <si>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</si>
  <si>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</si>
  <si>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</si>
  <si>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</si>
  <si>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</si>
  <si>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</si>
  <si>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</si>
  <si>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</si>
  <si>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</si>
  <si>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</si>
  <si>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</si>
  <si>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</si>
  <si>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</si>
  <si>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</si>
  <si>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</si>
  <si>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</si>
  <si>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</si>
  <si>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</si>
  <si>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</si>
  <si>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</si>
  <si>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</si>
  <si>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</si>
  <si>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</si>
  <si>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</si>
  <si>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</si>
  <si>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</si>
  <si>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</si>
  <si>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</si>
  <si>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</si>
  <si>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</si>
  <si>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</si>
  <si>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</si>
  <si>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</si>
  <si>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</si>
  <si>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</si>
  <si>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</si>
  <si>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</si>
  <si>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</si>
  <si>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</si>
  <si>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</si>
  <si>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</si>
  <si>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</si>
  <si>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</si>
  <si>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</si>
  <si>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</si>
  <si>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</si>
  <si>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</si>
  <si>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</si>
  <si>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</si>
  <si>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</si>
  <si>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</si>
  <si>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</si>
  <si>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</si>
  <si>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</si>
  <si>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</si>
  <si>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</si>
  <si>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</si>
  <si>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</si>
  <si>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</si>
  <si>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</si>
  <si>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</si>
  <si>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</si>
  <si>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</si>
  <si>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</si>
  <si>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</si>
  <si>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</si>
  <si>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</si>
  <si>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</si>
  <si>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</si>
  <si>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</si>
  <si>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</si>
  <si>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</si>
  <si>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</si>
  <si>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</si>
  <si>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</si>
  <si>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</si>
  <si>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</si>
  <si>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</si>
  <si>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</si>
  <si>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</si>
  <si>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</si>
  <si>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</si>
  <si>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</si>
  <si>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</si>
  <si>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</si>
  <si>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</si>
  <si>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</si>
  <si>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</si>
  <si>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</si>
  <si>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</si>
  <si>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</si>
  <si>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</si>
  <si>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</si>
  <si>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</si>
  <si>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</si>
  <si>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</si>
  <si>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</si>
  <si>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</si>
  <si>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</si>
  <si>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</si>
  <si>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</si>
  <si>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</si>
  <si>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</si>
  <si>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</si>
  <si>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</si>
  <si>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</si>
  <si>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</si>
  <si>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</si>
  <si>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</si>
  <si>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</si>
  <si>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</si>
  <si>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</si>
  <si>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</si>
  <si>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</si>
  <si>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</si>
  <si>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</si>
  <si>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</si>
  <si>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</si>
  <si>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</si>
  <si>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</si>
  <si>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</si>
  <si>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</si>
  <si>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</si>
  <si>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</si>
  <si>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</si>
  <si>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</si>
  <si>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</si>
  <si>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</si>
  <si>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</si>
  <si>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</si>
  <si>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</si>
  <si>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</si>
  <si>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</si>
  <si>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</si>
  <si>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</si>
  <si>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</si>
  <si>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</si>
  <si>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</si>
  <si>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</si>
  <si>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</si>
  <si>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</si>
  <si>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</si>
  <si>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</si>
  <si>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</si>
  <si>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</si>
  <si>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</si>
  <si>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</si>
  <si>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</si>
  <si>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</si>
  <si>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</si>
  <si>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</si>
  <si>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</si>
  <si>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</si>
  <si>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</si>
  <si>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</si>
  <si>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</si>
  <si>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</si>
  <si>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</si>
  <si>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</si>
  <si>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</si>
  <si>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</si>
  <si>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</si>
  <si>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</si>
  <si>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</si>
  <si>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</si>
  <si>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</si>
  <si>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</si>
  <si>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</si>
  <si>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</si>
  <si>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</si>
  <si>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</si>
  <si>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</si>
  <si>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</si>
  <si>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</si>
  <si>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</si>
  <si>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</si>
  <si>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</si>
  <si>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</si>
  <si>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</si>
  <si>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</si>
  <si>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</si>
  <si>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</si>
  <si>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</si>
  <si>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</si>
  <si>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</si>
  <si>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</si>
  <si>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2. Create a line chart that shows the dynamics of the indicator for Eritrea and Bhutan. The chart should have the title, axes and data labels. Explain the chart</t>
  </si>
  <si>
    <t>Country</t>
  </si>
  <si>
    <t>Series</t>
  </si>
  <si>
    <t>Chronologie</t>
  </si>
  <si>
    <t>Valeurs</t>
  </si>
  <si>
    <t>Prévision</t>
  </si>
  <si>
    <t>Limite de confiance inférieure</t>
  </si>
  <si>
    <t>Limite de confiance supérieure</t>
  </si>
  <si>
    <t>Prévision(Valeurs)</t>
  </si>
  <si>
    <t>Limite de confiance inférieure(Valeurs)</t>
  </si>
  <si>
    <t>Limite de confiance supérieure(Valeurs)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</si>
</sst>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sz val="12"/>
      <color rgb="FF24292F"/>
      <name val="Segoe U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Statistics!$A$40:$C$40</c:f>
              <c:strCache>
                <c:ptCount val="3"/>
                <c:pt idx="0">
                  <c:v>Eritrea</c:v>
                </c:pt>
                <c:pt idx="1">
                  <c:v>ERI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Statistics!$B$7:$U$7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Statistics!$D$40:$W$40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2-4357-BC94-B0CD414DAE14}"/>
            </c:ext>
          </c:extLst>
        </c:ser>
        <c:ser>
          <c:idx val="1"/>
          <c:order val="1"/>
          <c:tx>
            <c:strRef>
              <c:f>Statistics!$A$41:$C$41</c:f>
              <c:strCache>
                <c:ptCount val="3"/>
                <c:pt idx="0">
                  <c:v>Bhutan</c:v>
                </c:pt>
                <c:pt idx="1">
                  <c:v>BTN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Statistics!$B$7:$U$7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Statistics!$D$41:$W$41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2-4357-BC94-B0CD414D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52448"/>
        <c:axId val="1878163264"/>
      </c:lineChart>
      <c:catAx>
        <c:axId val="18781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163264"/>
        <c:crosses val="autoZero"/>
        <c:auto val="1"/>
        <c:lblAlgn val="ctr"/>
        <c:lblOffset val="100"/>
        <c:noMultiLvlLbl val="0"/>
      </c:catAx>
      <c:valAx>
        <c:axId val="18781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Access to electrivity (% of popualtion)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1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Feuil3!$B$2:$B$23</c:f>
              <c:numCache>
                <c:formatCode>General</c:formatCode>
                <c:ptCount val="22"/>
                <c:pt idx="0">
                  <c:v>2.8013172149658199</c:v>
                </c:pt>
                <c:pt idx="1">
                  <c:v>3.1546571254730198</c:v>
                </c:pt>
                <c:pt idx="2">
                  <c:v>3.4985325336456299</c:v>
                </c:pt>
                <c:pt idx="3">
                  <c:v>3.8317673206329301</c:v>
                </c:pt>
                <c:pt idx="4">
                  <c:v>3.2073170731707301</c:v>
                </c:pt>
                <c:pt idx="5">
                  <c:v>2.66</c:v>
                </c:pt>
                <c:pt idx="6">
                  <c:v>4.77516794204712</c:v>
                </c:pt>
                <c:pt idx="7">
                  <c:v>4.8</c:v>
                </c:pt>
                <c:pt idx="8">
                  <c:v>5.4097371101379403</c:v>
                </c:pt>
                <c:pt idx="9">
                  <c:v>5.3</c:v>
                </c:pt>
                <c:pt idx="10">
                  <c:v>6.1069364547729501</c:v>
                </c:pt>
                <c:pt idx="11">
                  <c:v>6.5</c:v>
                </c:pt>
                <c:pt idx="12">
                  <c:v>6.9</c:v>
                </c:pt>
                <c:pt idx="13">
                  <c:v>7</c:v>
                </c:pt>
                <c:pt idx="14">
                  <c:v>8.4030895233154297</c:v>
                </c:pt>
                <c:pt idx="15">
                  <c:v>9.2517995834350604</c:v>
                </c:pt>
                <c:pt idx="16">
                  <c:v>9.3000000000000007</c:v>
                </c:pt>
                <c:pt idx="17">
                  <c:v>10.598614692688001</c:v>
                </c:pt>
                <c:pt idx="18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7-407E-87E9-80C22822DF7E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Prévision(Valeurs)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Feuil3!$C$2:$C$23</c:f>
              <c:numCache>
                <c:formatCode>General</c:formatCode>
                <c:ptCount val="22"/>
                <c:pt idx="18">
                  <c:v>11.0647974014282</c:v>
                </c:pt>
                <c:pt idx="19">
                  <c:v>11.821557018049006</c:v>
                </c:pt>
                <c:pt idx="20">
                  <c:v>12.629892749795133</c:v>
                </c:pt>
                <c:pt idx="21">
                  <c:v>13.438228481541257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7-407E-87E9-80C22822DF7E}"/>
            </c:ext>
          </c:extLst>
        </c:ser>
        <c:ser>
          <c:idx val="2"/>
          <c:order val="2"/>
          <c:tx>
            <c:strRef>
              <c:f>Feuil3!$D$1</c:f>
              <c:strCache>
                <c:ptCount val="1"/>
                <c:pt idx="0">
                  <c:v>Limite de confiance inférieure(Valeurs)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Feuil3!$D$2:$D$23</c:f>
              <c:numCache>
                <c:formatCode>General</c:formatCode>
                <c:ptCount val="22"/>
                <c:pt idx="18" formatCode="0.00">
                  <c:v>11.0647974014282</c:v>
                </c:pt>
                <c:pt idx="19" formatCode="0.00">
                  <c:v>10.483111294021654</c:v>
                </c:pt>
                <c:pt idx="20" formatCode="0.00">
                  <c:v>11.134063030311772</c:v>
                </c:pt>
                <c:pt idx="21" formatCode="0.00">
                  <c:v>11.638277734322605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7-407E-87E9-80C22822DF7E}"/>
            </c:ext>
          </c:extLst>
        </c:ser>
        <c:ser>
          <c:idx val="3"/>
          <c:order val="3"/>
          <c:tx>
            <c:strRef>
              <c:f>Feuil3!$E$1</c:f>
              <c:strCache>
                <c:ptCount val="1"/>
                <c:pt idx="0">
                  <c:v>Limite de confiance supérieure(Valeurs)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Feuil3!$A$2:$A$23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Feuil3!$E$2:$E$23</c:f>
              <c:numCache>
                <c:formatCode>General</c:formatCode>
                <c:ptCount val="22"/>
                <c:pt idx="18" formatCode="0.00">
                  <c:v>11.0647974014282</c:v>
                </c:pt>
                <c:pt idx="19" formatCode="0.00">
                  <c:v>13.160002742076358</c:v>
                </c:pt>
                <c:pt idx="20" formatCode="0.00">
                  <c:v>14.125722469278493</c:v>
                </c:pt>
                <c:pt idx="21" formatCode="0.00">
                  <c:v>15.238179228759909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7-407E-87E9-80C22822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12000"/>
        <c:axId val="1588814496"/>
      </c:lineChart>
      <c:catAx>
        <c:axId val="1588812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814496"/>
        <c:crosses val="autoZero"/>
        <c:auto val="1"/>
        <c:lblAlgn val="ctr"/>
        <c:lblOffset val="100"/>
        <c:noMultiLvlLbl val="0"/>
      </c:catAx>
      <c:valAx>
        <c:axId val="15888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88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54976280138898E-2"/>
          <c:y val="4.9751167467702889E-2"/>
          <c:w val="0.92760013693940435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Feuil2!$B$2:$B$23</c:f>
              <c:numCache>
                <c:formatCode>General</c:formatCode>
                <c:ptCount val="22"/>
                <c:pt idx="0">
                  <c:v>2.8013172149658199</c:v>
                </c:pt>
                <c:pt idx="1">
                  <c:v>3.1546571254730198</c:v>
                </c:pt>
                <c:pt idx="2">
                  <c:v>3.4985325336456299</c:v>
                </c:pt>
                <c:pt idx="3">
                  <c:v>3.8317673206329301</c:v>
                </c:pt>
                <c:pt idx="4">
                  <c:v>3.2073170731707301</c:v>
                </c:pt>
                <c:pt idx="5">
                  <c:v>2.66</c:v>
                </c:pt>
                <c:pt idx="6">
                  <c:v>4.77516794204712</c:v>
                </c:pt>
                <c:pt idx="7">
                  <c:v>4.8</c:v>
                </c:pt>
                <c:pt idx="8">
                  <c:v>5.4097371101379403</c:v>
                </c:pt>
                <c:pt idx="9">
                  <c:v>5.3</c:v>
                </c:pt>
                <c:pt idx="10">
                  <c:v>6.1069364547729501</c:v>
                </c:pt>
                <c:pt idx="11">
                  <c:v>6.5</c:v>
                </c:pt>
                <c:pt idx="12">
                  <c:v>6.9</c:v>
                </c:pt>
                <c:pt idx="13">
                  <c:v>7</c:v>
                </c:pt>
                <c:pt idx="14">
                  <c:v>8.4030895233154297</c:v>
                </c:pt>
                <c:pt idx="15">
                  <c:v>9.2517995834350604</c:v>
                </c:pt>
                <c:pt idx="16">
                  <c:v>9.3000000000000007</c:v>
                </c:pt>
                <c:pt idx="17">
                  <c:v>10.598614692688001</c:v>
                </c:pt>
                <c:pt idx="18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B2E-8744-32975E09D2AB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Feuil2!$C$2:$C$23</c:f>
              <c:numCache>
                <c:formatCode>General</c:formatCode>
                <c:ptCount val="22"/>
                <c:pt idx="18">
                  <c:v>11.0647974014282</c:v>
                </c:pt>
                <c:pt idx="19">
                  <c:v>11.821557018049006</c:v>
                </c:pt>
                <c:pt idx="20">
                  <c:v>12.629892749795133</c:v>
                </c:pt>
                <c:pt idx="21">
                  <c:v>13.438228481541257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B2E-8744-32975E09D2AB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Feuil2!$D$2:$D$23</c:f>
              <c:numCache>
                <c:formatCode>General</c:formatCode>
                <c:ptCount val="22"/>
                <c:pt idx="18" formatCode="0.00">
                  <c:v>11.0647974014282</c:v>
                </c:pt>
                <c:pt idx="19" formatCode="0.00">
                  <c:v>10.483111294021654</c:v>
                </c:pt>
                <c:pt idx="20" formatCode="0.00">
                  <c:v>11.134063030311772</c:v>
                </c:pt>
                <c:pt idx="21" formatCode="0.00">
                  <c:v>11.638277734322605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6-4B2E-8744-32975E09D2AB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Feuil2!$A$2:$A$23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Feuil2!$E$2:$E$23</c:f>
              <c:numCache>
                <c:formatCode>General</c:formatCode>
                <c:ptCount val="22"/>
                <c:pt idx="18" formatCode="0.00">
                  <c:v>11.0647974014282</c:v>
                </c:pt>
                <c:pt idx="19" formatCode="0.00">
                  <c:v>13.160002742076358</c:v>
                </c:pt>
                <c:pt idx="20" formatCode="0.00">
                  <c:v>14.125722469278493</c:v>
                </c:pt>
                <c:pt idx="21" formatCode="0.00">
                  <c:v>15.238179228759909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6-4B2E-8744-32975E09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729488"/>
        <c:axId val="1497724496"/>
      </c:lineChart>
      <c:catAx>
        <c:axId val="1497729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724496"/>
        <c:crosses val="autoZero"/>
        <c:auto val="1"/>
        <c:lblAlgn val="ctr"/>
        <c:lblOffset val="100"/>
        <c:noMultiLvlLbl val="0"/>
      </c:catAx>
      <c:valAx>
        <c:axId val="14977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7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26227034120735"/>
                  <c:y val="-0.13467592592592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14129483814523"/>
                  <c:y val="8.12554680664916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6162270341207349"/>
                  <c:y val="0.16485637212015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Prediction!$A$4:$A$23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46CF-82EC-16551ED2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43312"/>
        <c:axId val="1081246640"/>
      </c:scatterChart>
      <c:valAx>
        <c:axId val="10812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246640"/>
        <c:crosses val="autoZero"/>
        <c:crossBetween val="midCat"/>
      </c:valAx>
      <c:valAx>
        <c:axId val="1081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2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41274</xdr:colOff>
      <xdr:row>40</xdr:row>
      <xdr:rowOff>104775</xdr:rowOff>
    </xdr:from>
    <xdr:to>
      <xdr:col>18</xdr:col>
      <xdr:colOff>15874</xdr:colOff>
      <xdr:row>54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585207-D6BE-4EBA-BD15-3D1D2AF7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5</xdr:row>
      <xdr:rowOff>174625</xdr:rowOff>
    </xdr:from>
    <xdr:to>
      <xdr:col>6</xdr:col>
      <xdr:colOff>450850</xdr:colOff>
      <xdr:row>21</xdr:row>
      <xdr:rowOff>60325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1E5AEC-4F97-4F66-AB53-1815E980B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3</xdr:row>
      <xdr:rowOff>15875</xdr:rowOff>
    </xdr:from>
    <xdr:to>
      <xdr:col>11</xdr:col>
      <xdr:colOff>123825</xdr:colOff>
      <xdr:row>18</xdr:row>
      <xdr:rowOff>92075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4A234B-9D00-4AF5-8214-57C489E7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5</xdr:row>
      <xdr:rowOff>174625</xdr:rowOff>
    </xdr:from>
    <xdr:to>
      <xdr:col>9</xdr:col>
      <xdr:colOff>549275</xdr:colOff>
      <xdr:row>20</xdr:row>
      <xdr:rowOff>60325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C258DB-B8F1-4A3A-BC28-BDD7824E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95250</xdr:rowOff>
    </xdr:from>
    <xdr:to>
      <xdr:col>14</xdr:col>
      <xdr:colOff>577850</xdr:colOff>
      <xdr:row>14</xdr:row>
      <xdr:rowOff>107950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6CE3FDFF-AE80-4373-8B48-EFB6FCCBCC89}"/>
            </a:ext>
          </a:extLst>
        </xdr:cNvPr>
        <xdr:cNvSpPr txBox="1"/>
      </xdr:nvSpPr>
      <xdr:spPr>
        <a:xfrm>
          <a:off x="7772400" y="476250"/>
          <a:ext cx="362585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Exponenatial modle because it allows</a:t>
          </a:r>
          <a:r>
            <a:rPr lang="fr-FR" sz="1100" baseline="0"/>
            <a:t> to explain 97% of variance.</a:t>
          </a:r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A2606-DB7F-407F-8113-99607C7A09C8}" name="Tableau2" displayName="Tableau2" ref="A1:E23" totalsRowShown="0">
  <autoFilter ref="A1:E23" xr:uid="{AE8A2606-DB7F-407F-8113-99607C7A09C8}"/>
  <tableColumns count="5">
    <tableColumn id="1" xr3:uid="{8B18202A-6DD4-49BA-863D-B12E06EBAA2A}" name="Chronologie"/>
    <tableColumn id="2" xr3:uid="{93B658E4-9262-4963-81C9-96C78EB1E443}" name="Valeurs"/>
    <tableColumn id="3" xr3:uid="{75FD6C6B-B7AC-46EB-B51F-9E623C6C5CE1}" name="Prévision(Valeurs)"/>
    <tableColumn id="4" xr3:uid="{2C099C3A-B51C-4D4B-B68F-E3252AA25CB7}" name="Limite de confiance inférieure(Valeurs)" dataDxfId="1"/>
    <tableColumn id="5" xr3:uid="{33C0C403-80A5-49D1-837B-D1BFC718E07C}" name="Limite de confiance supérieure(Valeurs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4A41D-5671-4B31-9C66-7C935FEEC030}" name="Tableau1" displayName="Tableau1" ref="A1:E23" totalsRowShown="0">
  <autoFilter ref="A1:E23" xr:uid="{D824A41D-5671-4B31-9C66-7C935FEEC030}"/>
  <tableColumns count="5">
    <tableColumn id="1" xr3:uid="{4BF96287-6DC6-4DEE-9F2C-55D263328604}" name="Chronologie"/>
    <tableColumn id="2" xr3:uid="{70E9AA2F-D0BE-49EE-88DC-C495B24A2325}" name="Valeurs"/>
    <tableColumn id="3" xr3:uid="{AF1F1ACA-34C8-4944-8266-F051A3F62341}" name="Prévision"/>
    <tableColumn id="4" xr3:uid="{4784BA2D-587F-46DD-9BBD-A5E94D9F2CEC}" name="Limite de confiance inférieure" dataDxfId="3"/>
    <tableColumn id="5" xr3:uid="{187A3BDD-BF99-47AF-9306-456296A9080F}" name="Limite de confiance supérieu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87"/>
  <sheetViews>
    <sheetView workbookViewId="0">
      <selection activeCell="A4" activeCellId="1" sqref="A1:W1 A4:W4"/>
    </sheetView>
  </sheetViews>
  <sheetFormatPr baseColWidth="10" defaultColWidth="9.140625" defaultRowHeight="15" x14ac:dyDescent="0.25"/>
  <cols>
    <col min="1" max="1" width="43.7109375" customWidth="1"/>
  </cols>
  <sheetData>
    <row r="1" spans="1:23" x14ac:dyDescent="0.25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idden="1" x14ac:dyDescent="0.25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idden="1" x14ac:dyDescent="0.25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5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idden="1" x14ac:dyDescent="0.25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idden="1" x14ac:dyDescent="0.25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idden="1" x14ac:dyDescent="0.25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idden="1" x14ac:dyDescent="0.25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idden="1" x14ac:dyDescent="0.25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idden="1" x14ac:dyDescent="0.25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idden="1" x14ac:dyDescent="0.25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idden="1" x14ac:dyDescent="0.25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idden="1" x14ac:dyDescent="0.25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idden="1" x14ac:dyDescent="0.25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idden="1" x14ac:dyDescent="0.25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idden="1" x14ac:dyDescent="0.25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idden="1" x14ac:dyDescent="0.25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idden="1" x14ac:dyDescent="0.25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idden="1" x14ac:dyDescent="0.25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idden="1" x14ac:dyDescent="0.25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idden="1" x14ac:dyDescent="0.25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idden="1" x14ac:dyDescent="0.25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idden="1" x14ac:dyDescent="0.25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idden="1" x14ac:dyDescent="0.25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idden="1" x14ac:dyDescent="0.25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idden="1" x14ac:dyDescent="0.25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idden="1" x14ac:dyDescent="0.25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idden="1" x14ac:dyDescent="0.25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idden="1" x14ac:dyDescent="0.25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idden="1" x14ac:dyDescent="0.25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idden="1" x14ac:dyDescent="0.25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idden="1" x14ac:dyDescent="0.25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idden="1" x14ac:dyDescent="0.25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idden="1" x14ac:dyDescent="0.25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idden="1" x14ac:dyDescent="0.25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idden="1" x14ac:dyDescent="0.2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2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2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2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2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2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2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2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2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2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2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2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2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2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2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2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2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2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2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2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2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2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2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2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2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2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2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2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2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2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2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2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hidden="1" x14ac:dyDescent="0.2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2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2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2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2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2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2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2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2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2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2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2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2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2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2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2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2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2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2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2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2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2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2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2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2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2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2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2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2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2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2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2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2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2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2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2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2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2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2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2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2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2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2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2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hidden="1" x14ac:dyDescent="0.2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2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2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2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2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2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2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2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2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2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2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2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2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2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2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2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2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2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2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2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2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2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2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2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2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2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2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2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2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2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2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2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2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2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2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2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2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2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2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2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2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2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2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2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2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2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2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2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2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2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2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2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2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2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2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2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2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2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2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2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2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2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2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2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2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2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2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2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2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2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2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2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2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2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2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2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filterColumn colId="0">
      <filters>
        <filter val="Burundi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W41"/>
  <sheetViews>
    <sheetView tabSelected="1" topLeftCell="D37" zoomScaleNormal="100" workbookViewId="0">
      <selection activeCell="I60" sqref="I60"/>
    </sheetView>
  </sheetViews>
  <sheetFormatPr baseColWidth="10" defaultColWidth="9.140625" defaultRowHeight="15" x14ac:dyDescent="0.25"/>
  <cols>
    <col min="2" max="2" width="14.85546875" customWidth="1"/>
  </cols>
  <sheetData>
    <row r="1" spans="1:21" x14ac:dyDescent="0.25">
      <c r="A1" s="2" t="s">
        <v>397</v>
      </c>
    </row>
    <row r="2" spans="1:21" x14ac:dyDescent="0.25">
      <c r="A2" s="3" t="s">
        <v>398</v>
      </c>
    </row>
    <row r="3" spans="1:21" x14ac:dyDescent="0.25">
      <c r="A3" s="3" t="s">
        <v>399</v>
      </c>
    </row>
    <row r="4" spans="1:21" x14ac:dyDescent="0.25">
      <c r="A4" s="3" t="s">
        <v>400</v>
      </c>
    </row>
    <row r="6" spans="1:21" x14ac:dyDescent="0.25">
      <c r="A6" s="4" t="s">
        <v>401</v>
      </c>
    </row>
    <row r="7" spans="1:21" x14ac:dyDescent="0.25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5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5">
      <c r="A10" t="s">
        <v>403</v>
      </c>
    </row>
    <row r="11" spans="1:21" ht="30" x14ac:dyDescent="0.25">
      <c r="A11" s="5" t="s">
        <v>404</v>
      </c>
      <c r="B11">
        <f>U8</f>
        <v>87.375514185710614</v>
      </c>
    </row>
    <row r="12" spans="1:21" ht="90" x14ac:dyDescent="0.25">
      <c r="A12" s="5" t="s">
        <v>405</v>
      </c>
      <c r="B12">
        <f>COUNTIF(Data!W2:W187, "&gt;"&amp;Statistics!B11)</f>
        <v>145</v>
      </c>
    </row>
    <row r="13" spans="1:21" x14ac:dyDescent="0.25">
      <c r="A13" s="5"/>
    </row>
    <row r="14" spans="1:21" x14ac:dyDescent="0.25">
      <c r="A14" s="5" t="s">
        <v>403</v>
      </c>
    </row>
    <row r="15" spans="1:21" ht="30" x14ac:dyDescent="0.25">
      <c r="A15" s="5" t="s">
        <v>404</v>
      </c>
      <c r="B15">
        <f>B11</f>
        <v>87.375514185710614</v>
      </c>
    </row>
    <row r="16" spans="1:21" ht="90" x14ac:dyDescent="0.25">
      <c r="A16" s="5" t="s">
        <v>406</v>
      </c>
      <c r="B16">
        <f>COUNTIF(Data!W2:W187, "&lt;"&amp;B15)</f>
        <v>41</v>
      </c>
      <c r="C16" s="6"/>
    </row>
    <row r="17" spans="1:2" x14ac:dyDescent="0.25">
      <c r="A17" s="5"/>
    </row>
    <row r="18" spans="1:2" x14ac:dyDescent="0.25">
      <c r="A18" s="5" t="s">
        <v>407</v>
      </c>
    </row>
    <row r="19" spans="1:2" x14ac:dyDescent="0.25">
      <c r="A19" s="7" t="s">
        <v>408</v>
      </c>
    </row>
    <row r="21" spans="1:2" x14ac:dyDescent="0.25">
      <c r="A21" t="s">
        <v>384</v>
      </c>
      <c r="B21" t="s">
        <v>177</v>
      </c>
    </row>
    <row r="22" spans="1:2" x14ac:dyDescent="0.25">
      <c r="A22" t="s">
        <v>146</v>
      </c>
      <c r="B22" s="8">
        <v>6.7205352783203098</v>
      </c>
    </row>
    <row r="23" spans="1:2" x14ac:dyDescent="0.25">
      <c r="A23" t="s">
        <v>331</v>
      </c>
      <c r="B23" s="8">
        <v>8.4</v>
      </c>
    </row>
    <row r="24" spans="1:2" x14ac:dyDescent="0.25">
      <c r="A24" t="s">
        <v>250</v>
      </c>
      <c r="B24" s="8">
        <v>11.0647974014282</v>
      </c>
    </row>
    <row r="25" spans="1:2" x14ac:dyDescent="0.25">
      <c r="A25" t="s">
        <v>290</v>
      </c>
      <c r="B25" s="8">
        <v>11.2</v>
      </c>
    </row>
    <row r="26" spans="1:2" x14ac:dyDescent="0.25">
      <c r="A26" t="s">
        <v>103</v>
      </c>
      <c r="B26" s="8">
        <v>14.3</v>
      </c>
    </row>
    <row r="27" spans="1:2" x14ac:dyDescent="0.25">
      <c r="A27" t="s">
        <v>70</v>
      </c>
      <c r="B27" s="8">
        <v>18.379152297973601</v>
      </c>
    </row>
    <row r="28" spans="1:2" x14ac:dyDescent="0.25">
      <c r="A28" t="s">
        <v>100</v>
      </c>
      <c r="B28" s="8">
        <v>18.774724960327099</v>
      </c>
    </row>
    <row r="29" spans="1:2" x14ac:dyDescent="0.25">
      <c r="A29" t="s">
        <v>262</v>
      </c>
      <c r="B29" s="8">
        <v>19.100000000000001</v>
      </c>
    </row>
    <row r="30" spans="1:2" x14ac:dyDescent="0.25">
      <c r="A30" t="s">
        <v>380</v>
      </c>
      <c r="B30" s="8">
        <v>22.7</v>
      </c>
    </row>
    <row r="31" spans="1:2" x14ac:dyDescent="0.25">
      <c r="A31" t="s">
        <v>220</v>
      </c>
      <c r="B31" s="8">
        <v>26.907184600830099</v>
      </c>
    </row>
    <row r="38" spans="1:23" ht="17.25" x14ac:dyDescent="0.25">
      <c r="A38">
        <v>5</v>
      </c>
      <c r="B38" s="9" t="s">
        <v>409</v>
      </c>
    </row>
    <row r="40" spans="1:23" x14ac:dyDescent="0.25">
      <c r="A40" t="s">
        <v>388</v>
      </c>
      <c r="B40" s="1" t="s">
        <v>96</v>
      </c>
      <c r="C40" t="s">
        <v>294</v>
      </c>
      <c r="D40">
        <v>29.2042427062988</v>
      </c>
      <c r="E40">
        <v>30.301435470581101</v>
      </c>
      <c r="F40">
        <v>32.200000000000003</v>
      </c>
      <c r="G40">
        <v>32.469783782958999</v>
      </c>
      <c r="H40">
        <v>33.538585662841797</v>
      </c>
      <c r="I40">
        <v>34.5957221984863</v>
      </c>
      <c r="J40">
        <v>35.643730163574197</v>
      </c>
      <c r="K40">
        <v>36.688686370849602</v>
      </c>
      <c r="L40">
        <v>37.736824035644503</v>
      </c>
      <c r="M40">
        <v>38.794387817382798</v>
      </c>
      <c r="N40">
        <v>39.867607116699197</v>
      </c>
      <c r="O40">
        <v>40.962718963622997</v>
      </c>
      <c r="P40">
        <v>42.084251403808601</v>
      </c>
      <c r="Q40">
        <v>43.229896545410199</v>
      </c>
      <c r="R40">
        <v>44.395633697509801</v>
      </c>
      <c r="S40">
        <v>45.577445983886697</v>
      </c>
      <c r="T40">
        <v>46.771312713622997</v>
      </c>
      <c r="U40">
        <v>47.973213195800803</v>
      </c>
      <c r="V40">
        <v>49.1791381835938</v>
      </c>
      <c r="W40">
        <v>50.385730743408203</v>
      </c>
    </row>
    <row r="41" spans="1:23" x14ac:dyDescent="0.25">
      <c r="A41" t="s">
        <v>311</v>
      </c>
      <c r="B41" s="1" t="s">
        <v>71</v>
      </c>
      <c r="C41" t="s">
        <v>294</v>
      </c>
      <c r="D41">
        <v>31.15</v>
      </c>
      <c r="E41">
        <v>40.091510772705099</v>
      </c>
      <c r="F41">
        <v>44.043014526367202</v>
      </c>
      <c r="G41">
        <v>41.1</v>
      </c>
      <c r="H41">
        <v>51.916454315185497</v>
      </c>
      <c r="I41">
        <v>59.8081116441343</v>
      </c>
      <c r="J41">
        <v>59.746795654296903</v>
      </c>
      <c r="K41">
        <v>71.8</v>
      </c>
      <c r="L41">
        <v>67.565086364746094</v>
      </c>
      <c r="M41">
        <v>71.485244750976605</v>
      </c>
      <c r="N41">
        <v>73.282910874897794</v>
      </c>
      <c r="O41">
        <v>81.687995910644503</v>
      </c>
      <c r="P41">
        <v>91.5</v>
      </c>
      <c r="Q41">
        <v>87.371147155761705</v>
      </c>
      <c r="R41">
        <v>91.399482727050795</v>
      </c>
      <c r="S41">
        <v>95.443893432617202</v>
      </c>
      <c r="T41">
        <v>99.500358581542997</v>
      </c>
      <c r="U41">
        <v>97.7</v>
      </c>
      <c r="V41">
        <v>99.968772888183594</v>
      </c>
      <c r="W41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A8AE-7D5F-4C58-94BF-E7C865CE7842}">
  <dimension ref="A1:E23"/>
  <sheetViews>
    <sheetView workbookViewId="0">
      <selection activeCell="C23" sqref="C23"/>
    </sheetView>
  </sheetViews>
  <sheetFormatPr baseColWidth="10" defaultRowHeight="15" x14ac:dyDescent="0.25"/>
  <cols>
    <col min="1" max="1" width="13.5703125" customWidth="1"/>
    <col min="3" max="3" width="19" customWidth="1"/>
    <col min="4" max="4" width="36.85546875" customWidth="1"/>
    <col min="5" max="5" width="37.7109375" customWidth="1"/>
  </cols>
  <sheetData>
    <row r="1" spans="1:5" x14ac:dyDescent="0.25">
      <c r="A1" t="s">
        <v>412</v>
      </c>
      <c r="B1" t="s">
        <v>413</v>
      </c>
      <c r="C1" t="s">
        <v>417</v>
      </c>
      <c r="D1" t="s">
        <v>418</v>
      </c>
      <c r="E1" t="s">
        <v>419</v>
      </c>
    </row>
    <row r="2" spans="1:5" x14ac:dyDescent="0.25">
      <c r="A2">
        <v>2001</v>
      </c>
      <c r="B2">
        <v>2.8013172149658199</v>
      </c>
    </row>
    <row r="3" spans="1:5" x14ac:dyDescent="0.25">
      <c r="A3">
        <v>2002</v>
      </c>
      <c r="B3">
        <v>3.1546571254730198</v>
      </c>
    </row>
    <row r="4" spans="1:5" x14ac:dyDescent="0.25">
      <c r="A4">
        <v>2003</v>
      </c>
      <c r="B4">
        <v>3.4985325336456299</v>
      </c>
    </row>
    <row r="5" spans="1:5" x14ac:dyDescent="0.25">
      <c r="A5">
        <v>2004</v>
      </c>
      <c r="B5">
        <v>3.8317673206329301</v>
      </c>
    </row>
    <row r="6" spans="1:5" x14ac:dyDescent="0.25">
      <c r="A6">
        <v>2005</v>
      </c>
      <c r="B6">
        <v>3.2073170731707301</v>
      </c>
    </row>
    <row r="7" spans="1:5" x14ac:dyDescent="0.25">
      <c r="A7">
        <v>2006</v>
      </c>
      <c r="B7">
        <v>2.66</v>
      </c>
    </row>
    <row r="8" spans="1:5" x14ac:dyDescent="0.25">
      <c r="A8">
        <v>2007</v>
      </c>
      <c r="B8">
        <v>4.77516794204712</v>
      </c>
    </row>
    <row r="9" spans="1:5" x14ac:dyDescent="0.25">
      <c r="A9">
        <v>2008</v>
      </c>
      <c r="B9">
        <v>4.8</v>
      </c>
    </row>
    <row r="10" spans="1:5" x14ac:dyDescent="0.25">
      <c r="A10">
        <v>2009</v>
      </c>
      <c r="B10">
        <v>5.4097371101379403</v>
      </c>
    </row>
    <row r="11" spans="1:5" x14ac:dyDescent="0.25">
      <c r="A11">
        <v>2010</v>
      </c>
      <c r="B11">
        <v>5.3</v>
      </c>
    </row>
    <row r="12" spans="1:5" x14ac:dyDescent="0.25">
      <c r="A12">
        <v>2011</v>
      </c>
      <c r="B12">
        <v>6.1069364547729501</v>
      </c>
    </row>
    <row r="13" spans="1:5" x14ac:dyDescent="0.25">
      <c r="A13">
        <v>2012</v>
      </c>
      <c r="B13">
        <v>6.5</v>
      </c>
    </row>
    <row r="14" spans="1:5" x14ac:dyDescent="0.25">
      <c r="A14">
        <v>2013</v>
      </c>
      <c r="B14">
        <v>6.9</v>
      </c>
    </row>
    <row r="15" spans="1:5" x14ac:dyDescent="0.25">
      <c r="A15">
        <v>2014</v>
      </c>
      <c r="B15">
        <v>7</v>
      </c>
    </row>
    <row r="16" spans="1:5" x14ac:dyDescent="0.25">
      <c r="A16">
        <v>2015</v>
      </c>
      <c r="B16">
        <v>8.4030895233154297</v>
      </c>
    </row>
    <row r="17" spans="1:5" x14ac:dyDescent="0.25">
      <c r="A17">
        <v>2016</v>
      </c>
      <c r="B17">
        <v>9.2517995834350604</v>
      </c>
    </row>
    <row r="18" spans="1:5" x14ac:dyDescent="0.25">
      <c r="A18">
        <v>2017</v>
      </c>
      <c r="B18">
        <v>9.3000000000000007</v>
      </c>
    </row>
    <row r="19" spans="1:5" x14ac:dyDescent="0.25">
      <c r="A19">
        <v>2018</v>
      </c>
      <c r="B19">
        <v>10.598614692688001</v>
      </c>
    </row>
    <row r="20" spans="1:5" x14ac:dyDescent="0.25">
      <c r="A20">
        <v>2019</v>
      </c>
      <c r="B20">
        <v>11.0647974014282</v>
      </c>
      <c r="C20">
        <v>11.0647974014282</v>
      </c>
      <c r="D20" s="8">
        <v>11.0647974014282</v>
      </c>
      <c r="E20" s="8">
        <v>11.0647974014282</v>
      </c>
    </row>
    <row r="21" spans="1:5" x14ac:dyDescent="0.25">
      <c r="A21">
        <v>2020</v>
      </c>
      <c r="C21">
        <f>_xlfn.FORECAST.ETS(A21,$B$2:$B$20,$A$2:$A$20,1,1)</f>
        <v>11.821557018049006</v>
      </c>
      <c r="D21" s="8">
        <f>C21-_xlfn.FORECAST.ETS.CONFINT(A21,$B$2:$B$20,$A$2:$A$20,0.95,1,1)</f>
        <v>10.483111294021654</v>
      </c>
      <c r="E21" s="8">
        <f>C21+_xlfn.FORECAST.ETS.CONFINT(A21,$B$2:$B$20,$A$2:$A$20,0.95,1,1)</f>
        <v>13.160002742076358</v>
      </c>
    </row>
    <row r="22" spans="1:5" x14ac:dyDescent="0.25">
      <c r="A22">
        <v>2021</v>
      </c>
      <c r="C22">
        <f>_xlfn.FORECAST.ETS(A22,$B$2:$B$20,$A$2:$A$20,1,1)</f>
        <v>12.629892749795133</v>
      </c>
      <c r="D22" s="8">
        <f>C22-_xlfn.FORECAST.ETS.CONFINT(A22,$B$2:$B$20,$A$2:$A$20,0.95,1,1)</f>
        <v>11.134063030311772</v>
      </c>
      <c r="E22" s="8">
        <f>C22+_xlfn.FORECAST.ETS.CONFINT(A22,$B$2:$B$20,$A$2:$A$20,0.95,1,1)</f>
        <v>14.125722469278493</v>
      </c>
    </row>
    <row r="23" spans="1:5" x14ac:dyDescent="0.25">
      <c r="A23">
        <v>2022</v>
      </c>
      <c r="C23">
        <f>_xlfn.FORECAST.ETS(A23,$B$2:$B$20,$A$2:$A$20,1,1)</f>
        <v>13.438228481541257</v>
      </c>
      <c r="D23" s="8">
        <f>C23-_xlfn.FORECAST.ETS.CONFINT(A23,$B$2:$B$20,$A$2:$A$20,0.95,1,1)</f>
        <v>11.638277734322605</v>
      </c>
      <c r="E23" s="8">
        <f>C23+_xlfn.FORECAST.ETS.CONFINT(A23,$B$2:$B$20,$A$2:$A$20,0.95,1,1)</f>
        <v>15.238179228759909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680C-16AB-48EA-A05D-CC4EDD2F07AD}">
  <dimension ref="A1:E23"/>
  <sheetViews>
    <sheetView workbookViewId="0">
      <selection activeCell="E8" sqref="A1:E23"/>
    </sheetView>
  </sheetViews>
  <sheetFormatPr baseColWidth="10" defaultRowHeight="15" x14ac:dyDescent="0.25"/>
  <cols>
    <col min="1" max="1" width="13.5703125" customWidth="1"/>
    <col min="4" max="4" width="29" customWidth="1"/>
    <col min="5" max="5" width="29.85546875" customWidth="1"/>
  </cols>
  <sheetData>
    <row r="1" spans="1:5" x14ac:dyDescent="0.25">
      <c r="A1" t="s">
        <v>412</v>
      </c>
      <c r="B1" t="s">
        <v>413</v>
      </c>
      <c r="C1" t="s">
        <v>414</v>
      </c>
      <c r="D1" t="s">
        <v>415</v>
      </c>
      <c r="E1" t="s">
        <v>416</v>
      </c>
    </row>
    <row r="2" spans="1:5" x14ac:dyDescent="0.25">
      <c r="A2">
        <v>2001</v>
      </c>
      <c r="B2">
        <v>2.8013172149658199</v>
      </c>
    </row>
    <row r="3" spans="1:5" x14ac:dyDescent="0.25">
      <c r="A3">
        <v>2002</v>
      </c>
      <c r="B3">
        <v>3.1546571254730198</v>
      </c>
    </row>
    <row r="4" spans="1:5" x14ac:dyDescent="0.25">
      <c r="A4">
        <v>2003</v>
      </c>
      <c r="B4">
        <v>3.4985325336456299</v>
      </c>
    </row>
    <row r="5" spans="1:5" x14ac:dyDescent="0.25">
      <c r="A5">
        <v>2004</v>
      </c>
      <c r="B5">
        <v>3.8317673206329301</v>
      </c>
    </row>
    <row r="6" spans="1:5" x14ac:dyDescent="0.25">
      <c r="A6">
        <v>2005</v>
      </c>
      <c r="B6">
        <v>3.2073170731707301</v>
      </c>
    </row>
    <row r="7" spans="1:5" x14ac:dyDescent="0.25">
      <c r="A7">
        <v>2006</v>
      </c>
      <c r="B7">
        <v>2.66</v>
      </c>
    </row>
    <row r="8" spans="1:5" x14ac:dyDescent="0.25">
      <c r="A8">
        <v>2007</v>
      </c>
      <c r="B8">
        <v>4.77516794204712</v>
      </c>
    </row>
    <row r="9" spans="1:5" x14ac:dyDescent="0.25">
      <c r="A9">
        <v>2008</v>
      </c>
      <c r="B9">
        <v>4.8</v>
      </c>
    </row>
    <row r="10" spans="1:5" x14ac:dyDescent="0.25">
      <c r="A10">
        <v>2009</v>
      </c>
      <c r="B10">
        <v>5.4097371101379403</v>
      </c>
    </row>
    <row r="11" spans="1:5" x14ac:dyDescent="0.25">
      <c r="A11">
        <v>2010</v>
      </c>
      <c r="B11">
        <v>5.3</v>
      </c>
    </row>
    <row r="12" spans="1:5" x14ac:dyDescent="0.25">
      <c r="A12">
        <v>2011</v>
      </c>
      <c r="B12">
        <v>6.1069364547729501</v>
      </c>
    </row>
    <row r="13" spans="1:5" x14ac:dyDescent="0.25">
      <c r="A13">
        <v>2012</v>
      </c>
      <c r="B13">
        <v>6.5</v>
      </c>
    </row>
    <row r="14" spans="1:5" x14ac:dyDescent="0.25">
      <c r="A14">
        <v>2013</v>
      </c>
      <c r="B14">
        <v>6.9</v>
      </c>
    </row>
    <row r="15" spans="1:5" x14ac:dyDescent="0.25">
      <c r="A15">
        <v>2014</v>
      </c>
      <c r="B15">
        <v>7</v>
      </c>
    </row>
    <row r="16" spans="1:5" x14ac:dyDescent="0.25">
      <c r="A16">
        <v>2015</v>
      </c>
      <c r="B16">
        <v>8.4030895233154297</v>
      </c>
    </row>
    <row r="17" spans="1:5" x14ac:dyDescent="0.25">
      <c r="A17">
        <v>2016</v>
      </c>
      <c r="B17">
        <v>9.2517995834350604</v>
      </c>
    </row>
    <row r="18" spans="1:5" x14ac:dyDescent="0.25">
      <c r="A18">
        <v>2017</v>
      </c>
      <c r="B18">
        <v>9.3000000000000007</v>
      </c>
    </row>
    <row r="19" spans="1:5" x14ac:dyDescent="0.25">
      <c r="A19">
        <v>2018</v>
      </c>
      <c r="B19">
        <v>10.598614692688001</v>
      </c>
    </row>
    <row r="20" spans="1:5" x14ac:dyDescent="0.25">
      <c r="A20">
        <v>2019</v>
      </c>
      <c r="B20">
        <v>11.0647974014282</v>
      </c>
      <c r="C20">
        <v>11.0647974014282</v>
      </c>
      <c r="D20" s="8">
        <v>11.0647974014282</v>
      </c>
      <c r="E20" s="8">
        <v>11.0647974014282</v>
      </c>
    </row>
    <row r="21" spans="1:5" x14ac:dyDescent="0.25">
      <c r="A21">
        <v>2020</v>
      </c>
      <c r="C21">
        <f>_xlfn.FORECAST.ETS(A21,$B$2:$B$20,$A$2:$A$20,1,1)</f>
        <v>11.821557018049006</v>
      </c>
      <c r="D21" s="8">
        <f>C21-_xlfn.FORECAST.ETS.CONFINT(A21,$B$2:$B$20,$A$2:$A$20,0.95,1,1)</f>
        <v>10.483111294021654</v>
      </c>
      <c r="E21" s="8">
        <f>C21+_xlfn.FORECAST.ETS.CONFINT(A21,$B$2:$B$20,$A$2:$A$20,0.95,1,1)</f>
        <v>13.160002742076358</v>
      </c>
    </row>
    <row r="22" spans="1:5" x14ac:dyDescent="0.25">
      <c r="A22">
        <v>2021</v>
      </c>
      <c r="C22">
        <f>_xlfn.FORECAST.ETS(A22,$B$2:$B$20,$A$2:$A$20,1,1)</f>
        <v>12.629892749795133</v>
      </c>
      <c r="D22" s="8">
        <f>C22-_xlfn.FORECAST.ETS.CONFINT(A22,$B$2:$B$20,$A$2:$A$20,0.95,1,1)</f>
        <v>11.134063030311772</v>
      </c>
      <c r="E22" s="8">
        <f>C22+_xlfn.FORECAST.ETS.CONFINT(A22,$B$2:$B$20,$A$2:$A$20,0.95,1,1)</f>
        <v>14.125722469278493</v>
      </c>
    </row>
    <row r="23" spans="1:5" x14ac:dyDescent="0.25">
      <c r="A23">
        <v>2022</v>
      </c>
      <c r="C23">
        <f>_xlfn.FORECAST.ETS(A23,$B$2:$B$20,$A$2:$A$20,1,1)</f>
        <v>13.438228481541257</v>
      </c>
      <c r="D23" s="8">
        <f>C23-_xlfn.FORECAST.ETS.CONFINT(A23,$B$2:$B$20,$A$2:$A$20,0.95,1,1)</f>
        <v>11.638277734322605</v>
      </c>
      <c r="E23" s="8">
        <f>C23+_xlfn.FORECAST.ETS.CONFINT(A23,$B$2:$B$20,$A$2:$A$20,0.95,1,1)</f>
        <v>15.238179228759909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E41-6042-4515-B53D-94459F7CE4F7}">
  <dimension ref="A1:B23"/>
  <sheetViews>
    <sheetView topLeftCell="A5" workbookViewId="0">
      <selection activeCell="A24" sqref="A24:B26"/>
    </sheetView>
  </sheetViews>
  <sheetFormatPr baseColWidth="10" defaultRowHeight="15" x14ac:dyDescent="0.25"/>
  <cols>
    <col min="1" max="1" width="13.7109375" bestFit="1" customWidth="1"/>
    <col min="2" max="2" width="12" bestFit="1" customWidth="1"/>
  </cols>
  <sheetData>
    <row r="1" spans="1:2" x14ac:dyDescent="0.25">
      <c r="A1" t="s">
        <v>410</v>
      </c>
      <c r="B1" t="s">
        <v>250</v>
      </c>
    </row>
    <row r="2" spans="1:2" x14ac:dyDescent="0.25">
      <c r="A2" s="1" t="s">
        <v>410</v>
      </c>
      <c r="B2" s="1" t="s">
        <v>293</v>
      </c>
    </row>
    <row r="3" spans="1:2" x14ac:dyDescent="0.25">
      <c r="A3" t="s">
        <v>411</v>
      </c>
      <c r="B3" t="s">
        <v>294</v>
      </c>
    </row>
    <row r="4" spans="1:2" x14ac:dyDescent="0.25">
      <c r="A4">
        <v>2000</v>
      </c>
      <c r="B4">
        <v>2.4396891593933101</v>
      </c>
    </row>
    <row r="5" spans="1:2" x14ac:dyDescent="0.25">
      <c r="A5">
        <v>2001</v>
      </c>
      <c r="B5">
        <v>2.8013172149658199</v>
      </c>
    </row>
    <row r="6" spans="1:2" x14ac:dyDescent="0.25">
      <c r="A6">
        <v>2002</v>
      </c>
      <c r="B6">
        <v>3.1546571254730198</v>
      </c>
    </row>
    <row r="7" spans="1:2" x14ac:dyDescent="0.25">
      <c r="A7">
        <v>2003</v>
      </c>
      <c r="B7">
        <v>3.4985325336456299</v>
      </c>
    </row>
    <row r="8" spans="1:2" x14ac:dyDescent="0.25">
      <c r="A8">
        <v>2004</v>
      </c>
      <c r="B8">
        <v>3.8317673206329301</v>
      </c>
    </row>
    <row r="9" spans="1:2" x14ac:dyDescent="0.25">
      <c r="A9">
        <v>2005</v>
      </c>
      <c r="B9">
        <v>3.2073170731707301</v>
      </c>
    </row>
    <row r="10" spans="1:2" x14ac:dyDescent="0.25">
      <c r="A10">
        <v>2006</v>
      </c>
      <c r="B10">
        <v>2.66</v>
      </c>
    </row>
    <row r="11" spans="1:2" x14ac:dyDescent="0.25">
      <c r="A11">
        <v>2007</v>
      </c>
      <c r="B11">
        <v>4.77516794204712</v>
      </c>
    </row>
    <row r="12" spans="1:2" x14ac:dyDescent="0.25">
      <c r="A12">
        <v>2008</v>
      </c>
      <c r="B12">
        <v>4.8</v>
      </c>
    </row>
    <row r="13" spans="1:2" x14ac:dyDescent="0.25">
      <c r="A13">
        <v>2009</v>
      </c>
      <c r="B13">
        <v>5.4097371101379403</v>
      </c>
    </row>
    <row r="14" spans="1:2" x14ac:dyDescent="0.25">
      <c r="A14">
        <v>2010</v>
      </c>
      <c r="B14">
        <v>5.3</v>
      </c>
    </row>
    <row r="15" spans="1:2" x14ac:dyDescent="0.25">
      <c r="A15">
        <v>2011</v>
      </c>
      <c r="B15">
        <v>6.1069364547729501</v>
      </c>
    </row>
    <row r="16" spans="1:2" x14ac:dyDescent="0.25">
      <c r="A16">
        <v>2012</v>
      </c>
      <c r="B16">
        <v>6.5</v>
      </c>
    </row>
    <row r="17" spans="1:2" x14ac:dyDescent="0.25">
      <c r="A17">
        <v>2013</v>
      </c>
      <c r="B17">
        <v>6.9</v>
      </c>
    </row>
    <row r="18" spans="1:2" x14ac:dyDescent="0.25">
      <c r="A18">
        <v>2014</v>
      </c>
      <c r="B18">
        <v>7</v>
      </c>
    </row>
    <row r="19" spans="1:2" x14ac:dyDescent="0.25">
      <c r="A19">
        <v>2015</v>
      </c>
      <c r="B19">
        <v>8.4030895233154297</v>
      </c>
    </row>
    <row r="20" spans="1:2" x14ac:dyDescent="0.25">
      <c r="A20">
        <v>2016</v>
      </c>
      <c r="B20">
        <v>9.2517995834350604</v>
      </c>
    </row>
    <row r="21" spans="1:2" x14ac:dyDescent="0.25">
      <c r="A21">
        <v>2017</v>
      </c>
      <c r="B21">
        <v>9.3000000000000007</v>
      </c>
    </row>
    <row r="22" spans="1:2" x14ac:dyDescent="0.25">
      <c r="A22">
        <v>2018</v>
      </c>
      <c r="B22">
        <v>10.598614692688001</v>
      </c>
    </row>
    <row r="23" spans="1:2" x14ac:dyDescent="0.25">
      <c r="A23">
        <v>2019</v>
      </c>
      <c r="B23">
        <v>11.0647974014282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Statistics</vt:lpstr>
      <vt:lpstr>Feuil3</vt:lpstr>
      <vt:lpstr>Feuil2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Olga Shavrina</cp:lastModifiedBy>
  <dcterms:created xsi:type="dcterms:W3CDTF">2021-11-20T17:19:33Z</dcterms:created>
  <dcterms:modified xsi:type="dcterms:W3CDTF">2022-01-17T14:26:09Z</dcterms:modified>
</cp:coreProperties>
</file>