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nect.Pet\"/>
    </mc:Choice>
  </mc:AlternateContent>
  <bookViews>
    <workbookView xWindow="480" yWindow="360" windowWidth="19812" windowHeight="7656"/>
  </bookViews>
  <sheets>
    <sheet name="Лист2" sheetId="1" r:id="rId1"/>
  </sheets>
  <calcPr calcId="162913"/>
</workbook>
</file>

<file path=xl/calcChain.xml><?xml version="1.0" encoding="utf-8"?>
<calcChain xmlns="http://schemas.openxmlformats.org/spreadsheetml/2006/main">
  <c r="H51" i="1" l="1"/>
  <c r="G51" i="1"/>
  <c r="H50" i="1"/>
  <c r="G50" i="1"/>
  <c r="H49" i="1"/>
  <c r="G49" i="1"/>
  <c r="I49" i="1" s="1"/>
  <c r="K49" i="1" s="1"/>
  <c r="K48" i="1"/>
  <c r="K47" i="1"/>
  <c r="H46" i="1"/>
  <c r="G46" i="1"/>
  <c r="I46" i="1" s="1"/>
  <c r="K46" i="1" s="1"/>
  <c r="H45" i="1"/>
  <c r="G45" i="1"/>
  <c r="H44" i="1"/>
  <c r="G44" i="1"/>
  <c r="I44" i="1" s="1"/>
  <c r="K44" i="1" s="1"/>
  <c r="H43" i="1"/>
  <c r="G43" i="1"/>
  <c r="H42" i="1"/>
  <c r="G42" i="1"/>
  <c r="I42" i="1" s="1"/>
  <c r="K42" i="1" s="1"/>
  <c r="H41" i="1"/>
  <c r="G41" i="1"/>
  <c r="H40" i="1"/>
  <c r="G40" i="1"/>
  <c r="I40" i="1" s="1"/>
  <c r="K40" i="1" s="1"/>
  <c r="H39" i="1"/>
  <c r="G39" i="1"/>
  <c r="H38" i="1"/>
  <c r="G38" i="1"/>
  <c r="I38" i="1" s="1"/>
  <c r="K38" i="1" s="1"/>
  <c r="H37" i="1"/>
  <c r="G37" i="1"/>
  <c r="H36" i="1"/>
  <c r="G36" i="1"/>
  <c r="I36" i="1" s="1"/>
  <c r="H35" i="1"/>
  <c r="G35" i="1"/>
  <c r="K34" i="1"/>
  <c r="H33" i="1"/>
  <c r="G33" i="1"/>
  <c r="I33" i="1" s="1"/>
  <c r="K33" i="1" s="1"/>
  <c r="H32" i="1"/>
  <c r="G32" i="1"/>
  <c r="I32" i="1" s="1"/>
  <c r="K32" i="1" s="1"/>
  <c r="H31" i="1"/>
  <c r="G31" i="1"/>
  <c r="I31" i="1" s="1"/>
  <c r="K31" i="1" s="1"/>
  <c r="H30" i="1"/>
  <c r="G30" i="1"/>
  <c r="I30" i="1" s="1"/>
  <c r="K30" i="1" s="1"/>
  <c r="H29" i="1"/>
  <c r="G29" i="1"/>
  <c r="I29" i="1" s="1"/>
  <c r="K29" i="1" s="1"/>
  <c r="H28" i="1"/>
  <c r="G28" i="1"/>
  <c r="I28" i="1" s="1"/>
  <c r="K28" i="1" s="1"/>
  <c r="H27" i="1"/>
  <c r="G27" i="1"/>
  <c r="I27" i="1" s="1"/>
  <c r="K26" i="1"/>
  <c r="H25" i="1"/>
  <c r="G25" i="1"/>
  <c r="I25" i="1" s="1"/>
  <c r="K25" i="1" s="1"/>
  <c r="H24" i="1"/>
  <c r="G24" i="1"/>
  <c r="H23" i="1"/>
  <c r="G23" i="1"/>
  <c r="I23" i="1" s="1"/>
  <c r="K23" i="1" s="1"/>
  <c r="H22" i="1"/>
  <c r="G22" i="1"/>
  <c r="H21" i="1"/>
  <c r="G21" i="1"/>
  <c r="I21" i="1" s="1"/>
  <c r="K21" i="1" s="1"/>
  <c r="H20" i="1"/>
  <c r="G20" i="1"/>
  <c r="H19" i="1"/>
  <c r="G19" i="1"/>
  <c r="I19" i="1" s="1"/>
  <c r="K19" i="1" s="1"/>
  <c r="H18" i="1"/>
  <c r="G18" i="1"/>
  <c r="K17" i="1"/>
  <c r="H16" i="1"/>
  <c r="G16" i="1"/>
  <c r="I16" i="1" s="1"/>
  <c r="K16" i="1" s="1"/>
  <c r="H15" i="1"/>
  <c r="G15" i="1"/>
  <c r="I15" i="1" s="1"/>
  <c r="K15" i="1" s="1"/>
  <c r="H14" i="1"/>
  <c r="G14" i="1"/>
  <c r="I14" i="1" s="1"/>
  <c r="K14" i="1" s="1"/>
  <c r="H13" i="1"/>
  <c r="G13" i="1"/>
  <c r="I13" i="1" s="1"/>
  <c r="K13" i="1" s="1"/>
  <c r="H12" i="1"/>
  <c r="G12" i="1"/>
  <c r="I12" i="1" s="1"/>
  <c r="K12" i="1" s="1"/>
  <c r="H11" i="1"/>
  <c r="G11" i="1"/>
  <c r="I11" i="1" s="1"/>
  <c r="K11" i="1" s="1"/>
  <c r="H10" i="1"/>
  <c r="G10" i="1"/>
  <c r="I10" i="1" s="1"/>
  <c r="K10" i="1" s="1"/>
  <c r="H9" i="1"/>
  <c r="G9" i="1"/>
  <c r="I9" i="1" s="1"/>
  <c r="K9" i="1" s="1"/>
  <c r="H8" i="1"/>
  <c r="G8" i="1"/>
  <c r="I8" i="1" s="1"/>
  <c r="K8" i="1" s="1"/>
  <c r="H7" i="1"/>
  <c r="G7" i="1"/>
  <c r="I7" i="1" s="1"/>
  <c r="K7" i="1" s="1"/>
  <c r="H6" i="1"/>
  <c r="G6" i="1"/>
  <c r="I6" i="1" s="1"/>
  <c r="K6" i="1" s="1"/>
  <c r="H5" i="1"/>
  <c r="G5" i="1"/>
  <c r="I5" i="1" s="1"/>
  <c r="I18" i="1" l="1"/>
  <c r="I20" i="1"/>
  <c r="K20" i="1" s="1"/>
  <c r="I22" i="1"/>
  <c r="K22" i="1" s="1"/>
  <c r="I24" i="1"/>
  <c r="K24" i="1" s="1"/>
  <c r="I35" i="1"/>
  <c r="K35" i="1" s="1"/>
  <c r="I37" i="1"/>
  <c r="K37" i="1" s="1"/>
  <c r="I39" i="1"/>
  <c r="K39" i="1" s="1"/>
  <c r="I41" i="1"/>
  <c r="K41" i="1" s="1"/>
  <c r="I43" i="1"/>
  <c r="K43" i="1" s="1"/>
  <c r="I45" i="1"/>
  <c r="K45" i="1" s="1"/>
  <c r="I50" i="1"/>
  <c r="K50" i="1" s="1"/>
  <c r="I51" i="1"/>
  <c r="K51" i="1" s="1"/>
  <c r="J16" i="1"/>
  <c r="K5" i="1"/>
  <c r="J33" i="1"/>
  <c r="K27" i="1"/>
  <c r="K18" i="1"/>
  <c r="J46" i="1"/>
  <c r="K36" i="1"/>
  <c r="J25" i="1" l="1"/>
  <c r="I53" i="1"/>
  <c r="K53" i="1"/>
</calcChain>
</file>

<file path=xl/sharedStrings.xml><?xml version="1.0" encoding="utf-8"?>
<sst xmlns="http://schemas.openxmlformats.org/spreadsheetml/2006/main" count="98" uniqueCount="53">
  <si>
    <t>Прогноз в часах</t>
  </si>
  <si>
    <t>Этапы</t>
  </si>
  <si>
    <t>Задачи</t>
  </si>
  <si>
    <t>оптимистичный</t>
  </si>
  <si>
    <t>реалистичный</t>
  </si>
  <si>
    <t>пессимистичный</t>
  </si>
  <si>
    <t>Стандартное отклонение</t>
  </si>
  <si>
    <t xml:space="preserve"> PERT </t>
  </si>
  <si>
    <t>Прогноз проекта в часах</t>
  </si>
  <si>
    <t>Прогноз проекта в днях</t>
  </si>
  <si>
    <t>Проектирование</t>
  </si>
  <si>
    <t>разработка концепции</t>
  </si>
  <si>
    <t>утверждение концепции</t>
  </si>
  <si>
    <t>составление блок схемы</t>
  </si>
  <si>
    <t>утверждение блок схемы</t>
  </si>
  <si>
    <t>составление user stories</t>
  </si>
  <si>
    <t>написание аутлайна</t>
  </si>
  <si>
    <t>утверждение аутлайна</t>
  </si>
  <si>
    <t>составление ТЗ</t>
  </si>
  <si>
    <t>утверждение ТЗ</t>
  </si>
  <si>
    <t>разработка мокапов</t>
  </si>
  <si>
    <t>утверждение мокапов</t>
  </si>
  <si>
    <t>инициация</t>
  </si>
  <si>
    <t>Дизайн сайта</t>
  </si>
  <si>
    <t>создание прототипов (шрифт, цвета и т.д.)</t>
  </si>
  <si>
    <t>демонстрация прототипа заказчику</t>
  </si>
  <si>
    <t>правки прототипа</t>
  </si>
  <si>
    <t>демонстрация исправленного прототипа и утверждение</t>
  </si>
  <si>
    <t>разработка страниц</t>
  </si>
  <si>
    <t>демонстрация заказчику</t>
  </si>
  <si>
    <t>правки</t>
  </si>
  <si>
    <t>повторная демонстрация заказчику</t>
  </si>
  <si>
    <t>утверждение дизайна сайта</t>
  </si>
  <si>
    <t>Разработка</t>
  </si>
  <si>
    <t>FrontEnd</t>
  </si>
  <si>
    <t>разработка</t>
  </si>
  <si>
    <t>тестировка</t>
  </si>
  <si>
    <t>демо</t>
  </si>
  <si>
    <t>тестирование</t>
  </si>
  <si>
    <t>BackEnd</t>
  </si>
  <si>
    <t>декомпозиция задач из ТЗ</t>
  </si>
  <si>
    <t>оценка трудоемкости задач</t>
  </si>
  <si>
    <t>задачи занесены в трекер</t>
  </si>
  <si>
    <t>подготовка к разработке </t>
  </si>
  <si>
    <t>создание репозиториев</t>
  </si>
  <si>
    <t>обеспечение окружения</t>
  </si>
  <si>
    <t>архитектурные решения</t>
  </si>
  <si>
    <t>утверждение заказчиком</t>
  </si>
  <si>
    <t>Релиз</t>
  </si>
  <si>
    <t>проверка хостинга</t>
  </si>
  <si>
    <t>финальное тестирование</t>
  </si>
  <si>
    <t>запуск сайта и передача заказчику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</si>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</sst>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rgb="FF373636"/>
      <name val="Arial"/>
      <family val="2"/>
      <charset val="204"/>
    </font>
    <font>
      <sz val="11"/>
      <color rgb="FF373636"/>
      <name val="Arial"/>
      <family val="2"/>
      <charset val="204"/>
    </font>
    <font>
      <sz val="12"/>
      <color rgb="FF666666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center" wrapText="1"/>
    </xf>
    <xf numFmtId="164" fontId="1" fillId="0" borderId="1" xfId="0" applyNumberFormat="1" applyFont="1" applyBorder="1"/>
    <xf numFmtId="0" fontId="4" fillId="5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 applyAlignment="1">
      <alignment horizontal="right" wrapText="1"/>
    </xf>
    <xf numFmtId="164" fontId="3" fillId="5" borderId="1" xfId="0" applyNumberFormat="1" applyFont="1" applyFill="1" applyBorder="1" applyAlignment="1">
      <alignment horizontal="center" wrapText="1"/>
    </xf>
    <xf numFmtId="164" fontId="1" fillId="5" borderId="0" xfId="0" applyNumberFormat="1" applyFont="1" applyFill="1" applyBorder="1"/>
    <xf numFmtId="0" fontId="0" fillId="0" borderId="1" xfId="0" applyFill="1" applyBorder="1"/>
    <xf numFmtId="0" fontId="4" fillId="6" borderId="0" xfId="0" applyFont="1" applyFill="1"/>
    <xf numFmtId="164" fontId="1" fillId="5" borderId="0" xfId="0" applyNumberFormat="1" applyFont="1" applyFill="1"/>
    <xf numFmtId="0" fontId="4" fillId="7" borderId="1" xfId="0" applyFont="1" applyFill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5" borderId="1" xfId="0" applyFont="1" applyFill="1" applyBorder="1"/>
    <xf numFmtId="0" fontId="2" fillId="5" borderId="1" xfId="0" applyFont="1" applyFill="1" applyBorder="1" applyAlignment="1">
      <alignment wrapText="1"/>
    </xf>
    <xf numFmtId="0" fontId="5" fillId="0" borderId="0" xfId="0" applyFont="1"/>
    <xf numFmtId="0" fontId="5" fillId="6" borderId="0" xfId="0" applyFont="1" applyFill="1"/>
    <xf numFmtId="0" fontId="0" fillId="5" borderId="1" xfId="0" applyFill="1" applyBorder="1"/>
    <xf numFmtId="0" fontId="7" fillId="5" borderId="1" xfId="0" applyFont="1" applyFill="1" applyBorder="1" applyAlignment="1">
      <alignment horizontal="left" wrapText="1"/>
    </xf>
    <xf numFmtId="0" fontId="0" fillId="0" borderId="1" xfId="0" applyBorder="1"/>
    <xf numFmtId="164" fontId="8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xSplit="8" ySplit="3" topLeftCell="I4" activePane="bottomRight" state="frozen"/>
      <selection pane="topRight" activeCell="H1" sqref="H1"/>
      <selection pane="bottomLeft" activeCell="A4" sqref="A4"/>
      <selection pane="bottomRight" activeCell="M53" sqref="M53"/>
    </sheetView>
  </sheetViews>
  <sheetFormatPr defaultRowHeight="15.6" x14ac:dyDescent="0.3"/>
  <cols>
    <col min="1" max="1" width="16.88671875" customWidth="1"/>
    <col min="2" max="2" width="10.109375" customWidth="1"/>
    <col min="3" max="3" width="33.109375" bestFit="1" customWidth="1"/>
    <col min="4" max="6" width="9.109375" customWidth="1"/>
    <col min="7" max="7" width="15" style="1" customWidth="1"/>
    <col min="8" max="8" width="9.5546875" style="1" customWidth="1"/>
    <col min="9" max="9" width="12.109375" style="1" customWidth="1"/>
    <col min="10" max="10" width="11.109375" style="2" bestFit="1" customWidth="1"/>
    <col min="11" max="11" width="12.109375" style="3" customWidth="1"/>
    <col min="12" max="12" width="2.88671875" customWidth="1"/>
  </cols>
  <sheetData>
    <row r="1" spans="1:11" ht="16.2" thickBot="1" x14ac:dyDescent="0.35"/>
    <row r="2" spans="1:11" ht="16.2" thickBot="1" x14ac:dyDescent="0.35">
      <c r="A2" s="4"/>
      <c r="B2" s="4"/>
      <c r="C2" s="4"/>
      <c r="D2" s="35" t="s">
        <v>0</v>
      </c>
      <c r="E2" s="35"/>
      <c r="F2" s="35"/>
      <c r="G2" s="5"/>
      <c r="H2" s="5"/>
      <c r="I2" s="5"/>
    </row>
    <row r="3" spans="1:11" ht="45.75" customHeight="1" thickBot="1" x14ac:dyDescent="0.35">
      <c r="A3" s="36" t="s">
        <v>1</v>
      </c>
      <c r="B3" s="37"/>
      <c r="C3" s="6" t="s">
        <v>2</v>
      </c>
      <c r="D3" s="6" t="s">
        <v>3</v>
      </c>
      <c r="E3" s="6" t="s">
        <v>4</v>
      </c>
      <c r="F3" s="6" t="s">
        <v>5</v>
      </c>
      <c r="G3" s="7" t="s">
        <v>6</v>
      </c>
      <c r="H3" s="7" t="s">
        <v>7</v>
      </c>
      <c r="I3" s="7" t="s">
        <v>8</v>
      </c>
      <c r="K3" s="8" t="s">
        <v>9</v>
      </c>
    </row>
    <row r="4" spans="1:11" ht="16.2" thickBot="1" x14ac:dyDescent="0.35">
      <c r="A4" s="9"/>
      <c r="B4" s="9"/>
      <c r="C4" s="9"/>
      <c r="D4" s="9"/>
      <c r="E4" s="9"/>
      <c r="F4" s="9"/>
      <c r="G4" s="10"/>
      <c r="H4" s="10"/>
      <c r="I4" s="10"/>
    </row>
    <row r="5" spans="1:11" ht="16.2" thickBot="1" x14ac:dyDescent="0.35">
      <c r="A5" s="11" t="s">
        <v>10</v>
      </c>
      <c r="B5" s="11"/>
      <c r="C5" s="12" t="s">
        <v>11</v>
      </c>
      <c r="D5" s="13">
        <v>30</v>
      </c>
      <c r="E5" s="13">
        <v>35</v>
      </c>
      <c r="F5" s="13">
        <v>56</v>
      </c>
      <c r="G5" s="14">
        <f>(F5-D5)/6</f>
        <v>4.333333333333333</v>
      </c>
      <c r="H5" s="14">
        <f>(D5+4*E5+F5)/6</f>
        <v>37.666666666666664</v>
      </c>
      <c r="I5" s="14">
        <f>(G5+H5)</f>
        <v>42</v>
      </c>
      <c r="K5" s="1">
        <f>I5/7</f>
        <v>6</v>
      </c>
    </row>
    <row r="6" spans="1:11" ht="16.2" thickBot="1" x14ac:dyDescent="0.35">
      <c r="A6" s="11" t="s">
        <v>10</v>
      </c>
      <c r="B6" s="11"/>
      <c r="C6" s="12" t="s">
        <v>12</v>
      </c>
      <c r="D6" s="13">
        <v>3</v>
      </c>
      <c r="E6" s="13">
        <v>6</v>
      </c>
      <c r="F6" s="13">
        <v>9</v>
      </c>
      <c r="G6" s="14">
        <f t="shared" ref="G6:G46" si="0">(F6-D6)/6</f>
        <v>1</v>
      </c>
      <c r="H6" s="14">
        <f t="shared" ref="H6:H46" si="1">(D6+4*E6+F6)/6</f>
        <v>6</v>
      </c>
      <c r="I6" s="14">
        <f t="shared" ref="I6:I46" si="2">(G6+H6)</f>
        <v>7</v>
      </c>
      <c r="K6" s="1">
        <f t="shared" ref="K6:K51" si="3">I6/7</f>
        <v>1</v>
      </c>
    </row>
    <row r="7" spans="1:11" ht="16.2" thickBot="1" x14ac:dyDescent="0.35">
      <c r="A7" s="11" t="s">
        <v>10</v>
      </c>
      <c r="B7" s="11"/>
      <c r="C7" s="12" t="s">
        <v>13</v>
      </c>
      <c r="D7" s="13">
        <v>25</v>
      </c>
      <c r="E7" s="13">
        <v>30</v>
      </c>
      <c r="F7" s="13">
        <v>45</v>
      </c>
      <c r="G7" s="14">
        <f t="shared" si="0"/>
        <v>3.3333333333333335</v>
      </c>
      <c r="H7" s="14">
        <f t="shared" si="1"/>
        <v>31.666666666666668</v>
      </c>
      <c r="I7" s="14">
        <f t="shared" si="2"/>
        <v>35</v>
      </c>
      <c r="K7" s="1">
        <f t="shared" si="3"/>
        <v>5</v>
      </c>
    </row>
    <row r="8" spans="1:11" ht="16.2" thickBot="1" x14ac:dyDescent="0.35">
      <c r="A8" s="11" t="s">
        <v>10</v>
      </c>
      <c r="B8" s="11"/>
      <c r="C8" s="12" t="s">
        <v>14</v>
      </c>
      <c r="D8" s="13">
        <v>3</v>
      </c>
      <c r="E8" s="13">
        <v>6</v>
      </c>
      <c r="F8" s="13">
        <v>9</v>
      </c>
      <c r="G8" s="14">
        <f t="shared" si="0"/>
        <v>1</v>
      </c>
      <c r="H8" s="14">
        <f t="shared" si="1"/>
        <v>6</v>
      </c>
      <c r="I8" s="14">
        <f t="shared" si="2"/>
        <v>7</v>
      </c>
      <c r="K8" s="1">
        <f t="shared" si="3"/>
        <v>1</v>
      </c>
    </row>
    <row r="9" spans="1:11" ht="16.2" thickBot="1" x14ac:dyDescent="0.35">
      <c r="A9" s="11" t="s">
        <v>10</v>
      </c>
      <c r="B9" s="11"/>
      <c r="C9" s="12" t="s">
        <v>15</v>
      </c>
      <c r="D9" s="13">
        <v>25</v>
      </c>
      <c r="E9" s="13">
        <v>30</v>
      </c>
      <c r="F9" s="13">
        <v>45</v>
      </c>
      <c r="G9" s="14">
        <f>(F9-D9)/6</f>
        <v>3.3333333333333335</v>
      </c>
      <c r="H9" s="14">
        <f>(D9+4*E9+F9)/6</f>
        <v>31.666666666666668</v>
      </c>
      <c r="I9" s="14">
        <f>(G9+H9)</f>
        <v>35</v>
      </c>
      <c r="K9" s="1">
        <f t="shared" si="3"/>
        <v>5</v>
      </c>
    </row>
    <row r="10" spans="1:11" ht="16.2" thickBot="1" x14ac:dyDescent="0.35">
      <c r="A10" s="11" t="s">
        <v>10</v>
      </c>
      <c r="B10" s="11"/>
      <c r="C10" s="12" t="s">
        <v>16</v>
      </c>
      <c r="D10" s="13">
        <v>25</v>
      </c>
      <c r="E10" s="13">
        <v>30</v>
      </c>
      <c r="F10" s="13">
        <v>45</v>
      </c>
      <c r="G10" s="14">
        <f t="shared" si="0"/>
        <v>3.3333333333333335</v>
      </c>
      <c r="H10" s="14">
        <f t="shared" si="1"/>
        <v>31.666666666666668</v>
      </c>
      <c r="I10" s="14">
        <f t="shared" si="2"/>
        <v>35</v>
      </c>
      <c r="K10" s="1">
        <f t="shared" si="3"/>
        <v>5</v>
      </c>
    </row>
    <row r="11" spans="1:11" ht="16.2" thickBot="1" x14ac:dyDescent="0.35">
      <c r="A11" s="11" t="s">
        <v>10</v>
      </c>
      <c r="B11" s="11"/>
      <c r="C11" s="12" t="s">
        <v>17</v>
      </c>
      <c r="D11" s="13">
        <v>4</v>
      </c>
      <c r="E11" s="13">
        <v>6</v>
      </c>
      <c r="F11" s="13">
        <v>9</v>
      </c>
      <c r="G11" s="14">
        <f t="shared" si="0"/>
        <v>0.83333333333333337</v>
      </c>
      <c r="H11" s="14">
        <f t="shared" si="1"/>
        <v>6.166666666666667</v>
      </c>
      <c r="I11" s="14">
        <f t="shared" si="2"/>
        <v>7</v>
      </c>
      <c r="K11" s="1">
        <f t="shared" si="3"/>
        <v>1</v>
      </c>
    </row>
    <row r="12" spans="1:11" ht="16.2" thickBot="1" x14ac:dyDescent="0.35">
      <c r="A12" s="11" t="s">
        <v>10</v>
      </c>
      <c r="B12" s="11"/>
      <c r="C12" s="12" t="s">
        <v>18</v>
      </c>
      <c r="D12" s="13">
        <v>25</v>
      </c>
      <c r="E12" s="13">
        <v>30</v>
      </c>
      <c r="F12" s="13">
        <v>45</v>
      </c>
      <c r="G12" s="14">
        <f t="shared" si="0"/>
        <v>3.3333333333333335</v>
      </c>
      <c r="H12" s="14">
        <f t="shared" si="1"/>
        <v>31.666666666666668</v>
      </c>
      <c r="I12" s="14">
        <f t="shared" si="2"/>
        <v>35</v>
      </c>
      <c r="K12" s="1">
        <f t="shared" si="3"/>
        <v>5</v>
      </c>
    </row>
    <row r="13" spans="1:11" ht="16.2" thickBot="1" x14ac:dyDescent="0.35">
      <c r="A13" s="11" t="s">
        <v>10</v>
      </c>
      <c r="B13" s="11"/>
      <c r="C13" s="12" t="s">
        <v>19</v>
      </c>
      <c r="D13" s="13">
        <v>1</v>
      </c>
      <c r="E13" s="13">
        <v>2</v>
      </c>
      <c r="F13" s="13">
        <v>5</v>
      </c>
      <c r="G13" s="14">
        <f t="shared" si="0"/>
        <v>0.66666666666666663</v>
      </c>
      <c r="H13" s="14">
        <f t="shared" si="1"/>
        <v>2.3333333333333335</v>
      </c>
      <c r="I13" s="14">
        <f t="shared" si="2"/>
        <v>3</v>
      </c>
      <c r="K13" s="1">
        <f t="shared" si="3"/>
        <v>0.42857142857142855</v>
      </c>
    </row>
    <row r="14" spans="1:11" ht="16.2" thickBot="1" x14ac:dyDescent="0.35">
      <c r="A14" s="11" t="s">
        <v>10</v>
      </c>
      <c r="B14" s="11"/>
      <c r="C14" s="12" t="s">
        <v>20</v>
      </c>
      <c r="D14" s="13">
        <v>25</v>
      </c>
      <c r="E14" s="13">
        <v>30</v>
      </c>
      <c r="F14" s="13">
        <v>45</v>
      </c>
      <c r="G14" s="14">
        <f t="shared" si="0"/>
        <v>3.3333333333333335</v>
      </c>
      <c r="H14" s="14">
        <f t="shared" si="1"/>
        <v>31.666666666666668</v>
      </c>
      <c r="I14" s="14">
        <f t="shared" si="2"/>
        <v>35</v>
      </c>
      <c r="K14" s="1">
        <f t="shared" si="3"/>
        <v>5</v>
      </c>
    </row>
    <row r="15" spans="1:11" ht="16.2" thickBot="1" x14ac:dyDescent="0.35">
      <c r="A15" s="11" t="s">
        <v>10</v>
      </c>
      <c r="B15" s="11"/>
      <c r="C15" s="12" t="s">
        <v>21</v>
      </c>
      <c r="D15" s="13">
        <v>4</v>
      </c>
      <c r="E15" s="13">
        <v>6</v>
      </c>
      <c r="F15" s="13">
        <v>9</v>
      </c>
      <c r="G15" s="14">
        <f t="shared" si="0"/>
        <v>0.83333333333333337</v>
      </c>
      <c r="H15" s="14">
        <f t="shared" si="1"/>
        <v>6.166666666666667</v>
      </c>
      <c r="I15" s="14">
        <f t="shared" si="2"/>
        <v>7</v>
      </c>
      <c r="K15" s="1">
        <f t="shared" si="3"/>
        <v>1</v>
      </c>
    </row>
    <row r="16" spans="1:11" ht="39.75" customHeight="1" thickBot="1" x14ac:dyDescent="0.35">
      <c r="A16" s="11" t="s">
        <v>10</v>
      </c>
      <c r="B16" s="11"/>
      <c r="C16" s="12" t="s">
        <v>22</v>
      </c>
      <c r="D16" s="13"/>
      <c r="E16" s="13"/>
      <c r="F16" s="13"/>
      <c r="G16" s="14">
        <f>(F16-D16)/6</f>
        <v>0</v>
      </c>
      <c r="H16" s="14">
        <f>(D16+4*E16+F16)/6</f>
        <v>0</v>
      </c>
      <c r="I16" s="14">
        <f>(G16+H16)</f>
        <v>0</v>
      </c>
      <c r="J16" s="15">
        <f>SUM(I5:I15)</f>
        <v>248</v>
      </c>
      <c r="K16" s="1">
        <f t="shared" si="3"/>
        <v>0</v>
      </c>
    </row>
    <row r="17" spans="1:11" ht="16.2" thickBot="1" x14ac:dyDescent="0.35">
      <c r="A17" s="16"/>
      <c r="B17" s="16"/>
      <c r="C17" s="17"/>
      <c r="D17" s="18"/>
      <c r="E17" s="18"/>
      <c r="F17" s="18"/>
      <c r="G17" s="19"/>
      <c r="H17" s="19"/>
      <c r="I17" s="19"/>
      <c r="J17" s="20"/>
      <c r="K17" s="1">
        <f t="shared" si="3"/>
        <v>0</v>
      </c>
    </row>
    <row r="18" spans="1:11" ht="16.2" thickBot="1" x14ac:dyDescent="0.35">
      <c r="A18" s="11" t="s">
        <v>23</v>
      </c>
      <c r="B18" s="11"/>
      <c r="C18" s="21" t="s">
        <v>24</v>
      </c>
      <c r="D18" s="13">
        <v>8</v>
      </c>
      <c r="E18" s="13">
        <v>12</v>
      </c>
      <c r="F18" s="13">
        <v>18</v>
      </c>
      <c r="G18" s="14">
        <f t="shared" si="0"/>
        <v>1.6666666666666667</v>
      </c>
      <c r="H18" s="14">
        <f t="shared" si="1"/>
        <v>12.333333333333334</v>
      </c>
      <c r="I18" s="14">
        <f t="shared" si="2"/>
        <v>14</v>
      </c>
      <c r="K18" s="1">
        <f t="shared" si="3"/>
        <v>2</v>
      </c>
    </row>
    <row r="19" spans="1:11" ht="16.2" thickBot="1" x14ac:dyDescent="0.35">
      <c r="A19" s="11" t="s">
        <v>23</v>
      </c>
      <c r="B19" s="11"/>
      <c r="C19" s="21" t="s">
        <v>25</v>
      </c>
      <c r="D19" s="13">
        <v>8</v>
      </c>
      <c r="E19" s="13">
        <v>12</v>
      </c>
      <c r="F19" s="13">
        <v>18</v>
      </c>
      <c r="G19" s="14">
        <f t="shared" si="0"/>
        <v>1.6666666666666667</v>
      </c>
      <c r="H19" s="14">
        <f t="shared" si="1"/>
        <v>12.333333333333334</v>
      </c>
      <c r="I19" s="14">
        <f t="shared" si="2"/>
        <v>14</v>
      </c>
      <c r="K19" s="1">
        <f t="shared" si="3"/>
        <v>2</v>
      </c>
    </row>
    <row r="20" spans="1:11" ht="16.2" thickBot="1" x14ac:dyDescent="0.35">
      <c r="A20" s="11" t="s">
        <v>23</v>
      </c>
      <c r="B20" s="11"/>
      <c r="C20" s="21" t="s">
        <v>26</v>
      </c>
      <c r="D20" s="13">
        <v>4</v>
      </c>
      <c r="E20" s="13">
        <v>6</v>
      </c>
      <c r="F20" s="13">
        <v>9</v>
      </c>
      <c r="G20" s="14">
        <f t="shared" si="0"/>
        <v>0.83333333333333337</v>
      </c>
      <c r="H20" s="14">
        <f t="shared" si="1"/>
        <v>6.166666666666667</v>
      </c>
      <c r="I20" s="14">
        <f t="shared" si="2"/>
        <v>7</v>
      </c>
      <c r="K20" s="1">
        <f t="shared" si="3"/>
        <v>1</v>
      </c>
    </row>
    <row r="21" spans="1:11" ht="16.2" thickBot="1" x14ac:dyDescent="0.35">
      <c r="A21" s="11" t="s">
        <v>23</v>
      </c>
      <c r="B21" s="11"/>
      <c r="C21" s="21" t="s">
        <v>27</v>
      </c>
      <c r="D21" s="13">
        <v>8</v>
      </c>
      <c r="E21" s="13">
        <v>12</v>
      </c>
      <c r="F21" s="13">
        <v>18</v>
      </c>
      <c r="G21" s="14">
        <f t="shared" si="0"/>
        <v>1.6666666666666667</v>
      </c>
      <c r="H21" s="14">
        <f t="shared" si="1"/>
        <v>12.333333333333334</v>
      </c>
      <c r="I21" s="14">
        <f t="shared" si="2"/>
        <v>14</v>
      </c>
      <c r="K21" s="1">
        <f t="shared" si="3"/>
        <v>2</v>
      </c>
    </row>
    <row r="22" spans="1:11" ht="16.2" thickBot="1" x14ac:dyDescent="0.35">
      <c r="A22" s="11" t="s">
        <v>23</v>
      </c>
      <c r="B22" s="11"/>
      <c r="C22" s="21" t="s">
        <v>28</v>
      </c>
      <c r="D22" s="13">
        <v>25</v>
      </c>
      <c r="E22" s="13">
        <v>30</v>
      </c>
      <c r="F22" s="13">
        <v>45</v>
      </c>
      <c r="G22" s="14">
        <f t="shared" si="0"/>
        <v>3.3333333333333335</v>
      </c>
      <c r="H22" s="14">
        <f t="shared" si="1"/>
        <v>31.666666666666668</v>
      </c>
      <c r="I22" s="14">
        <f t="shared" si="2"/>
        <v>35</v>
      </c>
      <c r="K22" s="1">
        <f t="shared" si="3"/>
        <v>5</v>
      </c>
    </row>
    <row r="23" spans="1:11" ht="16.2" thickBot="1" x14ac:dyDescent="0.35">
      <c r="A23" s="11" t="s">
        <v>23</v>
      </c>
      <c r="B23" s="11"/>
      <c r="C23" s="21" t="s">
        <v>29</v>
      </c>
      <c r="D23" s="13">
        <v>8</v>
      </c>
      <c r="E23" s="13">
        <v>12</v>
      </c>
      <c r="F23" s="13">
        <v>18</v>
      </c>
      <c r="G23" s="14">
        <f>(F23-D23)/6</f>
        <v>1.6666666666666667</v>
      </c>
      <c r="H23" s="14">
        <f>(D23+4*E23+F23)/6</f>
        <v>12.333333333333334</v>
      </c>
      <c r="I23" s="14">
        <f>(G23+H23)</f>
        <v>14</v>
      </c>
      <c r="K23" s="1">
        <f t="shared" si="3"/>
        <v>2</v>
      </c>
    </row>
    <row r="24" spans="1:11" ht="16.2" thickBot="1" x14ac:dyDescent="0.35">
      <c r="A24" s="11" t="s">
        <v>23</v>
      </c>
      <c r="B24" s="11"/>
      <c r="C24" s="21" t="s">
        <v>30</v>
      </c>
      <c r="D24" s="13">
        <v>8</v>
      </c>
      <c r="E24" s="13">
        <v>12</v>
      </c>
      <c r="F24" s="13">
        <v>18</v>
      </c>
      <c r="G24" s="14">
        <f t="shared" si="0"/>
        <v>1.6666666666666667</v>
      </c>
      <c r="H24" s="14">
        <f t="shared" si="1"/>
        <v>12.333333333333334</v>
      </c>
      <c r="I24" s="14">
        <f t="shared" si="2"/>
        <v>14</v>
      </c>
      <c r="K24" s="1">
        <f t="shared" si="3"/>
        <v>2</v>
      </c>
    </row>
    <row r="25" spans="1:11" ht="16.2" thickBot="1" x14ac:dyDescent="0.35">
      <c r="A25" s="11" t="s">
        <v>23</v>
      </c>
      <c r="B25" s="11"/>
      <c r="C25" s="21" t="s">
        <v>31</v>
      </c>
      <c r="D25" s="13">
        <v>8</v>
      </c>
      <c r="E25" s="13">
        <v>12</v>
      </c>
      <c r="F25" s="13">
        <v>18</v>
      </c>
      <c r="G25" s="14">
        <f t="shared" si="0"/>
        <v>1.6666666666666667</v>
      </c>
      <c r="H25" s="14">
        <f t="shared" si="1"/>
        <v>12.333333333333334</v>
      </c>
      <c r="I25" s="14">
        <f t="shared" si="2"/>
        <v>14</v>
      </c>
      <c r="J25" s="2">
        <f>SUM(I18:I25)</f>
        <v>126</v>
      </c>
      <c r="K25" s="1">
        <f t="shared" si="3"/>
        <v>2</v>
      </c>
    </row>
    <row r="26" spans="1:11" ht="16.2" thickBot="1" x14ac:dyDescent="0.35">
      <c r="A26" s="16"/>
      <c r="B26" s="16"/>
      <c r="C26" s="22" t="s">
        <v>32</v>
      </c>
      <c r="D26" s="18"/>
      <c r="E26" s="18"/>
      <c r="F26" s="18"/>
      <c r="G26" s="19"/>
      <c r="H26" s="19"/>
      <c r="I26" s="19"/>
      <c r="J26" s="23"/>
      <c r="K26" s="1">
        <f t="shared" si="3"/>
        <v>0</v>
      </c>
    </row>
    <row r="27" spans="1:11" ht="16.2" thickBot="1" x14ac:dyDescent="0.35">
      <c r="A27" s="11" t="s">
        <v>33</v>
      </c>
      <c r="B27" s="24" t="s">
        <v>34</v>
      </c>
      <c r="C27" s="24"/>
      <c r="D27" s="13"/>
      <c r="E27" s="13"/>
      <c r="F27" s="13"/>
      <c r="G27" s="14">
        <f t="shared" si="0"/>
        <v>0</v>
      </c>
      <c r="H27" s="14">
        <f t="shared" si="1"/>
        <v>0</v>
      </c>
      <c r="I27" s="14">
        <f t="shared" si="2"/>
        <v>0</v>
      </c>
      <c r="K27" s="1">
        <f t="shared" si="3"/>
        <v>0</v>
      </c>
    </row>
    <row r="28" spans="1:11" ht="16.2" thickBot="1" x14ac:dyDescent="0.35">
      <c r="A28" s="11" t="s">
        <v>33</v>
      </c>
      <c r="B28" s="11"/>
      <c r="C28" s="25" t="s">
        <v>35</v>
      </c>
      <c r="D28" s="13">
        <v>40</v>
      </c>
      <c r="E28" s="13">
        <v>60</v>
      </c>
      <c r="F28" s="13">
        <v>90</v>
      </c>
      <c r="G28" s="14">
        <f t="shared" si="0"/>
        <v>8.3333333333333339</v>
      </c>
      <c r="H28" s="14">
        <f t="shared" si="1"/>
        <v>61.666666666666664</v>
      </c>
      <c r="I28" s="14">
        <f t="shared" si="2"/>
        <v>70</v>
      </c>
      <c r="K28" s="1">
        <f t="shared" si="3"/>
        <v>10</v>
      </c>
    </row>
    <row r="29" spans="1:11" ht="16.2" thickBot="1" x14ac:dyDescent="0.35">
      <c r="A29" s="11" t="s">
        <v>33</v>
      </c>
      <c r="B29" s="11"/>
      <c r="C29" s="25" t="s">
        <v>36</v>
      </c>
      <c r="D29" s="13">
        <v>12</v>
      </c>
      <c r="E29" s="9">
        <v>18</v>
      </c>
      <c r="F29" s="13">
        <v>27</v>
      </c>
      <c r="G29" s="14">
        <f t="shared" si="0"/>
        <v>2.5</v>
      </c>
      <c r="H29" s="14">
        <f t="shared" si="1"/>
        <v>18.5</v>
      </c>
      <c r="I29" s="14">
        <f t="shared" si="2"/>
        <v>21</v>
      </c>
      <c r="K29" s="1">
        <f t="shared" si="3"/>
        <v>3</v>
      </c>
    </row>
    <row r="30" spans="1:11" ht="16.2" thickBot="1" x14ac:dyDescent="0.35">
      <c r="A30" s="11" t="s">
        <v>33</v>
      </c>
      <c r="B30" s="11"/>
      <c r="C30" s="26" t="s">
        <v>37</v>
      </c>
      <c r="D30" s="13">
        <v>8</v>
      </c>
      <c r="E30" s="13">
        <v>12</v>
      </c>
      <c r="F30" s="13">
        <v>18</v>
      </c>
      <c r="G30" s="14">
        <f t="shared" si="0"/>
        <v>1.6666666666666667</v>
      </c>
      <c r="H30" s="14">
        <f t="shared" si="1"/>
        <v>12.333333333333334</v>
      </c>
      <c r="I30" s="14">
        <f t="shared" si="2"/>
        <v>14</v>
      </c>
      <c r="K30" s="1">
        <f t="shared" si="3"/>
        <v>2</v>
      </c>
    </row>
    <row r="31" spans="1:11" ht="16.2" thickBot="1" x14ac:dyDescent="0.35">
      <c r="A31" s="11" t="s">
        <v>33</v>
      </c>
      <c r="B31" s="11"/>
      <c r="C31" s="26" t="s">
        <v>30</v>
      </c>
      <c r="D31" s="13">
        <v>12</v>
      </c>
      <c r="E31" s="9">
        <v>18</v>
      </c>
      <c r="F31" s="13">
        <v>27</v>
      </c>
      <c r="G31" s="14">
        <f t="shared" si="0"/>
        <v>2.5</v>
      </c>
      <c r="H31" s="14">
        <f t="shared" si="1"/>
        <v>18.5</v>
      </c>
      <c r="I31" s="14">
        <f t="shared" si="2"/>
        <v>21</v>
      </c>
      <c r="K31" s="1">
        <f t="shared" si="3"/>
        <v>3</v>
      </c>
    </row>
    <row r="32" spans="1:11" ht="16.2" thickBot="1" x14ac:dyDescent="0.35">
      <c r="A32" s="11" t="s">
        <v>33</v>
      </c>
      <c r="B32" s="11"/>
      <c r="C32" s="26" t="s">
        <v>38</v>
      </c>
      <c r="D32" s="13">
        <v>12</v>
      </c>
      <c r="E32" s="9">
        <v>18</v>
      </c>
      <c r="F32" s="13">
        <v>27</v>
      </c>
      <c r="G32" s="14">
        <f t="shared" si="0"/>
        <v>2.5</v>
      </c>
      <c r="H32" s="14">
        <f t="shared" si="1"/>
        <v>18.5</v>
      </c>
      <c r="I32" s="14">
        <f t="shared" si="2"/>
        <v>21</v>
      </c>
      <c r="K32" s="1">
        <f t="shared" si="3"/>
        <v>3</v>
      </c>
    </row>
    <row r="33" spans="1:11" ht="16.2" thickBot="1" x14ac:dyDescent="0.35">
      <c r="A33" s="11" t="s">
        <v>33</v>
      </c>
      <c r="B33" s="11"/>
      <c r="C33" s="26" t="s">
        <v>37</v>
      </c>
      <c r="D33" s="13">
        <v>8</v>
      </c>
      <c r="E33" s="13">
        <v>12</v>
      </c>
      <c r="F33" s="13">
        <v>18</v>
      </c>
      <c r="G33" s="14">
        <f t="shared" si="0"/>
        <v>1.6666666666666667</v>
      </c>
      <c r="H33" s="14">
        <f t="shared" si="1"/>
        <v>12.333333333333334</v>
      </c>
      <c r="I33" s="14">
        <f t="shared" si="2"/>
        <v>14</v>
      </c>
      <c r="J33" s="2">
        <f>SUM(I27:I33)</f>
        <v>161</v>
      </c>
      <c r="K33" s="1">
        <f t="shared" si="3"/>
        <v>2</v>
      </c>
    </row>
    <row r="34" spans="1:11" ht="16.2" thickBot="1" x14ac:dyDescent="0.35">
      <c r="A34" s="16" t="s">
        <v>33</v>
      </c>
      <c r="B34" s="16"/>
      <c r="C34" s="27"/>
      <c r="D34" s="28"/>
      <c r="E34" s="28"/>
      <c r="F34" s="28"/>
      <c r="G34" s="19"/>
      <c r="H34" s="19"/>
      <c r="I34" s="19"/>
      <c r="J34" s="23"/>
      <c r="K34" s="1">
        <f t="shared" si="3"/>
        <v>0</v>
      </c>
    </row>
    <row r="35" spans="1:11" ht="16.2" thickBot="1" x14ac:dyDescent="0.35">
      <c r="A35" s="11" t="s">
        <v>33</v>
      </c>
      <c r="B35" s="11"/>
      <c r="C35" s="24" t="s">
        <v>39</v>
      </c>
      <c r="D35" s="9"/>
      <c r="E35" s="9"/>
      <c r="F35" s="9"/>
      <c r="G35" s="14">
        <f t="shared" si="0"/>
        <v>0</v>
      </c>
      <c r="H35" s="14">
        <f t="shared" si="1"/>
        <v>0</v>
      </c>
      <c r="I35" s="14">
        <f t="shared" si="2"/>
        <v>0</v>
      </c>
      <c r="K35" s="1">
        <f t="shared" si="3"/>
        <v>0</v>
      </c>
    </row>
    <row r="36" spans="1:11" ht="16.2" thickBot="1" x14ac:dyDescent="0.35">
      <c r="A36" s="11" t="s">
        <v>33</v>
      </c>
      <c r="B36" s="11"/>
      <c r="C36" s="29" t="s">
        <v>40</v>
      </c>
      <c r="D36" s="9">
        <v>8</v>
      </c>
      <c r="E36" s="9">
        <v>12</v>
      </c>
      <c r="F36" s="9">
        <v>18</v>
      </c>
      <c r="G36" s="14">
        <f t="shared" si="0"/>
        <v>1.6666666666666667</v>
      </c>
      <c r="H36" s="14">
        <f t="shared" si="1"/>
        <v>12.333333333333334</v>
      </c>
      <c r="I36" s="14">
        <f t="shared" si="2"/>
        <v>14</v>
      </c>
      <c r="K36" s="1">
        <f t="shared" si="3"/>
        <v>2</v>
      </c>
    </row>
    <row r="37" spans="1:11" ht="16.2" thickBot="1" x14ac:dyDescent="0.35">
      <c r="A37" s="11" t="s">
        <v>33</v>
      </c>
      <c r="B37" s="11"/>
      <c r="C37" s="25" t="s">
        <v>41</v>
      </c>
      <c r="D37" s="9">
        <v>4</v>
      </c>
      <c r="E37" s="9">
        <v>6</v>
      </c>
      <c r="F37" s="9">
        <v>9</v>
      </c>
      <c r="G37" s="14">
        <f t="shared" si="0"/>
        <v>0.83333333333333337</v>
      </c>
      <c r="H37" s="14">
        <f t="shared" si="1"/>
        <v>6.166666666666667</v>
      </c>
      <c r="I37" s="14">
        <f t="shared" si="2"/>
        <v>7</v>
      </c>
      <c r="K37" s="1">
        <f t="shared" si="3"/>
        <v>1</v>
      </c>
    </row>
    <row r="38" spans="1:11" ht="16.2" thickBot="1" x14ac:dyDescent="0.35">
      <c r="A38" s="11" t="s">
        <v>33</v>
      </c>
      <c r="B38" s="11"/>
      <c r="C38" s="25" t="s">
        <v>42</v>
      </c>
      <c r="D38" s="9">
        <v>1</v>
      </c>
      <c r="E38" s="9">
        <v>2</v>
      </c>
      <c r="F38" s="9">
        <v>5</v>
      </c>
      <c r="G38" s="14">
        <f t="shared" si="0"/>
        <v>0.66666666666666663</v>
      </c>
      <c r="H38" s="14">
        <f t="shared" si="1"/>
        <v>2.3333333333333335</v>
      </c>
      <c r="I38" s="14">
        <f t="shared" si="2"/>
        <v>3</v>
      </c>
      <c r="K38" s="1">
        <f t="shared" si="3"/>
        <v>0.42857142857142855</v>
      </c>
    </row>
    <row r="39" spans="1:11" ht="16.2" thickBot="1" x14ac:dyDescent="0.35">
      <c r="A39" s="11" t="s">
        <v>33</v>
      </c>
      <c r="B39" s="11"/>
      <c r="C39" s="25" t="s">
        <v>43</v>
      </c>
      <c r="D39" s="9">
        <v>1</v>
      </c>
      <c r="E39" s="9">
        <v>3</v>
      </c>
      <c r="F39" s="9">
        <v>6</v>
      </c>
      <c r="G39" s="14">
        <f t="shared" si="0"/>
        <v>0.83333333333333337</v>
      </c>
      <c r="H39" s="14">
        <f t="shared" si="1"/>
        <v>3.1666666666666665</v>
      </c>
      <c r="I39" s="14">
        <f t="shared" si="2"/>
        <v>4</v>
      </c>
      <c r="K39" s="1">
        <f t="shared" si="3"/>
        <v>0.5714285714285714</v>
      </c>
    </row>
    <row r="40" spans="1:11" ht="16.2" thickBot="1" x14ac:dyDescent="0.35">
      <c r="A40" s="11" t="s">
        <v>33</v>
      </c>
      <c r="B40" s="11"/>
      <c r="C40" s="25" t="s">
        <v>44</v>
      </c>
      <c r="D40" s="9">
        <v>4</v>
      </c>
      <c r="E40" s="9">
        <v>6</v>
      </c>
      <c r="F40" s="9">
        <v>9</v>
      </c>
      <c r="G40" s="14">
        <f t="shared" si="0"/>
        <v>0.83333333333333337</v>
      </c>
      <c r="H40" s="14">
        <f t="shared" si="1"/>
        <v>6.166666666666667</v>
      </c>
      <c r="I40" s="14">
        <f t="shared" si="2"/>
        <v>7</v>
      </c>
      <c r="K40" s="1">
        <f t="shared" si="3"/>
        <v>1</v>
      </c>
    </row>
    <row r="41" spans="1:11" ht="16.2" thickBot="1" x14ac:dyDescent="0.35">
      <c r="A41" s="11" t="s">
        <v>33</v>
      </c>
      <c r="B41" s="11"/>
      <c r="C41" s="25" t="s">
        <v>45</v>
      </c>
      <c r="D41" s="9">
        <v>4</v>
      </c>
      <c r="E41" s="9">
        <v>6</v>
      </c>
      <c r="F41" s="9">
        <v>9</v>
      </c>
      <c r="G41" s="14">
        <f t="shared" si="0"/>
        <v>0.83333333333333337</v>
      </c>
      <c r="H41" s="14">
        <f t="shared" si="1"/>
        <v>6.166666666666667</v>
      </c>
      <c r="I41" s="14">
        <f t="shared" si="2"/>
        <v>7</v>
      </c>
      <c r="K41" s="1">
        <f t="shared" si="3"/>
        <v>1</v>
      </c>
    </row>
    <row r="42" spans="1:11" ht="16.2" thickBot="1" x14ac:dyDescent="0.35">
      <c r="A42" s="11" t="s">
        <v>33</v>
      </c>
      <c r="B42" s="11"/>
      <c r="C42" s="25" t="s">
        <v>46</v>
      </c>
      <c r="D42" s="9">
        <v>4</v>
      </c>
      <c r="E42" s="9">
        <v>6</v>
      </c>
      <c r="F42" s="9">
        <v>9</v>
      </c>
      <c r="G42" s="14">
        <f t="shared" si="0"/>
        <v>0.83333333333333337</v>
      </c>
      <c r="H42" s="14">
        <f t="shared" si="1"/>
        <v>6.166666666666667</v>
      </c>
      <c r="I42" s="14">
        <f t="shared" si="2"/>
        <v>7</v>
      </c>
      <c r="K42" s="1">
        <f t="shared" si="3"/>
        <v>1</v>
      </c>
    </row>
    <row r="43" spans="1:11" ht="16.2" thickBot="1" x14ac:dyDescent="0.35">
      <c r="A43" s="11" t="s">
        <v>33</v>
      </c>
      <c r="B43" s="11"/>
      <c r="C43" s="25" t="s">
        <v>35</v>
      </c>
      <c r="D43" s="13">
        <v>25</v>
      </c>
      <c r="E43" s="13">
        <v>30</v>
      </c>
      <c r="F43" s="13">
        <v>45</v>
      </c>
      <c r="G43" s="14">
        <f t="shared" si="0"/>
        <v>3.3333333333333335</v>
      </c>
      <c r="H43" s="14">
        <f t="shared" si="1"/>
        <v>31.666666666666668</v>
      </c>
      <c r="I43" s="14">
        <f t="shared" si="2"/>
        <v>35</v>
      </c>
      <c r="K43" s="1">
        <f t="shared" si="3"/>
        <v>5</v>
      </c>
    </row>
    <row r="44" spans="1:11" ht="16.2" thickBot="1" x14ac:dyDescent="0.35">
      <c r="A44" s="11" t="s">
        <v>33</v>
      </c>
      <c r="B44" s="11"/>
      <c r="C44" s="25" t="s">
        <v>37</v>
      </c>
      <c r="D44" s="9">
        <v>8</v>
      </c>
      <c r="E44" s="9">
        <v>12</v>
      </c>
      <c r="F44" s="9">
        <v>18</v>
      </c>
      <c r="G44" s="14">
        <f t="shared" si="0"/>
        <v>1.6666666666666667</v>
      </c>
      <c r="H44" s="14">
        <f t="shared" si="1"/>
        <v>12.333333333333334</v>
      </c>
      <c r="I44" s="14">
        <f t="shared" si="2"/>
        <v>14</v>
      </c>
      <c r="K44" s="1">
        <f t="shared" si="3"/>
        <v>2</v>
      </c>
    </row>
    <row r="45" spans="1:11" ht="16.2" thickBot="1" x14ac:dyDescent="0.35">
      <c r="A45" s="11" t="s">
        <v>33</v>
      </c>
      <c r="B45" s="11"/>
      <c r="C45" s="25" t="s">
        <v>30</v>
      </c>
      <c r="D45" s="9">
        <v>8</v>
      </c>
      <c r="E45" s="9">
        <v>12</v>
      </c>
      <c r="F45" s="9">
        <v>18</v>
      </c>
      <c r="G45" s="14">
        <f t="shared" si="0"/>
        <v>1.6666666666666667</v>
      </c>
      <c r="H45" s="14">
        <f t="shared" si="1"/>
        <v>12.333333333333334</v>
      </c>
      <c r="I45" s="14">
        <f t="shared" si="2"/>
        <v>14</v>
      </c>
      <c r="K45" s="1">
        <f t="shared" si="3"/>
        <v>2</v>
      </c>
    </row>
    <row r="46" spans="1:11" ht="16.2" thickBot="1" x14ac:dyDescent="0.35">
      <c r="A46" s="11" t="s">
        <v>33</v>
      </c>
      <c r="B46" s="11"/>
      <c r="C46" s="25" t="s">
        <v>37</v>
      </c>
      <c r="D46" s="9">
        <v>8</v>
      </c>
      <c r="E46" s="9">
        <v>12</v>
      </c>
      <c r="F46" s="9">
        <v>18</v>
      </c>
      <c r="G46" s="14">
        <f t="shared" si="0"/>
        <v>1.6666666666666667</v>
      </c>
      <c r="H46" s="14">
        <f t="shared" si="1"/>
        <v>12.333333333333334</v>
      </c>
      <c r="I46" s="14">
        <f t="shared" si="2"/>
        <v>14</v>
      </c>
      <c r="J46" s="2">
        <f>SUM(I36:I46)</f>
        <v>126</v>
      </c>
      <c r="K46" s="1">
        <f t="shared" si="3"/>
        <v>2</v>
      </c>
    </row>
    <row r="47" spans="1:11" ht="16.2" thickBot="1" x14ac:dyDescent="0.35">
      <c r="A47" s="16"/>
      <c r="B47" s="16"/>
      <c r="C47" s="30" t="s">
        <v>47</v>
      </c>
      <c r="D47" s="31"/>
      <c r="E47" s="31"/>
      <c r="F47" s="31"/>
      <c r="G47" s="19"/>
      <c r="H47" s="19"/>
      <c r="I47" s="19"/>
      <c r="J47" s="20"/>
      <c r="K47" s="1">
        <f t="shared" si="3"/>
        <v>0</v>
      </c>
    </row>
    <row r="48" spans="1:11" ht="16.2" thickBot="1" x14ac:dyDescent="0.35">
      <c r="A48" s="16"/>
      <c r="B48" s="16"/>
      <c r="C48" s="32"/>
      <c r="D48" s="31"/>
      <c r="E48" s="31"/>
      <c r="F48" s="31"/>
      <c r="G48" s="19"/>
      <c r="H48" s="19"/>
      <c r="I48" s="19"/>
      <c r="J48" s="23"/>
      <c r="K48" s="1">
        <f t="shared" si="3"/>
        <v>0</v>
      </c>
    </row>
    <row r="49" spans="1:11" ht="16.2" thickBot="1" x14ac:dyDescent="0.35">
      <c r="A49" s="11" t="s">
        <v>48</v>
      </c>
      <c r="B49" s="11"/>
      <c r="C49" s="25" t="s">
        <v>49</v>
      </c>
      <c r="D49" s="9">
        <v>4</v>
      </c>
      <c r="E49" s="9">
        <v>6</v>
      </c>
      <c r="F49" s="9">
        <v>9</v>
      </c>
      <c r="G49" s="14">
        <f>(F49-D49)/6</f>
        <v>0.83333333333333337</v>
      </c>
      <c r="H49" s="14">
        <f>(D49+4*E49+F49)/6</f>
        <v>6.166666666666667</v>
      </c>
      <c r="I49" s="14">
        <f>(G49+H49)</f>
        <v>7</v>
      </c>
      <c r="J49" s="2">
        <v>7</v>
      </c>
      <c r="K49" s="1">
        <f t="shared" si="3"/>
        <v>1</v>
      </c>
    </row>
    <row r="50" spans="1:11" ht="16.2" thickBot="1" x14ac:dyDescent="0.35">
      <c r="A50" s="11" t="s">
        <v>48</v>
      </c>
      <c r="B50" s="11"/>
      <c r="C50" s="25" t="s">
        <v>50</v>
      </c>
      <c r="D50" s="13">
        <v>25</v>
      </c>
      <c r="E50" s="13">
        <v>30</v>
      </c>
      <c r="F50" s="13">
        <v>45</v>
      </c>
      <c r="G50" s="14">
        <f>(F50-D50)/6</f>
        <v>3.3333333333333335</v>
      </c>
      <c r="H50" s="14">
        <f>(D50+4*E50+F50)/6</f>
        <v>31.666666666666668</v>
      </c>
      <c r="I50" s="14">
        <f>(G50+H50)</f>
        <v>35</v>
      </c>
      <c r="J50" s="2">
        <v>35</v>
      </c>
      <c r="K50" s="1">
        <f t="shared" si="3"/>
        <v>5</v>
      </c>
    </row>
    <row r="51" spans="1:11" ht="16.2" thickBot="1" x14ac:dyDescent="0.35">
      <c r="A51" s="11" t="s">
        <v>48</v>
      </c>
      <c r="B51" s="11"/>
      <c r="C51" s="25" t="s">
        <v>51</v>
      </c>
      <c r="D51" s="33">
        <v>0</v>
      </c>
      <c r="E51" s="33">
        <v>0</v>
      </c>
      <c r="F51" s="33">
        <v>0</v>
      </c>
      <c r="G51" s="14">
        <f>(F51-D51)/6</f>
        <v>0</v>
      </c>
      <c r="H51" s="14">
        <f>(D51+4*E51+F51)/6</f>
        <v>0</v>
      </c>
      <c r="I51" s="14">
        <f>(G51+H51)</f>
        <v>0</v>
      </c>
      <c r="K51" s="1">
        <f t="shared" si="3"/>
        <v>0</v>
      </c>
    </row>
    <row r="53" spans="1:11" ht="31.5" customHeight="1" x14ac:dyDescent="0.4">
      <c r="F53" s="38" t="s">
        <v>52</v>
      </c>
      <c r="G53" s="38"/>
      <c r="H53" s="38"/>
      <c r="I53" s="34">
        <f>SUM(I5:I52)</f>
        <v>703</v>
      </c>
      <c r="K53" s="1">
        <f>SUM(K5:K52)</f>
        <v>100.42857142857143</v>
      </c>
    </row>
  </sheetData>
  <mergeCells count="3">
    <mergeCell ref="D2:F2"/>
    <mergeCell ref="A3:B3"/>
    <mergeCell ref="F53:H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Olga</cp:lastModifiedBy>
  <dcterms:created xsi:type="dcterms:W3CDTF">2021-02-18T14:34:20Z</dcterms:created>
  <dcterms:modified xsi:type="dcterms:W3CDTF">2022-01-17T17:31:15Z</dcterms:modified>
</cp:coreProperties>
</file>