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7995" activeTab="2"/>
  </bookViews>
  <sheets>
    <sheet name="Données" sheetId="1" r:id="rId1"/>
    <sheet name="PEPS" sheetId="3" r:id="rId2"/>
    <sheet name="Moyenne mobile" sheetId="4" r:id="rId3"/>
  </sheets>
  <definedNames>
    <definedName name="_xlnm.Print_Area" localSheetId="0">Données!$A$1:$M$1</definedName>
  </definedNames>
  <calcPr calcId="145621"/>
</workbook>
</file>

<file path=xl/calcChain.xml><?xml version="1.0" encoding="utf-8"?>
<calcChain xmlns="http://schemas.openxmlformats.org/spreadsheetml/2006/main">
  <c r="G10" i="4" l="1"/>
  <c r="G35" i="4" l="1"/>
  <c r="F34" i="4"/>
  <c r="G32" i="4"/>
  <c r="F31" i="4"/>
  <c r="G29" i="4"/>
  <c r="F28" i="4"/>
  <c r="G26" i="4"/>
  <c r="F25" i="4"/>
  <c r="G23" i="4"/>
  <c r="F22" i="4"/>
  <c r="F37" i="4"/>
  <c r="G38" i="4"/>
  <c r="G20" i="4"/>
  <c r="F19" i="4"/>
  <c r="G17" i="4"/>
  <c r="F16" i="4"/>
  <c r="J10" i="4"/>
  <c r="H10" i="4"/>
  <c r="J9" i="4"/>
  <c r="I9" i="4"/>
  <c r="H7" i="4"/>
  <c r="H8" i="4" s="1"/>
  <c r="H9" i="4" s="1"/>
  <c r="I7" i="4"/>
  <c r="G7" i="4"/>
  <c r="F7" i="4"/>
  <c r="E10" i="4"/>
  <c r="I6" i="4"/>
  <c r="J6" i="4"/>
  <c r="D10" i="4"/>
  <c r="D8" i="4"/>
  <c r="D6" i="4"/>
  <c r="B10" i="4"/>
  <c r="J5" i="4"/>
  <c r="F41" i="3"/>
  <c r="G42" i="3"/>
  <c r="G33" i="3"/>
  <c r="F32" i="3"/>
  <c r="G30" i="3"/>
  <c r="F29" i="3"/>
  <c r="G21" i="3"/>
  <c r="F20" i="3"/>
  <c r="G27" i="3"/>
  <c r="F26" i="3"/>
  <c r="G39" i="3"/>
  <c r="F38" i="3"/>
  <c r="G36" i="3"/>
  <c r="F35" i="3"/>
  <c r="G24" i="3"/>
  <c r="F23" i="3"/>
  <c r="J7" i="4" l="1"/>
  <c r="J8" i="4" s="1"/>
  <c r="I8" i="4" s="1"/>
  <c r="F9" i="4" s="1"/>
  <c r="G9" i="4" s="1"/>
  <c r="J14" i="3" l="1"/>
  <c r="H14" i="3"/>
  <c r="G14" i="3"/>
  <c r="E14" i="3"/>
  <c r="D14" i="3"/>
  <c r="B14" i="3"/>
  <c r="J12" i="3"/>
  <c r="G13" i="3"/>
  <c r="G12" i="3"/>
  <c r="J11" i="3"/>
  <c r="J10" i="3"/>
  <c r="D10" i="3"/>
  <c r="J8" i="3"/>
  <c r="G9" i="3"/>
  <c r="G8" i="3"/>
  <c r="D6" i="3"/>
  <c r="J5" i="3"/>
</calcChain>
</file>

<file path=xl/sharedStrings.xml><?xml version="1.0" encoding="utf-8"?>
<sst xmlns="http://schemas.openxmlformats.org/spreadsheetml/2006/main" count="97" uniqueCount="37">
  <si>
    <t>DATE</t>
  </si>
  <si>
    <t>Jan. 15</t>
  </si>
  <si>
    <t>Jan. 18</t>
  </si>
  <si>
    <t>Jan. 30</t>
  </si>
  <si>
    <t>Jan. 1</t>
  </si>
  <si>
    <t>DÉBIT</t>
  </si>
  <si>
    <t>CRÉDIT</t>
  </si>
  <si>
    <t>Afin de faciliter l'exercice, les taxes ne sont pas considérés</t>
  </si>
  <si>
    <t>Janvier</t>
  </si>
  <si>
    <t>Stocks</t>
  </si>
  <si>
    <t>Comptes fournisseurs</t>
  </si>
  <si>
    <t>Comptes clients</t>
  </si>
  <si>
    <t>Ventes</t>
  </si>
  <si>
    <t>Coût des marchandises vendues</t>
  </si>
  <si>
    <t>Encaisse</t>
  </si>
  <si>
    <t>Intitulé des comptes et explications</t>
  </si>
  <si>
    <t>Journal général</t>
  </si>
  <si>
    <t>Début</t>
  </si>
  <si>
    <t>Fin</t>
  </si>
  <si>
    <t>Registre d'inventaire permanent—Moyenne mobile</t>
  </si>
  <si>
    <t>Registre d'inventaire permanent—PEPS</t>
  </si>
  <si>
    <t>ACHATS</t>
  </si>
  <si>
    <t>COÛT DES MARCHANDISES VENDUES</t>
  </si>
  <si>
    <t>UNITÉS EN STOCK</t>
  </si>
  <si>
    <t>QUANTITÉ</t>
  </si>
  <si>
    <t>COÛT UNITAIRE</t>
  </si>
  <si>
    <t>COÛT TOTAL</t>
  </si>
  <si>
    <t>Préparez le registre d'inventaire permanent et passez les écritures de journal afin de comptabiliser les transactions de la compagnie selon:</t>
  </si>
  <si>
    <r>
      <t>1.</t>
    </r>
    <r>
      <rPr>
        <sz val="12"/>
        <color rgb="FF000000"/>
        <rFont val="Tahoma"/>
        <family val="2"/>
      </rPr>
      <t>La méthode PEPS</t>
    </r>
  </si>
  <si>
    <r>
      <t>2.</t>
    </r>
    <r>
      <rPr>
        <sz val="12"/>
        <color rgb="FF000000"/>
        <rFont val="Tahoma"/>
        <family val="2"/>
      </rPr>
      <t>La méthode de la moyenne mobile</t>
    </r>
  </si>
  <si>
    <t>Achat de 300 unités à 1,10$.</t>
  </si>
  <si>
    <t>Vente de 250 unités à 1,60$.</t>
  </si>
  <si>
    <t xml:space="preserve">Achat de 200 unités à 1,30$ et paiement de l'achat du 1er janvier. </t>
  </si>
  <si>
    <t xml:space="preserve">Vente de 200 unités à 1,50$. </t>
  </si>
  <si>
    <t>Recouvrement de la vente du 15 janvier.</t>
  </si>
  <si>
    <t xml:space="preserve">Supposez que l'entreprise a débuté le mois de janvier avec 50 unités à 0,90 $ en stocks </t>
  </si>
  <si>
    <t>Au cours du mois, l'entreprise a effectué les achats et ventes à crédits suivants: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</si>
</sst>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Tahoma"/>
      <family val="2"/>
    </font>
    <font>
      <sz val="12"/>
      <color rgb="FFFFCC00"/>
      <name val="+mj-lt"/>
    </font>
    <font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5" readingOrder="1"/>
    </xf>
    <xf numFmtId="0" fontId="4" fillId="0" borderId="0" xfId="0" applyFont="1"/>
    <xf numFmtId="0" fontId="4" fillId="0" borderId="0" xfId="0" applyFont="1" applyBorder="1"/>
    <xf numFmtId="0" fontId="2" fillId="0" borderId="0" xfId="0" applyFont="1" applyAlignment="1">
      <alignment horizontal="right" vertical="center" readingOrder="1"/>
    </xf>
    <xf numFmtId="0" fontId="6" fillId="2" borderId="11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6" fillId="2" borderId="17" xfId="0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5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4" fontId="7" fillId="0" borderId="27" xfId="0" applyNumberFormat="1" applyFont="1" applyBorder="1"/>
    <xf numFmtId="0" fontId="8" fillId="0" borderId="28" xfId="0" applyFont="1" applyBorder="1"/>
    <xf numFmtId="0" fontId="7" fillId="0" borderId="29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6" fillId="2" borderId="16" xfId="0" applyNumberFormat="1" applyFont="1" applyFill="1" applyBorder="1" applyAlignment="1">
      <alignment horizontal="right" vertical="center" wrapText="1"/>
    </xf>
    <xf numFmtId="2" fontId="6" fillId="2" borderId="12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2" fontId="6" fillId="2" borderId="14" xfId="0" applyNumberFormat="1" applyFont="1" applyFill="1" applyBorder="1" applyAlignment="1">
      <alignment horizontal="right" vertical="center" wrapText="1"/>
    </xf>
    <xf numFmtId="0" fontId="6" fillId="2" borderId="25" xfId="0" applyFont="1" applyFill="1" applyBorder="1" applyAlignment="1">
      <alignment horizontal="right" vertical="center" wrapText="1"/>
    </xf>
    <xf numFmtId="0" fontId="6" fillId="2" borderId="26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2" borderId="22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6" fillId="2" borderId="23" xfId="0" applyFont="1" applyFill="1" applyBorder="1" applyAlignment="1">
      <alignment horizontal="right" vertical="center" wrapText="1"/>
    </xf>
    <xf numFmtId="0" fontId="6" fillId="2" borderId="24" xfId="0" applyFont="1" applyFill="1" applyBorder="1" applyAlignment="1">
      <alignment horizontal="right" vertical="center" wrapText="1"/>
    </xf>
    <xf numFmtId="2" fontId="6" fillId="2" borderId="22" xfId="0" applyNumberFormat="1" applyFont="1" applyFill="1" applyBorder="1" applyAlignment="1">
      <alignment horizontal="right" vertical="center" wrapText="1"/>
    </xf>
    <xf numFmtId="2" fontId="6" fillId="2" borderId="11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zoomScaleNormal="100" workbookViewId="0">
      <selection activeCell="B16" sqref="B16"/>
    </sheetView>
  </sheetViews>
  <sheetFormatPr baseColWidth="10" defaultColWidth="9.140625" defaultRowHeight="15"/>
  <cols>
    <col min="8" max="8" width="14.7109375" customWidth="1"/>
    <col min="13" max="13" width="26" customWidth="1"/>
  </cols>
  <sheetData>
    <row r="1" spans="1:13" ht="15.75">
      <c r="A1" s="3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3" t="s">
        <v>36</v>
      </c>
      <c r="I2" s="1"/>
      <c r="J2" s="2"/>
    </row>
    <row r="3" spans="1:13" s="5" customFormat="1" ht="15.75">
      <c r="A3" s="3" t="s">
        <v>8</v>
      </c>
      <c r="B3" s="3"/>
      <c r="C3" s="3"/>
      <c r="I3" s="6"/>
      <c r="J3" s="6"/>
    </row>
    <row r="4" spans="1:13" s="5" customFormat="1" ht="15.75">
      <c r="A4" s="7">
        <v>1</v>
      </c>
      <c r="B4" s="3" t="s">
        <v>30</v>
      </c>
      <c r="C4" s="3"/>
      <c r="I4" s="6"/>
      <c r="J4" s="6"/>
    </row>
    <row r="5" spans="1:13" s="5" customFormat="1" ht="15.75">
      <c r="A5" s="7">
        <v>15</v>
      </c>
      <c r="B5" s="3" t="s">
        <v>31</v>
      </c>
      <c r="C5" s="3"/>
      <c r="I5" s="6"/>
      <c r="J5" s="6"/>
    </row>
    <row r="6" spans="1:13" s="5" customFormat="1" ht="15.75">
      <c r="A6" s="7">
        <v>18</v>
      </c>
      <c r="B6" s="3" t="s">
        <v>32</v>
      </c>
      <c r="C6" s="3"/>
      <c r="I6" s="6"/>
      <c r="J6" s="6"/>
    </row>
    <row r="7" spans="1:13" s="5" customFormat="1" ht="15.75">
      <c r="A7" s="7">
        <v>30</v>
      </c>
      <c r="B7" s="3" t="s">
        <v>33</v>
      </c>
      <c r="C7" s="3"/>
      <c r="I7" s="6"/>
      <c r="J7" s="6"/>
    </row>
    <row r="8" spans="1:13" s="5" customFormat="1" ht="15.75">
      <c r="A8" s="7">
        <v>30</v>
      </c>
      <c r="B8" s="3" t="s">
        <v>34</v>
      </c>
      <c r="C8" s="3"/>
      <c r="I8" s="6"/>
      <c r="J8" s="6"/>
    </row>
    <row r="9" spans="1:13">
      <c r="A9" s="3"/>
      <c r="B9" s="3"/>
      <c r="C9" s="3"/>
    </row>
    <row r="10" spans="1:13">
      <c r="A10" s="3" t="s">
        <v>27</v>
      </c>
    </row>
    <row r="11" spans="1:13">
      <c r="A11" s="4" t="s">
        <v>28</v>
      </c>
    </row>
    <row r="12" spans="1:13">
      <c r="A12" s="4" t="s">
        <v>29</v>
      </c>
    </row>
  </sheetData>
  <pageMargins left="0.7" right="0.7" top="0.75" bottom="0.75" header="0.3" footer="0.3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K16" sqref="K16"/>
    </sheetView>
  </sheetViews>
  <sheetFormatPr baseColWidth="10" defaultRowHeight="15"/>
  <cols>
    <col min="3" max="3" width="10.5703125" bestFit="1" customWidth="1"/>
    <col min="7" max="7" width="14.140625" customWidth="1"/>
  </cols>
  <sheetData>
    <row r="1" spans="1:10" ht="24.75" thickTop="1" thickBot="1">
      <c r="A1" s="49" t="s">
        <v>20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.75" thickBot="1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>
      <c r="A3" s="8"/>
      <c r="B3" s="55" t="s">
        <v>21</v>
      </c>
      <c r="C3" s="56"/>
      <c r="D3" s="57"/>
      <c r="E3" s="55" t="s">
        <v>22</v>
      </c>
      <c r="F3" s="56"/>
      <c r="G3" s="57"/>
      <c r="H3" s="55" t="s">
        <v>23</v>
      </c>
      <c r="I3" s="56"/>
      <c r="J3" s="57"/>
    </row>
    <row r="4" spans="1:10" ht="26.25" thickBot="1">
      <c r="A4" s="9" t="s">
        <v>0</v>
      </c>
      <c r="B4" s="10" t="s">
        <v>24</v>
      </c>
      <c r="C4" s="10" t="s">
        <v>25</v>
      </c>
      <c r="D4" s="10" t="s">
        <v>26</v>
      </c>
      <c r="E4" s="10" t="s">
        <v>24</v>
      </c>
      <c r="F4" s="10" t="s">
        <v>25</v>
      </c>
      <c r="G4" s="10" t="s">
        <v>26</v>
      </c>
      <c r="H4" s="10" t="s">
        <v>24</v>
      </c>
      <c r="I4" s="10" t="s">
        <v>25</v>
      </c>
      <c r="J4" s="10" t="s">
        <v>26</v>
      </c>
    </row>
    <row r="5" spans="1:10" ht="16.5" thickTop="1" thickBot="1">
      <c r="A5" s="11" t="s">
        <v>17</v>
      </c>
      <c r="B5" s="12"/>
      <c r="C5" s="12"/>
      <c r="D5" s="12"/>
      <c r="E5" s="12"/>
      <c r="F5" s="12"/>
      <c r="G5" s="12"/>
      <c r="H5" s="12">
        <v>50</v>
      </c>
      <c r="I5" s="13">
        <v>0.9</v>
      </c>
      <c r="J5" s="12">
        <f>H5*I5</f>
        <v>45</v>
      </c>
    </row>
    <row r="6" spans="1:10">
      <c r="A6" s="41" t="s">
        <v>4</v>
      </c>
      <c r="B6" s="43">
        <v>300</v>
      </c>
      <c r="C6" s="47">
        <v>1.1000000000000001</v>
      </c>
      <c r="D6" s="43">
        <f>B6*C6</f>
        <v>330</v>
      </c>
      <c r="E6" s="43"/>
      <c r="F6" s="43"/>
      <c r="G6" s="43"/>
      <c r="H6" s="14">
        <v>50</v>
      </c>
      <c r="I6" s="15">
        <v>0.9</v>
      </c>
      <c r="J6" s="14">
        <v>45</v>
      </c>
    </row>
    <row r="7" spans="1:10" ht="15.75" thickBot="1">
      <c r="A7" s="42"/>
      <c r="B7" s="44"/>
      <c r="C7" s="48"/>
      <c r="D7" s="44"/>
      <c r="E7" s="44"/>
      <c r="F7" s="44"/>
      <c r="G7" s="44"/>
      <c r="H7" s="12">
        <v>300</v>
      </c>
      <c r="I7" s="13">
        <v>1.1000000000000001</v>
      </c>
      <c r="J7" s="12">
        <v>330</v>
      </c>
    </row>
    <row r="8" spans="1:10">
      <c r="A8" s="41" t="s">
        <v>1</v>
      </c>
      <c r="B8" s="43"/>
      <c r="C8" s="43"/>
      <c r="D8" s="43"/>
      <c r="E8" s="14">
        <v>50</v>
      </c>
      <c r="F8" s="14">
        <v>0.9</v>
      </c>
      <c r="G8" s="14">
        <f>E8*F8</f>
        <v>45</v>
      </c>
      <c r="H8" s="43">
        <v>100</v>
      </c>
      <c r="I8" s="45">
        <v>1.1000000000000001</v>
      </c>
      <c r="J8" s="35">
        <f>H8*I8</f>
        <v>110.00000000000001</v>
      </c>
    </row>
    <row r="9" spans="1:10" ht="15.75" thickBot="1">
      <c r="A9" s="42"/>
      <c r="B9" s="44"/>
      <c r="C9" s="44"/>
      <c r="D9" s="44"/>
      <c r="E9" s="12">
        <v>200</v>
      </c>
      <c r="F9" s="12">
        <v>1.1000000000000001</v>
      </c>
      <c r="G9" s="12">
        <f>E9*F9</f>
        <v>220.00000000000003</v>
      </c>
      <c r="H9" s="44"/>
      <c r="I9" s="46"/>
      <c r="J9" s="36"/>
    </row>
    <row r="10" spans="1:10">
      <c r="A10" s="41" t="s">
        <v>2</v>
      </c>
      <c r="B10" s="43">
        <v>200</v>
      </c>
      <c r="C10" s="43">
        <v>1.3</v>
      </c>
      <c r="D10" s="43">
        <f>B10*C10</f>
        <v>260</v>
      </c>
      <c r="E10" s="43"/>
      <c r="F10" s="43"/>
      <c r="G10" s="43"/>
      <c r="H10" s="14">
        <v>100</v>
      </c>
      <c r="I10" s="15">
        <v>1.1000000000000001</v>
      </c>
      <c r="J10" s="14">
        <f>H10*I10</f>
        <v>110.00000000000001</v>
      </c>
    </row>
    <row r="11" spans="1:10" ht="15.75" thickBot="1">
      <c r="A11" s="42"/>
      <c r="B11" s="44"/>
      <c r="C11" s="44"/>
      <c r="D11" s="44"/>
      <c r="E11" s="44"/>
      <c r="F11" s="44"/>
      <c r="G11" s="44"/>
      <c r="H11" s="12">
        <v>200</v>
      </c>
      <c r="I11" s="13">
        <v>1.3</v>
      </c>
      <c r="J11" s="12">
        <f>H11*I11</f>
        <v>260</v>
      </c>
    </row>
    <row r="12" spans="1:10">
      <c r="A12" s="41" t="s">
        <v>3</v>
      </c>
      <c r="B12" s="43"/>
      <c r="C12" s="43"/>
      <c r="D12" s="43"/>
      <c r="E12" s="14">
        <v>100</v>
      </c>
      <c r="F12" s="14">
        <v>1.1000000000000001</v>
      </c>
      <c r="G12" s="14">
        <f>E12*F12</f>
        <v>110.00000000000001</v>
      </c>
      <c r="H12" s="43">
        <v>100</v>
      </c>
      <c r="I12" s="45">
        <v>1.3</v>
      </c>
      <c r="J12" s="35">
        <f>H12*I12</f>
        <v>130</v>
      </c>
    </row>
    <row r="13" spans="1:10" ht="15.75" thickBot="1">
      <c r="A13" s="42"/>
      <c r="B13" s="44"/>
      <c r="C13" s="44"/>
      <c r="D13" s="44"/>
      <c r="E13" s="12">
        <v>100</v>
      </c>
      <c r="F13" s="12">
        <v>1.3</v>
      </c>
      <c r="G13" s="12">
        <f>E13*F13</f>
        <v>130</v>
      </c>
      <c r="H13" s="44"/>
      <c r="I13" s="46"/>
      <c r="J13" s="36"/>
    </row>
    <row r="14" spans="1:10" ht="15.75" thickBot="1">
      <c r="A14" s="16" t="s">
        <v>18</v>
      </c>
      <c r="B14" s="17">
        <f>B6+B10</f>
        <v>500</v>
      </c>
      <c r="C14" s="17"/>
      <c r="D14" s="17">
        <f>+D6+D10</f>
        <v>590</v>
      </c>
      <c r="E14" s="17">
        <f>E8+E9+E12+E13</f>
        <v>450</v>
      </c>
      <c r="F14" s="17"/>
      <c r="G14" s="17">
        <f>G8+G9+G12+G13</f>
        <v>505</v>
      </c>
      <c r="H14" s="17">
        <f>H12</f>
        <v>100</v>
      </c>
      <c r="I14" s="18"/>
      <c r="J14" s="17">
        <f>J12</f>
        <v>130</v>
      </c>
    </row>
    <row r="15" spans="1:10" ht="15.75" thickTop="1"/>
    <row r="17" spans="1:9" ht="15.75">
      <c r="A17" s="37" t="s">
        <v>16</v>
      </c>
      <c r="B17" s="37"/>
      <c r="C17" s="37"/>
      <c r="D17" s="37"/>
      <c r="E17" s="37"/>
    </row>
    <row r="18" spans="1:9" ht="15.75">
      <c r="A18" s="20" t="s">
        <v>0</v>
      </c>
      <c r="B18" s="38" t="s">
        <v>15</v>
      </c>
      <c r="C18" s="39"/>
      <c r="D18" s="39"/>
      <c r="E18" s="40"/>
      <c r="F18" s="21" t="s">
        <v>5</v>
      </c>
      <c r="G18" s="21" t="s">
        <v>6</v>
      </c>
    </row>
    <row r="19" spans="1:9" ht="15.75">
      <c r="A19" s="22" t="s">
        <v>8</v>
      </c>
      <c r="B19" s="29"/>
      <c r="C19" s="30"/>
      <c r="F19" s="23"/>
      <c r="G19" s="23"/>
      <c r="I19" s="3" t="s">
        <v>7</v>
      </c>
    </row>
    <row r="20" spans="1:9" ht="15.75">
      <c r="A20" s="24">
        <v>1</v>
      </c>
      <c r="B20" s="25" t="s">
        <v>9</v>
      </c>
      <c r="C20" s="28"/>
      <c r="D20" s="28"/>
      <c r="E20" s="28"/>
      <c r="F20" s="26">
        <f>D6</f>
        <v>330</v>
      </c>
      <c r="G20" s="26"/>
    </row>
    <row r="21" spans="1:9" ht="15.75">
      <c r="A21" s="24"/>
      <c r="B21" s="25"/>
      <c r="C21" s="28" t="s">
        <v>10</v>
      </c>
      <c r="D21" s="28"/>
      <c r="E21" s="28"/>
      <c r="F21" s="26"/>
      <c r="G21" s="26">
        <f>F20</f>
        <v>330</v>
      </c>
    </row>
    <row r="22" spans="1:9" ht="15.75">
      <c r="A22" s="24"/>
      <c r="B22" s="25"/>
      <c r="C22" s="28"/>
      <c r="D22" s="28"/>
      <c r="E22" s="28"/>
      <c r="F22" s="26"/>
      <c r="G22" s="26"/>
    </row>
    <row r="23" spans="1:9" ht="15.75">
      <c r="A23" s="24">
        <v>15</v>
      </c>
      <c r="B23" s="25" t="s">
        <v>11</v>
      </c>
      <c r="C23" s="28"/>
      <c r="D23" s="28"/>
      <c r="E23" s="28"/>
      <c r="F23" s="26">
        <f>250*1.6</f>
        <v>400</v>
      </c>
      <c r="G23" s="26"/>
    </row>
    <row r="24" spans="1:9" ht="15.75">
      <c r="A24" s="24"/>
      <c r="B24" s="25"/>
      <c r="C24" s="28" t="s">
        <v>12</v>
      </c>
      <c r="D24" s="28"/>
      <c r="E24" s="28"/>
      <c r="F24" s="26"/>
      <c r="G24" s="26">
        <f>F23</f>
        <v>400</v>
      </c>
    </row>
    <row r="25" spans="1:9" ht="15.75">
      <c r="A25" s="24"/>
      <c r="B25" s="27"/>
      <c r="C25" s="28"/>
      <c r="D25" s="28"/>
      <c r="E25" s="28"/>
      <c r="F25" s="26"/>
      <c r="G25" s="26"/>
    </row>
    <row r="26" spans="1:9" ht="15.75">
      <c r="A26" s="24">
        <v>15</v>
      </c>
      <c r="B26" s="25" t="s">
        <v>13</v>
      </c>
      <c r="C26" s="28"/>
      <c r="D26" s="28"/>
      <c r="E26" s="28"/>
      <c r="F26" s="26">
        <f>G8+G9</f>
        <v>265</v>
      </c>
      <c r="G26" s="26"/>
    </row>
    <row r="27" spans="1:9" ht="15.75">
      <c r="A27" s="24"/>
      <c r="B27" s="25"/>
      <c r="C27" s="28" t="s">
        <v>9</v>
      </c>
      <c r="D27" s="28"/>
      <c r="E27" s="28"/>
      <c r="F27" s="26"/>
      <c r="G27" s="26">
        <f>F26</f>
        <v>265</v>
      </c>
    </row>
    <row r="28" spans="1:9" ht="15.75">
      <c r="A28" s="24"/>
      <c r="B28" s="25"/>
      <c r="C28" s="28"/>
      <c r="D28" s="28"/>
      <c r="E28" s="28"/>
      <c r="F28" s="26"/>
      <c r="G28" s="26"/>
    </row>
    <row r="29" spans="1:9" ht="15.75">
      <c r="A29" s="24">
        <v>18</v>
      </c>
      <c r="B29" s="25" t="s">
        <v>10</v>
      </c>
      <c r="C29" s="28"/>
      <c r="D29" s="28"/>
      <c r="E29" s="28"/>
      <c r="F29" s="26">
        <f>G21</f>
        <v>330</v>
      </c>
      <c r="G29" s="26"/>
    </row>
    <row r="30" spans="1:9" ht="15.75">
      <c r="A30" s="24"/>
      <c r="B30" s="25"/>
      <c r="C30" s="28" t="s">
        <v>14</v>
      </c>
      <c r="D30" s="28"/>
      <c r="E30" s="28"/>
      <c r="F30" s="26"/>
      <c r="G30" s="26">
        <f>F29</f>
        <v>330</v>
      </c>
    </row>
    <row r="31" spans="1:9" ht="15.75">
      <c r="A31" s="24"/>
      <c r="B31" s="27"/>
      <c r="C31" s="28"/>
      <c r="D31" s="28"/>
      <c r="E31" s="28"/>
      <c r="F31" s="26"/>
      <c r="G31" s="26"/>
    </row>
    <row r="32" spans="1:9" ht="15.75">
      <c r="A32" s="24">
        <v>18</v>
      </c>
      <c r="B32" s="25" t="s">
        <v>9</v>
      </c>
      <c r="C32" s="28"/>
      <c r="D32" s="28"/>
      <c r="E32" s="28"/>
      <c r="F32" s="26">
        <f>D10</f>
        <v>260</v>
      </c>
      <c r="G32" s="26"/>
    </row>
    <row r="33" spans="1:7" ht="15.75">
      <c r="A33" s="24"/>
      <c r="B33" s="25"/>
      <c r="C33" s="28" t="s">
        <v>10</v>
      </c>
      <c r="D33" s="28"/>
      <c r="E33" s="28"/>
      <c r="F33" s="26"/>
      <c r="G33" s="26">
        <f>F32</f>
        <v>260</v>
      </c>
    </row>
    <row r="34" spans="1:7" ht="15.75">
      <c r="A34" s="24"/>
      <c r="B34" s="25"/>
      <c r="C34" s="28"/>
      <c r="D34" s="28"/>
      <c r="E34" s="28"/>
      <c r="F34" s="26"/>
      <c r="G34" s="26"/>
    </row>
    <row r="35" spans="1:7" ht="15.75">
      <c r="A35" s="24">
        <v>30</v>
      </c>
      <c r="B35" s="25" t="s">
        <v>11</v>
      </c>
      <c r="C35" s="28"/>
      <c r="D35" s="28"/>
      <c r="E35" s="28"/>
      <c r="F35" s="26">
        <f>200*1.5</f>
        <v>300</v>
      </c>
      <c r="G35" s="26"/>
    </row>
    <row r="36" spans="1:7" ht="15.75">
      <c r="A36" s="24"/>
      <c r="B36" s="25"/>
      <c r="C36" s="28" t="s">
        <v>12</v>
      </c>
      <c r="D36" s="28"/>
      <c r="E36" s="28"/>
      <c r="F36" s="26"/>
      <c r="G36" s="26">
        <f>F35</f>
        <v>300</v>
      </c>
    </row>
    <row r="37" spans="1:7" ht="15.75">
      <c r="A37" s="24"/>
      <c r="B37" s="27"/>
      <c r="C37" s="28"/>
      <c r="D37" s="28"/>
      <c r="E37" s="28"/>
      <c r="F37" s="26"/>
      <c r="G37" s="26"/>
    </row>
    <row r="38" spans="1:7" ht="15.75">
      <c r="A38" s="24">
        <v>30</v>
      </c>
      <c r="B38" s="25" t="s">
        <v>13</v>
      </c>
      <c r="C38" s="28"/>
      <c r="D38" s="28"/>
      <c r="E38" s="28"/>
      <c r="F38" s="26">
        <f>G12+G13</f>
        <v>240</v>
      </c>
      <c r="G38" s="26"/>
    </row>
    <row r="39" spans="1:7" ht="15.75">
      <c r="A39" s="24"/>
      <c r="B39" s="25"/>
      <c r="C39" s="28" t="s">
        <v>9</v>
      </c>
      <c r="D39" s="28"/>
      <c r="E39" s="28"/>
      <c r="F39" s="26"/>
      <c r="G39" s="26">
        <f>F38</f>
        <v>240</v>
      </c>
    </row>
    <row r="40" spans="1:7" ht="15.75">
      <c r="A40" s="24"/>
      <c r="B40" s="25"/>
      <c r="C40" s="28"/>
      <c r="D40" s="28"/>
      <c r="E40" s="28"/>
      <c r="F40" s="26"/>
      <c r="G40" s="26"/>
    </row>
    <row r="41" spans="1:7" ht="15.75">
      <c r="A41" s="24">
        <v>30</v>
      </c>
      <c r="B41" s="25" t="s">
        <v>14</v>
      </c>
      <c r="C41" s="28"/>
      <c r="D41" s="28"/>
      <c r="E41" s="28"/>
      <c r="F41" s="26">
        <f>G42</f>
        <v>400</v>
      </c>
      <c r="G41" s="26"/>
    </row>
    <row r="42" spans="1:7" ht="15.75">
      <c r="A42" s="24"/>
      <c r="B42" s="27"/>
      <c r="C42" s="28" t="s">
        <v>11</v>
      </c>
      <c r="D42" s="28"/>
      <c r="E42" s="28"/>
      <c r="F42" s="26"/>
      <c r="G42" s="26">
        <f>F23</f>
        <v>400</v>
      </c>
    </row>
    <row r="43" spans="1:7" ht="15.75">
      <c r="A43" s="24"/>
      <c r="B43" s="25"/>
      <c r="C43" s="28"/>
      <c r="D43" s="28"/>
      <c r="E43" s="28"/>
      <c r="F43" s="26"/>
      <c r="G43" s="26"/>
    </row>
  </sheetData>
  <mergeCells count="35">
    <mergeCell ref="A1:J1"/>
    <mergeCell ref="A2:J2"/>
    <mergeCell ref="B3:D3"/>
    <mergeCell ref="E3:G3"/>
    <mergeCell ref="H3:J3"/>
    <mergeCell ref="F6:F7"/>
    <mergeCell ref="G6:G7"/>
    <mergeCell ref="A8:A9"/>
    <mergeCell ref="B8:B9"/>
    <mergeCell ref="C8:C9"/>
    <mergeCell ref="D8:D9"/>
    <mergeCell ref="A6:A7"/>
    <mergeCell ref="B6:B7"/>
    <mergeCell ref="C6:C7"/>
    <mergeCell ref="D6:D7"/>
    <mergeCell ref="E6:E7"/>
    <mergeCell ref="H8:H9"/>
    <mergeCell ref="I8:I9"/>
    <mergeCell ref="J8:J9"/>
    <mergeCell ref="A10:A11"/>
    <mergeCell ref="B10:B11"/>
    <mergeCell ref="C10:C11"/>
    <mergeCell ref="D10:D11"/>
    <mergeCell ref="E10:E11"/>
    <mergeCell ref="F10:F11"/>
    <mergeCell ref="G10:G11"/>
    <mergeCell ref="J12:J13"/>
    <mergeCell ref="A17:E17"/>
    <mergeCell ref="B18:E18"/>
    <mergeCell ref="A12:A13"/>
    <mergeCell ref="B12:B13"/>
    <mergeCell ref="C12:C13"/>
    <mergeCell ref="D12:D13"/>
    <mergeCell ref="H12:H13"/>
    <mergeCell ref="I12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11" sqref="G11"/>
    </sheetView>
  </sheetViews>
  <sheetFormatPr baseColWidth="10" defaultRowHeight="15"/>
  <cols>
    <col min="7" max="7" width="13.5703125" customWidth="1"/>
  </cols>
  <sheetData>
    <row r="1" spans="1:12" ht="24.75" thickTop="1" thickBot="1">
      <c r="A1" s="49" t="s">
        <v>19</v>
      </c>
      <c r="B1" s="50"/>
      <c r="C1" s="50"/>
      <c r="D1" s="50"/>
      <c r="E1" s="50"/>
      <c r="F1" s="50"/>
      <c r="G1" s="50"/>
      <c r="H1" s="50"/>
      <c r="I1" s="50"/>
      <c r="J1" s="51"/>
    </row>
    <row r="2" spans="1:12" ht="15.75" thickBot="1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2" ht="15.75" customHeight="1" thickBot="1">
      <c r="A3" s="19"/>
      <c r="B3" s="55" t="s">
        <v>21</v>
      </c>
      <c r="C3" s="56"/>
      <c r="D3" s="57"/>
      <c r="E3" s="55" t="s">
        <v>22</v>
      </c>
      <c r="F3" s="56"/>
      <c r="G3" s="57"/>
      <c r="H3" s="55" t="s">
        <v>23</v>
      </c>
      <c r="I3" s="56"/>
      <c r="J3" s="57"/>
    </row>
    <row r="4" spans="1:12" ht="26.25" thickBot="1">
      <c r="A4" s="9" t="s">
        <v>0</v>
      </c>
      <c r="B4" s="10" t="s">
        <v>24</v>
      </c>
      <c r="C4" s="10" t="s">
        <v>25</v>
      </c>
      <c r="D4" s="10" t="s">
        <v>26</v>
      </c>
      <c r="E4" s="10" t="s">
        <v>24</v>
      </c>
      <c r="F4" s="10" t="s">
        <v>25</v>
      </c>
      <c r="G4" s="10" t="s">
        <v>26</v>
      </c>
      <c r="H4" s="10" t="s">
        <v>24</v>
      </c>
      <c r="I4" s="10" t="s">
        <v>25</v>
      </c>
      <c r="J4" s="10" t="s">
        <v>26</v>
      </c>
    </row>
    <row r="5" spans="1:12" ht="16.5" thickTop="1" thickBot="1">
      <c r="A5" s="11" t="s">
        <v>17</v>
      </c>
      <c r="B5" s="12"/>
      <c r="C5" s="12"/>
      <c r="D5" s="12"/>
      <c r="E5" s="12"/>
      <c r="F5" s="12"/>
      <c r="G5" s="12"/>
      <c r="H5" s="12">
        <v>50</v>
      </c>
      <c r="I5" s="13">
        <v>0.9</v>
      </c>
      <c r="J5" s="32">
        <f>H5*I5</f>
        <v>45</v>
      </c>
    </row>
    <row r="6" spans="1:12" ht="15.75" thickBot="1">
      <c r="A6" s="11" t="s">
        <v>4</v>
      </c>
      <c r="B6" s="12">
        <v>300</v>
      </c>
      <c r="C6" s="12">
        <v>1.1000000000000001</v>
      </c>
      <c r="D6" s="12">
        <f>B6*C6</f>
        <v>330</v>
      </c>
      <c r="E6" s="12"/>
      <c r="F6" s="12"/>
      <c r="G6" s="12"/>
      <c r="H6" s="12">
        <v>350</v>
      </c>
      <c r="I6" s="31">
        <f>J6/H6</f>
        <v>1.0714285714285714</v>
      </c>
      <c r="J6" s="32">
        <f>J5+D6</f>
        <v>375</v>
      </c>
      <c r="L6" s="33"/>
    </row>
    <row r="7" spans="1:12" ht="15.75" thickBot="1">
      <c r="A7" s="11" t="s">
        <v>1</v>
      </c>
      <c r="B7" s="12"/>
      <c r="C7" s="12"/>
      <c r="D7" s="12"/>
      <c r="E7" s="12">
        <v>250</v>
      </c>
      <c r="F7" s="32">
        <f>I6</f>
        <v>1.0714285714285714</v>
      </c>
      <c r="G7" s="32">
        <f>E7*F7</f>
        <v>267.85714285714283</v>
      </c>
      <c r="H7" s="12">
        <f>H6-E7</f>
        <v>100</v>
      </c>
      <c r="I7" s="31">
        <f>I6</f>
        <v>1.0714285714285714</v>
      </c>
      <c r="J7" s="32">
        <f>H7*I7</f>
        <v>107.14285714285714</v>
      </c>
    </row>
    <row r="8" spans="1:12" ht="15.75" thickBot="1">
      <c r="A8" s="11" t="s">
        <v>2</v>
      </c>
      <c r="B8" s="12">
        <v>200</v>
      </c>
      <c r="C8" s="12">
        <v>1.3</v>
      </c>
      <c r="D8" s="12">
        <f>B8*C8</f>
        <v>260</v>
      </c>
      <c r="E8" s="12"/>
      <c r="F8" s="12"/>
      <c r="G8" s="12"/>
      <c r="H8" s="12">
        <f>H7+B8</f>
        <v>300</v>
      </c>
      <c r="I8" s="31">
        <f>J8/H8</f>
        <v>1.2238095238095237</v>
      </c>
      <c r="J8" s="32">
        <f>J7+D8</f>
        <v>367.14285714285711</v>
      </c>
    </row>
    <row r="9" spans="1:12" ht="15.75" thickBot="1">
      <c r="A9" s="11" t="s">
        <v>3</v>
      </c>
      <c r="B9" s="12"/>
      <c r="C9" s="12"/>
      <c r="D9" s="12"/>
      <c r="E9" s="12">
        <v>200</v>
      </c>
      <c r="F9" s="32">
        <f>I8</f>
        <v>1.2238095238095237</v>
      </c>
      <c r="G9" s="32">
        <f>E9*F9</f>
        <v>244.76190476190473</v>
      </c>
      <c r="H9" s="12">
        <f>H8-E9</f>
        <v>100</v>
      </c>
      <c r="I9" s="31">
        <f>I8</f>
        <v>1.2238095238095237</v>
      </c>
      <c r="J9" s="32">
        <f>H9*I9</f>
        <v>122.38095238095237</v>
      </c>
    </row>
    <row r="10" spans="1:12" ht="15.75" thickBot="1">
      <c r="A10" s="16" t="s">
        <v>18</v>
      </c>
      <c r="B10" s="17">
        <f>B6+B8</f>
        <v>500</v>
      </c>
      <c r="C10" s="17"/>
      <c r="D10" s="17">
        <f>D6+D8</f>
        <v>590</v>
      </c>
      <c r="E10" s="17">
        <f>E7+E9</f>
        <v>450</v>
      </c>
      <c r="F10" s="17"/>
      <c r="G10" s="34">
        <f>G7+G9</f>
        <v>512.61904761904759</v>
      </c>
      <c r="H10" s="17">
        <f>H9</f>
        <v>100</v>
      </c>
      <c r="I10" s="18"/>
      <c r="J10" s="34">
        <f>J9</f>
        <v>122.38095238095237</v>
      </c>
    </row>
    <row r="11" spans="1:12" ht="15.75" thickTop="1"/>
    <row r="13" spans="1:12" ht="15.75">
      <c r="A13" s="37" t="s">
        <v>16</v>
      </c>
      <c r="B13" s="37"/>
      <c r="C13" s="37"/>
      <c r="D13" s="37"/>
      <c r="E13" s="37"/>
    </row>
    <row r="14" spans="1:12" ht="15.75">
      <c r="A14" s="20" t="s">
        <v>0</v>
      </c>
      <c r="B14" s="38" t="s">
        <v>15</v>
      </c>
      <c r="C14" s="39"/>
      <c r="D14" s="39"/>
      <c r="E14" s="40"/>
      <c r="F14" s="21" t="s">
        <v>5</v>
      </c>
      <c r="G14" s="21" t="s">
        <v>6</v>
      </c>
    </row>
    <row r="15" spans="1:12" ht="15.75">
      <c r="A15" s="22" t="s">
        <v>8</v>
      </c>
      <c r="B15" s="29"/>
      <c r="C15" s="30"/>
      <c r="F15" s="23"/>
      <c r="G15" s="23"/>
    </row>
    <row r="16" spans="1:12" ht="15.75">
      <c r="A16" s="24">
        <v>1</v>
      </c>
      <c r="B16" s="25" t="s">
        <v>9</v>
      </c>
      <c r="C16" s="28"/>
      <c r="D16" s="28"/>
      <c r="E16" s="28"/>
      <c r="F16" s="26">
        <f>D6</f>
        <v>330</v>
      </c>
      <c r="G16" s="26"/>
      <c r="I16" s="3" t="s">
        <v>7</v>
      </c>
    </row>
    <row r="17" spans="1:7" ht="15.75">
      <c r="A17" s="24"/>
      <c r="B17" s="25"/>
      <c r="C17" s="28" t="s">
        <v>10</v>
      </c>
      <c r="D17" s="28"/>
      <c r="E17" s="28"/>
      <c r="F17" s="26"/>
      <c r="G17" s="26">
        <f>F16</f>
        <v>330</v>
      </c>
    </row>
    <row r="18" spans="1:7" ht="15.75">
      <c r="A18" s="24"/>
      <c r="B18" s="25"/>
      <c r="C18" s="28"/>
      <c r="D18" s="28"/>
      <c r="E18" s="28"/>
      <c r="F18" s="26"/>
      <c r="G18" s="26"/>
    </row>
    <row r="19" spans="1:7" ht="15.75">
      <c r="A19" s="24">
        <v>15</v>
      </c>
      <c r="B19" s="25" t="s">
        <v>11</v>
      </c>
      <c r="C19" s="28"/>
      <c r="D19" s="28"/>
      <c r="E19" s="28"/>
      <c r="F19" s="26">
        <f>E7*1.6</f>
        <v>400</v>
      </c>
      <c r="G19" s="26"/>
    </row>
    <row r="20" spans="1:7" ht="15.75">
      <c r="A20" s="24"/>
      <c r="B20" s="25"/>
      <c r="C20" s="28" t="s">
        <v>12</v>
      </c>
      <c r="D20" s="28"/>
      <c r="E20" s="28"/>
      <c r="F20" s="26"/>
      <c r="G20" s="26">
        <f>F19</f>
        <v>400</v>
      </c>
    </row>
    <row r="21" spans="1:7" ht="15.75">
      <c r="A21" s="24"/>
      <c r="B21" s="27"/>
      <c r="C21" s="28"/>
      <c r="D21" s="28"/>
      <c r="E21" s="28"/>
      <c r="F21" s="26"/>
      <c r="G21" s="26"/>
    </row>
    <row r="22" spans="1:7" ht="15.75">
      <c r="A22" s="24">
        <v>15</v>
      </c>
      <c r="B22" s="25" t="s">
        <v>13</v>
      </c>
      <c r="C22" s="28"/>
      <c r="D22" s="28"/>
      <c r="E22" s="28"/>
      <c r="F22" s="26">
        <f>G7</f>
        <v>267.85714285714283</v>
      </c>
      <c r="G22" s="26"/>
    </row>
    <row r="23" spans="1:7" ht="15.75">
      <c r="A23" s="24"/>
      <c r="B23" s="25"/>
      <c r="C23" s="28" t="s">
        <v>9</v>
      </c>
      <c r="D23" s="28"/>
      <c r="E23" s="28"/>
      <c r="F23" s="26"/>
      <c r="G23" s="26">
        <f>F22</f>
        <v>267.85714285714283</v>
      </c>
    </row>
    <row r="24" spans="1:7" ht="15.75">
      <c r="A24" s="24"/>
      <c r="B24" s="25"/>
      <c r="C24" s="28"/>
      <c r="D24" s="28"/>
      <c r="E24" s="28"/>
      <c r="F24" s="26"/>
      <c r="G24" s="26"/>
    </row>
    <row r="25" spans="1:7" ht="15.75">
      <c r="A25" s="24">
        <v>18</v>
      </c>
      <c r="B25" s="25" t="s">
        <v>10</v>
      </c>
      <c r="C25" s="28"/>
      <c r="D25" s="28"/>
      <c r="E25" s="28"/>
      <c r="F25" s="26">
        <f>G17</f>
        <v>330</v>
      </c>
      <c r="G25" s="26"/>
    </row>
    <row r="26" spans="1:7" ht="15.75">
      <c r="A26" s="24"/>
      <c r="B26" s="25"/>
      <c r="C26" s="28" t="s">
        <v>14</v>
      </c>
      <c r="D26" s="28"/>
      <c r="E26" s="28"/>
      <c r="F26" s="26"/>
      <c r="G26" s="26">
        <f>F25</f>
        <v>330</v>
      </c>
    </row>
    <row r="27" spans="1:7" ht="15.75">
      <c r="A27" s="24"/>
      <c r="B27" s="27"/>
      <c r="C27" s="28"/>
      <c r="D27" s="28"/>
      <c r="E27" s="28"/>
      <c r="F27" s="26"/>
      <c r="G27" s="26"/>
    </row>
    <row r="28" spans="1:7" ht="15.75">
      <c r="A28" s="24">
        <v>18</v>
      </c>
      <c r="B28" s="25" t="s">
        <v>9</v>
      </c>
      <c r="C28" s="28"/>
      <c r="D28" s="28"/>
      <c r="E28" s="28"/>
      <c r="F28" s="26">
        <f>D8</f>
        <v>260</v>
      </c>
      <c r="G28" s="26"/>
    </row>
    <row r="29" spans="1:7" ht="15.75">
      <c r="A29" s="24"/>
      <c r="B29" s="25"/>
      <c r="C29" s="28" t="s">
        <v>10</v>
      </c>
      <c r="D29" s="28"/>
      <c r="E29" s="28"/>
      <c r="F29" s="26"/>
      <c r="G29" s="26">
        <f>D8</f>
        <v>260</v>
      </c>
    </row>
    <row r="30" spans="1:7" ht="15.75">
      <c r="A30" s="24"/>
      <c r="B30" s="25"/>
      <c r="C30" s="28"/>
      <c r="D30" s="28"/>
      <c r="E30" s="28"/>
      <c r="F30" s="26"/>
      <c r="G30" s="26"/>
    </row>
    <row r="31" spans="1:7" ht="15.75">
      <c r="A31" s="24">
        <v>30</v>
      </c>
      <c r="B31" s="25" t="s">
        <v>11</v>
      </c>
      <c r="C31" s="28"/>
      <c r="D31" s="28"/>
      <c r="E31" s="28"/>
      <c r="F31" s="26">
        <f>E9*1.5</f>
        <v>300</v>
      </c>
      <c r="G31" s="26"/>
    </row>
    <row r="32" spans="1:7" ht="15.75">
      <c r="A32" s="24"/>
      <c r="B32" s="25"/>
      <c r="C32" s="28" t="s">
        <v>12</v>
      </c>
      <c r="D32" s="28"/>
      <c r="E32" s="28"/>
      <c r="F32" s="26"/>
      <c r="G32" s="26">
        <f>F31</f>
        <v>300</v>
      </c>
    </row>
    <row r="33" spans="1:7" ht="15.75">
      <c r="A33" s="24"/>
      <c r="B33" s="27"/>
      <c r="C33" s="28"/>
      <c r="D33" s="28"/>
      <c r="E33" s="28"/>
      <c r="F33" s="26"/>
      <c r="G33" s="26"/>
    </row>
    <row r="34" spans="1:7" ht="15.75">
      <c r="A34" s="24">
        <v>30</v>
      </c>
      <c r="B34" s="25" t="s">
        <v>13</v>
      </c>
      <c r="C34" s="28"/>
      <c r="D34" s="28"/>
      <c r="E34" s="28"/>
      <c r="F34" s="26">
        <f>G9</f>
        <v>244.76190476190473</v>
      </c>
      <c r="G34" s="26"/>
    </row>
    <row r="35" spans="1:7" ht="15.75">
      <c r="A35" s="24"/>
      <c r="B35" s="25"/>
      <c r="C35" s="28" t="s">
        <v>9</v>
      </c>
      <c r="D35" s="28"/>
      <c r="E35" s="28"/>
      <c r="F35" s="26"/>
      <c r="G35" s="26">
        <f>G9</f>
        <v>244.76190476190473</v>
      </c>
    </row>
    <row r="36" spans="1:7" ht="15.75">
      <c r="A36" s="24"/>
      <c r="B36" s="25"/>
      <c r="C36" s="28"/>
      <c r="D36" s="28"/>
      <c r="E36" s="28"/>
      <c r="F36" s="26"/>
      <c r="G36" s="26"/>
    </row>
    <row r="37" spans="1:7" ht="15.75">
      <c r="A37" s="24">
        <v>30</v>
      </c>
      <c r="B37" s="25" t="s">
        <v>14</v>
      </c>
      <c r="C37" s="28"/>
      <c r="D37" s="28"/>
      <c r="E37" s="28"/>
      <c r="F37" s="26">
        <f>G38</f>
        <v>400</v>
      </c>
      <c r="G37" s="26"/>
    </row>
    <row r="38" spans="1:7" ht="15.75">
      <c r="A38" s="24"/>
      <c r="B38" s="27"/>
      <c r="C38" s="28" t="s">
        <v>11</v>
      </c>
      <c r="D38" s="28"/>
      <c r="E38" s="28"/>
      <c r="F38" s="26"/>
      <c r="G38" s="26">
        <f>F19</f>
        <v>400</v>
      </c>
    </row>
    <row r="39" spans="1:7" ht="15.75">
      <c r="A39" s="24"/>
      <c r="B39" s="25"/>
      <c r="C39" s="28"/>
      <c r="D39" s="28"/>
      <c r="E39" s="28"/>
      <c r="F39" s="26"/>
      <c r="G39" s="26"/>
    </row>
  </sheetData>
  <mergeCells count="7">
    <mergeCell ref="B14:E14"/>
    <mergeCell ref="A1:J1"/>
    <mergeCell ref="A2:J2"/>
    <mergeCell ref="B3:D3"/>
    <mergeCell ref="E3:G3"/>
    <mergeCell ref="H3:J3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</vt:lpstr>
      <vt:lpstr>PEPS</vt:lpstr>
      <vt:lpstr>Moyenne mobile</vt:lpstr>
      <vt:lpstr>Données!Zone_d_impression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Marie-Claude Bastien</dc:creator>
  <cp:lastModifiedBy>rtty</cp:lastModifiedBy>
  <dcterms:created xsi:type="dcterms:W3CDTF">2013-07-21T13:53:07Z</dcterms:created>
  <dcterms:modified xsi:type="dcterms:W3CDTF">2013-10-19T13:46:54Z</dcterms:modified>
</cp:coreProperties>
</file>