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expedientes\database\SQL\"/>
    </mc:Choice>
  </mc:AlternateContent>
  <bookViews>
    <workbookView xWindow="0" yWindow="0" windowWidth="19200" windowHeight="7695"/>
  </bookViews>
  <sheets>
    <sheet name="Hoja1" sheetId="1" r:id="rId1"/>
  </sheets>
  <definedNames>
    <definedName name="_xlnm._FilterDatabase" localSheetId="0" hidden="1">Hoja1!$A$1:$E$175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0" i="1"/>
  <c r="N40" i="1" s="1"/>
  <c r="H54" i="1"/>
  <c r="H68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4" i="1"/>
  <c r="I174" i="1"/>
  <c r="H175" i="1"/>
  <c r="I175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G2" i="1"/>
  <c r="F2" i="1"/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2" i="1"/>
  <c r="M2" i="1" s="1"/>
  <c r="L26" i="1" l="1"/>
  <c r="L142" i="1"/>
  <c r="L16" i="1"/>
  <c r="L130" i="1"/>
  <c r="L5" i="1"/>
  <c r="L119" i="1"/>
  <c r="L110" i="1"/>
  <c r="L99" i="1"/>
  <c r="L87" i="1"/>
  <c r="L75" i="1"/>
  <c r="L65" i="1"/>
  <c r="L54" i="1"/>
  <c r="L174" i="1"/>
  <c r="L45" i="1"/>
  <c r="L164" i="1"/>
  <c r="L36" i="1"/>
  <c r="L173" i="1"/>
  <c r="L163" i="1"/>
  <c r="L141" i="1"/>
  <c r="L129" i="1"/>
  <c r="L109" i="1"/>
  <c r="L98" i="1"/>
  <c r="L86" i="1"/>
  <c r="L64" i="1"/>
  <c r="L44" i="1"/>
  <c r="L35" i="1"/>
  <c r="L25" i="1"/>
  <c r="L15" i="1"/>
  <c r="L4" i="1"/>
  <c r="L172" i="1"/>
  <c r="L162" i="1"/>
  <c r="L152" i="1"/>
  <c r="L140" i="1"/>
  <c r="L128" i="1"/>
  <c r="L118" i="1"/>
  <c r="L108" i="1"/>
  <c r="L97" i="1"/>
  <c r="L85" i="1"/>
  <c r="L74" i="1"/>
  <c r="L63" i="1"/>
  <c r="L53" i="1"/>
  <c r="L43" i="1"/>
  <c r="L34" i="1"/>
  <c r="L24" i="1"/>
  <c r="L14" i="1"/>
  <c r="L3" i="1"/>
  <c r="L171" i="1"/>
  <c r="L161" i="1"/>
  <c r="L151" i="1"/>
  <c r="L139" i="1"/>
  <c r="L127" i="1"/>
  <c r="L117" i="1"/>
  <c r="L107" i="1"/>
  <c r="L96" i="1"/>
  <c r="L84" i="1"/>
  <c r="L73" i="1"/>
  <c r="L62" i="1"/>
  <c r="L52" i="1"/>
  <c r="L33" i="1"/>
  <c r="L23" i="1"/>
  <c r="L13" i="1"/>
  <c r="L160" i="1"/>
  <c r="L150" i="1"/>
  <c r="L138" i="1"/>
  <c r="L126" i="1"/>
  <c r="L116" i="1"/>
  <c r="L106" i="1"/>
  <c r="L95" i="1"/>
  <c r="L83" i="1"/>
  <c r="L72" i="1"/>
  <c r="L61" i="1"/>
  <c r="L51" i="1"/>
  <c r="L42" i="1"/>
  <c r="L12" i="1"/>
  <c r="L170" i="1"/>
  <c r="L159" i="1"/>
  <c r="L149" i="1"/>
  <c r="L137" i="1"/>
  <c r="L125" i="1"/>
  <c r="L105" i="1"/>
  <c r="L94" i="1"/>
  <c r="L82" i="1"/>
  <c r="L71" i="1"/>
  <c r="L60" i="1"/>
  <c r="L50" i="1"/>
  <c r="L32" i="1"/>
  <c r="L22" i="1"/>
  <c r="L11" i="1"/>
  <c r="L169" i="1"/>
  <c r="L158" i="1"/>
  <c r="L148" i="1"/>
  <c r="L136" i="1"/>
  <c r="L115" i="1"/>
  <c r="L104" i="1"/>
  <c r="L93" i="1"/>
  <c r="L81" i="1"/>
  <c r="L59" i="1"/>
  <c r="L49" i="1"/>
  <c r="L41" i="1"/>
  <c r="L31" i="1"/>
  <c r="L21" i="1"/>
  <c r="L10" i="1"/>
  <c r="L168" i="1"/>
  <c r="L157" i="1"/>
  <c r="L147" i="1"/>
  <c r="L135" i="1"/>
  <c r="L124" i="1"/>
  <c r="L114" i="1"/>
  <c r="L103" i="1"/>
  <c r="L92" i="1"/>
  <c r="L80" i="1"/>
  <c r="L70" i="1"/>
  <c r="L40" i="1"/>
  <c r="L20" i="1"/>
  <c r="L9" i="1"/>
  <c r="L156" i="1"/>
  <c r="L146" i="1"/>
  <c r="L134" i="1"/>
  <c r="L123" i="1"/>
  <c r="L102" i="1"/>
  <c r="L91" i="1"/>
  <c r="L79" i="1"/>
  <c r="L69" i="1"/>
  <c r="L58" i="1"/>
  <c r="L30" i="1"/>
  <c r="L19" i="1"/>
  <c r="L167" i="1"/>
  <c r="L155" i="1"/>
  <c r="L145" i="1"/>
  <c r="L133" i="1"/>
  <c r="L122" i="1"/>
  <c r="L113" i="1"/>
  <c r="L101" i="1"/>
  <c r="L90" i="1"/>
  <c r="L78" i="1"/>
  <c r="L68" i="1"/>
  <c r="L57" i="1"/>
  <c r="L48" i="1"/>
  <c r="L39" i="1"/>
  <c r="L29" i="1"/>
  <c r="L18" i="1"/>
  <c r="L8" i="1"/>
  <c r="L2" i="1"/>
  <c r="L166" i="1"/>
  <c r="L154" i="1"/>
  <c r="L144" i="1"/>
  <c r="L132" i="1"/>
  <c r="L121" i="1"/>
  <c r="L112" i="1"/>
  <c r="L89" i="1"/>
  <c r="L77" i="1"/>
  <c r="L67" i="1"/>
  <c r="L56" i="1"/>
  <c r="L47" i="1"/>
  <c r="L38" i="1"/>
  <c r="L28" i="1"/>
  <c r="L17" i="1"/>
  <c r="L7" i="1"/>
  <c r="L175" i="1"/>
  <c r="L165" i="1"/>
  <c r="L153" i="1"/>
  <c r="L143" i="1"/>
  <c r="L131" i="1"/>
  <c r="L120" i="1"/>
  <c r="L111" i="1"/>
  <c r="L100" i="1"/>
  <c r="L88" i="1"/>
  <c r="L76" i="1"/>
  <c r="L66" i="1"/>
  <c r="L55" i="1"/>
  <c r="L46" i="1"/>
  <c r="L37" i="1"/>
  <c r="L27" i="1"/>
  <c r="L6" i="1"/>
</calcChain>
</file>

<file path=xl/sharedStrings.xml><?xml version="1.0" encoding="utf-8"?>
<sst xmlns="http://schemas.openxmlformats.org/spreadsheetml/2006/main" count="550" uniqueCount="371">
  <si>
    <t>CONTINENTE</t>
  </si>
  <si>
    <t>PAÍS</t>
  </si>
  <si>
    <t>CAPITAL</t>
  </si>
  <si>
    <t>EUROPA</t>
  </si>
  <si>
    <t>ALBANIA</t>
  </si>
  <si>
    <t>TIRANA</t>
  </si>
  <si>
    <t>ANDORRA</t>
  </si>
  <si>
    <t>ANDORRA LA VIEJA</t>
  </si>
  <si>
    <t>ARMENIA</t>
  </si>
  <si>
    <t>EREVÁN</t>
  </si>
  <si>
    <t>AUSTRIA</t>
  </si>
  <si>
    <t>VIENA</t>
  </si>
  <si>
    <t>AZERBAIYÁN</t>
  </si>
  <si>
    <t>BAKÚ</t>
  </si>
  <si>
    <t>BIELORRUSIA</t>
  </si>
  <si>
    <t>MINSK</t>
  </si>
  <si>
    <t>BOSNIA Y HERZEGOVINA</t>
  </si>
  <si>
    <t>SARAJEVO</t>
  </si>
  <si>
    <t>BULGARIA</t>
  </si>
  <si>
    <t>SOFÍA</t>
  </si>
  <si>
    <t>REPÚBLICA CHECA</t>
  </si>
  <si>
    <t>PRAGA</t>
  </si>
  <si>
    <t>CROACIA</t>
  </si>
  <si>
    <t>ZAGREB</t>
  </si>
  <si>
    <t>ESLOVAQUIA</t>
  </si>
  <si>
    <t>BRATISLAVA</t>
  </si>
  <si>
    <t>ESLOVENIA</t>
  </si>
  <si>
    <t>LUBLIJANA</t>
  </si>
  <si>
    <t>ESTONIA</t>
  </si>
  <si>
    <t>TALLÍN</t>
  </si>
  <si>
    <t>FINLANDIA</t>
  </si>
  <si>
    <t>HELSINKI</t>
  </si>
  <si>
    <t>GEORGIA</t>
  </si>
  <si>
    <t>TIFLIS</t>
  </si>
  <si>
    <t>HUNGRÍA</t>
  </si>
  <si>
    <t>BUDAPEST</t>
  </si>
  <si>
    <t>ISLANDIA</t>
  </si>
  <si>
    <t>REIKIAVIK</t>
  </si>
  <si>
    <t>LETONIA</t>
  </si>
  <si>
    <t>RIGA</t>
  </si>
  <si>
    <t>LIECHTENSTEIN</t>
  </si>
  <si>
    <t>VADUZ</t>
  </si>
  <si>
    <t>LITUANIA</t>
  </si>
  <si>
    <t>VILNA</t>
  </si>
  <si>
    <t>LUXEMBURGO</t>
  </si>
  <si>
    <t>REPÚBLICA DE MACEDONIA</t>
  </si>
  <si>
    <t>SKOPJE</t>
  </si>
  <si>
    <t>MALTA</t>
  </si>
  <si>
    <t>LA VALETA</t>
  </si>
  <si>
    <t>MOLDAVIA</t>
  </si>
  <si>
    <t>CHISINAU</t>
  </si>
  <si>
    <t>MÓNACO</t>
  </si>
  <si>
    <t>MONTENEGRO</t>
  </si>
  <si>
    <t>PODGORICA</t>
  </si>
  <si>
    <t>POLONIA</t>
  </si>
  <si>
    <t>VARSOVIA</t>
  </si>
  <si>
    <t>PORTUGAL</t>
  </si>
  <si>
    <t>LISBOA</t>
  </si>
  <si>
    <t>RUMANIA</t>
  </si>
  <si>
    <t>BUCAREST</t>
  </si>
  <si>
    <t>RUSIA</t>
  </si>
  <si>
    <t>MOSCÚ</t>
  </si>
  <si>
    <t>SAN MARINO</t>
  </si>
  <si>
    <t>CIUDAD DE SAN MARINO</t>
  </si>
  <si>
    <t>SERBIA</t>
  </si>
  <si>
    <t>BELGRADO</t>
  </si>
  <si>
    <t>UCRANIA</t>
  </si>
  <si>
    <t>KIEV</t>
  </si>
  <si>
    <t>VATICANO</t>
  </si>
  <si>
    <t>CIUDAD DEL VATICANO</t>
  </si>
  <si>
    <t>AMÉRICA</t>
  </si>
  <si>
    <t>SAINT JOHN'S</t>
  </si>
  <si>
    <t>BAHAMAS</t>
  </si>
  <si>
    <t>NASSAU</t>
  </si>
  <si>
    <t>BARBADOS</t>
  </si>
  <si>
    <t>BRIDGETOWN</t>
  </si>
  <si>
    <t>BELICE</t>
  </si>
  <si>
    <t>BELMOPÁN</t>
  </si>
  <si>
    <t>BOLIVIA</t>
  </si>
  <si>
    <t>SUCRE, LA PAZ</t>
  </si>
  <si>
    <t>COLOMBIA</t>
  </si>
  <si>
    <t>BOGOTÁ</t>
  </si>
  <si>
    <t>CUBA</t>
  </si>
  <si>
    <t>LA HABANA</t>
  </si>
  <si>
    <t>DOMINICA</t>
  </si>
  <si>
    <t>ROSEAU</t>
  </si>
  <si>
    <t>REPÚBLICA DOMINICANA</t>
  </si>
  <si>
    <t>SANTO DOMINGO</t>
  </si>
  <si>
    <t>EL SALVADOR</t>
  </si>
  <si>
    <t>SAN SALVADOR</t>
  </si>
  <si>
    <t>GRANADA</t>
  </si>
  <si>
    <t>SAINT GEORGE'S</t>
  </si>
  <si>
    <t>GUATEMALA</t>
  </si>
  <si>
    <t>CIUDAD DE GUATEMALA</t>
  </si>
  <si>
    <t>GUYANA</t>
  </si>
  <si>
    <t>GEORGETOWN</t>
  </si>
  <si>
    <t>HAITÍ</t>
  </si>
  <si>
    <t>PUERTO PRÍNCIPE</t>
  </si>
  <si>
    <t>HONDURAS</t>
  </si>
  <si>
    <t>TEGUCIGALPA</t>
  </si>
  <si>
    <t>JAMAICA</t>
  </si>
  <si>
    <t>KINGSTON</t>
  </si>
  <si>
    <t>NICARAGUA</t>
  </si>
  <si>
    <t>MANAGUA</t>
  </si>
  <si>
    <t>PARAGUAY</t>
  </si>
  <si>
    <t>ASUNCIÓN</t>
  </si>
  <si>
    <t>PERÚ</t>
  </si>
  <si>
    <t>LIMA</t>
  </si>
  <si>
    <t>PUERTO RICO</t>
  </si>
  <si>
    <t>SAN JUAN</t>
  </si>
  <si>
    <t>SAN CRISTÓBAL Y NIEVES</t>
  </si>
  <si>
    <t>BASSETERRE</t>
  </si>
  <si>
    <t>SANTA LUCÍA</t>
  </si>
  <si>
    <t>CASTRIES</t>
  </si>
  <si>
    <t>SAN VICENTE Y LAS GRANADINAS</t>
  </si>
  <si>
    <t>KINGSTOWN</t>
  </si>
  <si>
    <t>SURINAM</t>
  </si>
  <si>
    <t>PARAMARIBO</t>
  </si>
  <si>
    <t>TRINIDAD Y TOBAGO</t>
  </si>
  <si>
    <t>PUERTO ESPAÑA</t>
  </si>
  <si>
    <t>ASIA</t>
  </si>
  <si>
    <t>AFGANISTÁN</t>
  </si>
  <si>
    <t>KABUL</t>
  </si>
  <si>
    <t>ARABIA SAUDITA</t>
  </si>
  <si>
    <t>RIAD</t>
  </si>
  <si>
    <t>BARÉIN</t>
  </si>
  <si>
    <t>MANAMÁ</t>
  </si>
  <si>
    <t>BANGLADÉS</t>
  </si>
  <si>
    <t>DACA</t>
  </si>
  <si>
    <t>BRUNEI</t>
  </si>
  <si>
    <t>BANDAR SERI BEGAWAN</t>
  </si>
  <si>
    <t>BUTÁN</t>
  </si>
  <si>
    <t>TIMBU</t>
  </si>
  <si>
    <t>CAMBOYA</t>
  </si>
  <si>
    <t>PNON PEHN</t>
  </si>
  <si>
    <t>CATAR</t>
  </si>
  <si>
    <t>DOHA</t>
  </si>
  <si>
    <t>CHINA</t>
  </si>
  <si>
    <t>PEKÍN</t>
  </si>
  <si>
    <t>CHIPRE</t>
  </si>
  <si>
    <t>NICOSIA</t>
  </si>
  <si>
    <t>COREA DEL NORTE</t>
  </si>
  <si>
    <t>PYONGYANG</t>
  </si>
  <si>
    <t>COREA DEL SUR</t>
  </si>
  <si>
    <t>SEÚL</t>
  </si>
  <si>
    <t>EMIRATOS ARABES UNIDOS</t>
  </si>
  <si>
    <t>ABU DABI</t>
  </si>
  <si>
    <t>FILIPINAS</t>
  </si>
  <si>
    <t>MANILA</t>
  </si>
  <si>
    <t>INDIA</t>
  </si>
  <si>
    <t>NUEVA DELHI</t>
  </si>
  <si>
    <t>INDONESIA</t>
  </si>
  <si>
    <t>YAKARTA</t>
  </si>
  <si>
    <t>IRÁN</t>
  </si>
  <si>
    <t>TEHERÁN</t>
  </si>
  <si>
    <t>IRAQ</t>
  </si>
  <si>
    <t>BAGDAD</t>
  </si>
  <si>
    <t>ISRAEL</t>
  </si>
  <si>
    <t>JERUSALÉN</t>
  </si>
  <si>
    <t>JAPÓN</t>
  </si>
  <si>
    <t>TOKIO</t>
  </si>
  <si>
    <t>JORDANIA</t>
  </si>
  <si>
    <t>AMMÁN</t>
  </si>
  <si>
    <t>KAZAJISTÁN</t>
  </si>
  <si>
    <t>ASTANÁ</t>
  </si>
  <si>
    <t>KIRGUISTÁN</t>
  </si>
  <si>
    <t>BISKEK</t>
  </si>
  <si>
    <t>KUWAIT</t>
  </si>
  <si>
    <t>CIUDAD DE KUWAIT</t>
  </si>
  <si>
    <t>LAOS</t>
  </si>
  <si>
    <t>VIENTIÁN</t>
  </si>
  <si>
    <t>LÍBANO</t>
  </si>
  <si>
    <t>BEIRUT</t>
  </si>
  <si>
    <t>MALASIA</t>
  </si>
  <si>
    <t>KUALA LUMPUR</t>
  </si>
  <si>
    <t>MALDIVAS</t>
  </si>
  <si>
    <t>MALÉ</t>
  </si>
  <si>
    <t>MONGOLIA</t>
  </si>
  <si>
    <t>ULAN BATOR</t>
  </si>
  <si>
    <t>MYANMAR (BIRMANIA)</t>
  </si>
  <si>
    <t>NAYPYIDAW</t>
  </si>
  <si>
    <t>NEPAL</t>
  </si>
  <si>
    <t>KATMANDÚ</t>
  </si>
  <si>
    <t>OMÁN</t>
  </si>
  <si>
    <t>MASCATE</t>
  </si>
  <si>
    <t>PAKISTÁN</t>
  </si>
  <si>
    <t>ISLAMABAD</t>
  </si>
  <si>
    <t>PALESTINA</t>
  </si>
  <si>
    <t>RAMALA</t>
  </si>
  <si>
    <t>SINGAPUR</t>
  </si>
  <si>
    <t>SIRIA</t>
  </si>
  <si>
    <t>DAMASCO</t>
  </si>
  <si>
    <t>SRI LANKA</t>
  </si>
  <si>
    <t>COLOMBO</t>
  </si>
  <si>
    <t>TAILANDIA</t>
  </si>
  <si>
    <t>BANGKOK</t>
  </si>
  <si>
    <t>TAIWAN</t>
  </si>
  <si>
    <t>TAIPEH</t>
  </si>
  <si>
    <t>TAYIKISTÁN</t>
  </si>
  <si>
    <t>DUSAMBÉ</t>
  </si>
  <si>
    <t>TIMOR ORIENTAL</t>
  </si>
  <si>
    <t>DILI</t>
  </si>
  <si>
    <t>TURKMENISTÁN</t>
  </si>
  <si>
    <t>ASJABAD</t>
  </si>
  <si>
    <t>TURQUÍA</t>
  </si>
  <si>
    <t>ANKARA</t>
  </si>
  <si>
    <t>UZBEKISTÁN</t>
  </si>
  <si>
    <t>TASHKENT</t>
  </si>
  <si>
    <t>VIETNAM</t>
  </si>
  <si>
    <t>HANOI</t>
  </si>
  <si>
    <t>YEMEN</t>
  </si>
  <si>
    <t>SANÁ</t>
  </si>
  <si>
    <t>ÁFRICA</t>
  </si>
  <si>
    <t>ANGOLA</t>
  </si>
  <si>
    <t>LUANDA</t>
  </si>
  <si>
    <t>ARGELIA</t>
  </si>
  <si>
    <t>ARGEL</t>
  </si>
  <si>
    <t>BENIN</t>
  </si>
  <si>
    <t>PORTO-NOVO</t>
  </si>
  <si>
    <t>BOTSUANA</t>
  </si>
  <si>
    <t>GABERONES</t>
  </si>
  <si>
    <t>BURKINA FASO</t>
  </si>
  <si>
    <t>UAGADUGÚ</t>
  </si>
  <si>
    <t>BURUNDI</t>
  </si>
  <si>
    <t>BUYUMBURA</t>
  </si>
  <si>
    <t>CABO VERDE</t>
  </si>
  <si>
    <t>PRAIA</t>
  </si>
  <si>
    <t>CAMERÚN</t>
  </si>
  <si>
    <t>YAUNDÉ</t>
  </si>
  <si>
    <t>REPÚBLICA CENTROAFRICANA</t>
  </si>
  <si>
    <t>BANGUI</t>
  </si>
  <si>
    <t>CHAD</t>
  </si>
  <si>
    <t>YAMENA</t>
  </si>
  <si>
    <t>COMORAS</t>
  </si>
  <si>
    <t>MORONI</t>
  </si>
  <si>
    <t>REPÚBLICA DEL CONGO</t>
  </si>
  <si>
    <t>BRAZZAVILLE</t>
  </si>
  <si>
    <t>REPÚBLICA DEMOCRÁTICA DEL CONGO</t>
  </si>
  <si>
    <t>KINSHASA</t>
  </si>
  <si>
    <t>COSTA DE MARFIL</t>
  </si>
  <si>
    <t>YAMUSUKRO, ABIYÁN</t>
  </si>
  <si>
    <t>EGIPTO</t>
  </si>
  <si>
    <t>EL CAIRO</t>
  </si>
  <si>
    <t>ERITREA</t>
  </si>
  <si>
    <t>ASMARA</t>
  </si>
  <si>
    <t>ETIOPÍA</t>
  </si>
  <si>
    <t>ADÍS ABEBA</t>
  </si>
  <si>
    <t>GABÓN</t>
  </si>
  <si>
    <t>LIBREVILLE</t>
  </si>
  <si>
    <t>GAMBIA</t>
  </si>
  <si>
    <t>BANJUL</t>
  </si>
  <si>
    <t>GHANA</t>
  </si>
  <si>
    <t>ACCRA</t>
  </si>
  <si>
    <t>GUINEA</t>
  </si>
  <si>
    <t>CONAKRY</t>
  </si>
  <si>
    <t>GUINEA-BISSAU</t>
  </si>
  <si>
    <t>BISSAU</t>
  </si>
  <si>
    <t>GUINEA ECUATORIAL</t>
  </si>
  <si>
    <t>MALABO</t>
  </si>
  <si>
    <t>KENIA</t>
  </si>
  <si>
    <t>NAIROBI</t>
  </si>
  <si>
    <t>LESOTO</t>
  </si>
  <si>
    <t>MASERU</t>
  </si>
  <si>
    <t>LIBERIA</t>
  </si>
  <si>
    <t>MONROVIA</t>
  </si>
  <si>
    <t>LIBIA</t>
  </si>
  <si>
    <t>TRÍPOLI</t>
  </si>
  <si>
    <t>MADAGASCAR</t>
  </si>
  <si>
    <t>ANTANANARIVO</t>
  </si>
  <si>
    <t>MALAUI</t>
  </si>
  <si>
    <t>LILONGÜE</t>
  </si>
  <si>
    <t>MALI</t>
  </si>
  <si>
    <t>BAMAKO</t>
  </si>
  <si>
    <t>MARRUECOS</t>
  </si>
  <si>
    <t>RABAT</t>
  </si>
  <si>
    <t>MAURICIO</t>
  </si>
  <si>
    <t>PORT LOUIS</t>
  </si>
  <si>
    <t>MAURITANIA</t>
  </si>
  <si>
    <t>NUAKCHOT</t>
  </si>
  <si>
    <t>MOZAMBIQUE</t>
  </si>
  <si>
    <t>MAPUTO</t>
  </si>
  <si>
    <t>NAMIBIA</t>
  </si>
  <si>
    <t>WINDHOEK</t>
  </si>
  <si>
    <t>NÍGER</t>
  </si>
  <si>
    <t>NIAMEY</t>
  </si>
  <si>
    <t>NIGERIA</t>
  </si>
  <si>
    <t>ABUYA</t>
  </si>
  <si>
    <t>REPÚBLICA SAHARAUI</t>
  </si>
  <si>
    <t>EL AAIÚN</t>
  </si>
  <si>
    <t>RUANDA</t>
  </si>
  <si>
    <t>KIGALI</t>
  </si>
  <si>
    <t>SANTO TOMÉ Y PRÍNCIPE</t>
  </si>
  <si>
    <t>SANTO TOMÉ</t>
  </si>
  <si>
    <t>SENEGAL</t>
  </si>
  <si>
    <t>DAKAR</t>
  </si>
  <si>
    <t>SEYCHELLES</t>
  </si>
  <si>
    <t>VICTORIA</t>
  </si>
  <si>
    <t>SIERRA LEONA</t>
  </si>
  <si>
    <t>FREETOWN</t>
  </si>
  <si>
    <t>SOMALIA</t>
  </si>
  <si>
    <t>MOGADISCIO</t>
  </si>
  <si>
    <t>SUAZILANDIA</t>
  </si>
  <si>
    <t>MBABANE</t>
  </si>
  <si>
    <t>SUDÁFRICA</t>
  </si>
  <si>
    <t>PRETORIA, CIUDAD DEL CABO, BLOEMFONTEIN</t>
  </si>
  <si>
    <t>SUDÁN DEL NORTE</t>
  </si>
  <si>
    <t>JARTUM</t>
  </si>
  <si>
    <t>SUDÁN DEL SUR</t>
  </si>
  <si>
    <t>YUBA</t>
  </si>
  <si>
    <t>TANZANIA</t>
  </si>
  <si>
    <t>DODOMA</t>
  </si>
  <si>
    <t>TOGO</t>
  </si>
  <si>
    <t>LOMÉ</t>
  </si>
  <si>
    <t>TÚNEZ</t>
  </si>
  <si>
    <t>UGANDA</t>
  </si>
  <si>
    <t>KAMPALA</t>
  </si>
  <si>
    <t>YIBUTI</t>
  </si>
  <si>
    <t>ZAMBIA</t>
  </si>
  <si>
    <t>LUSAKA</t>
  </si>
  <si>
    <t>ZIMBABUE</t>
  </si>
  <si>
    <t>HARARE</t>
  </si>
  <si>
    <t>OCEANÍA</t>
  </si>
  <si>
    <t>AUSTRALIA</t>
  </si>
  <si>
    <t>CANBERRA</t>
  </si>
  <si>
    <t>FIYI</t>
  </si>
  <si>
    <t>SUVA</t>
  </si>
  <si>
    <t>KIRIBATI</t>
  </si>
  <si>
    <t>TARAWA</t>
  </si>
  <si>
    <t>ISLAS MARSHALL</t>
  </si>
  <si>
    <t>MAJURO</t>
  </si>
  <si>
    <t>MICRONESIA</t>
  </si>
  <si>
    <t>PALIKIR</t>
  </si>
  <si>
    <t>NAURU</t>
  </si>
  <si>
    <t>YAREN</t>
  </si>
  <si>
    <t>NUEVA ZELANDA</t>
  </si>
  <si>
    <t>WELLINGTON</t>
  </si>
  <si>
    <t>PALAOS</t>
  </si>
  <si>
    <t>MELEKEOK</t>
  </si>
  <si>
    <t>PAPÚA NUEVA GUINEA</t>
  </si>
  <si>
    <t>PORT MORESBY</t>
  </si>
  <si>
    <t>ISLAS SALOMÓN</t>
  </si>
  <si>
    <t>HONIARA</t>
  </si>
  <si>
    <t>SAMOA</t>
  </si>
  <si>
    <t>APIA</t>
  </si>
  <si>
    <t>TONGA</t>
  </si>
  <si>
    <t>NUKU'ALOFA</t>
  </si>
  <si>
    <t>TUVALU</t>
  </si>
  <si>
    <t>FUNAFUTI</t>
  </si>
  <si>
    <t>VANUATU</t>
  </si>
  <si>
    <t>PORT VILA</t>
  </si>
  <si>
    <t>ANTIGUA Y BARBUDA</t>
  </si>
  <si>
    <t>latitude</t>
  </si>
  <si>
    <t>longitude</t>
  </si>
  <si>
    <t>-0.228021</t>
  </si>
  <si>
    <t>-0.803689</t>
  </si>
  <si>
    <t>45.1</t>
  </si>
  <si>
    <t>15.2</t>
  </si>
  <si>
    <t>-0.789275</t>
  </si>
  <si>
    <t>-0.023559</t>
  </si>
  <si>
    <t>-0.522778</t>
  </si>
  <si>
    <t>0.18636</t>
  </si>
  <si>
    <t>0.824782</t>
  </si>
  <si>
    <t>#</t>
  </si>
  <si>
    <t>Codigo</t>
  </si>
  <si>
    <t>Codigo2</t>
  </si>
  <si>
    <t>insert into catalogos.geo(id_padre,nivel,id_tipo,codigo,descripcion) values (9176,2,14,'</t>
  </si>
  <si>
    <t>insert into catalogos.geo(id_padre,nivel,id_tipo,codigo,descripcion,lat,lon) values (9176,3,14,'</t>
  </si>
  <si>
    <t>lat</t>
  </si>
  <si>
    <t>lon</t>
  </si>
  <si>
    <t>lat2</t>
  </si>
  <si>
    <t>lon2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</si>
</sst>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3" fontId="0" fillId="0" borderId="2" xfId="0" applyNumberFormat="1" applyFont="1" applyBorder="1" applyAlignment="1">
      <alignment vertical="center" wrapText="1"/>
    </xf>
    <xf numFmtId="17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38" workbookViewId="0">
      <selection activeCell="N2" sqref="N2:N175"/>
    </sheetView>
  </sheetViews>
  <sheetFormatPr baseColWidth="10" defaultRowHeight="15" x14ac:dyDescent="0.25"/>
  <cols>
    <col min="1" max="1" width="12.42578125" bestFit="1" customWidth="1"/>
    <col min="2" max="2" width="35.28515625" bestFit="1" customWidth="1"/>
    <col min="3" max="3" width="21.42578125" customWidth="1"/>
    <col min="4" max="4" width="11.5703125" bestFit="1" customWidth="1"/>
    <col min="5" max="5" width="11.85546875" bestFit="1" customWidth="1"/>
    <col min="6" max="9" width="11.85546875" customWidth="1"/>
    <col min="10" max="10" width="11.5703125" bestFit="1" customWidth="1"/>
    <col min="15" max="15" width="21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351</v>
      </c>
      <c r="E1" s="2" t="s">
        <v>352</v>
      </c>
      <c r="F1" s="2" t="s">
        <v>367</v>
      </c>
      <c r="G1" s="2" t="s">
        <v>368</v>
      </c>
      <c r="H1" s="2" t="s">
        <v>369</v>
      </c>
      <c r="I1" s="2" t="s">
        <v>370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</row>
    <row r="2" spans="1:14" x14ac:dyDescent="0.25">
      <c r="A2" t="s">
        <v>120</v>
      </c>
      <c r="B2" t="s">
        <v>121</v>
      </c>
      <c r="C2" t="s">
        <v>122</v>
      </c>
      <c r="D2" s="3">
        <v>3393911</v>
      </c>
      <c r="E2" s="3">
        <v>67709953</v>
      </c>
      <c r="F2" s="7">
        <f>D2/1000000</f>
        <v>3.3939110000000001</v>
      </c>
      <c r="G2" s="7">
        <f>E2/1000000</f>
        <v>67.709952999999999</v>
      </c>
      <c r="H2" s="7" t="str">
        <f>SUBSTITUTE(TEXT(F2,"#,#######"),",",".")</f>
        <v>3.393911</v>
      </c>
      <c r="I2" s="7" t="str">
        <f>SUBSTITUTE(TEXT(G2,"#,#######"),",",".")</f>
        <v>67.709953</v>
      </c>
      <c r="J2">
        <v>100</v>
      </c>
      <c r="K2" t="str">
        <f>"II"&amp;J2</f>
        <v>II100</v>
      </c>
      <c r="L2" t="str">
        <f>K2&amp;"001"</f>
        <v>II100001</v>
      </c>
      <c r="M2" t="str">
        <f>CONCATENATE($M$1,K2,"','",B2,"');")</f>
        <v>insert into catalogos.geo(id_padre,nivel,id_tipo,codigo,descripcion) values (9176,2,14,'II100','AFGANISTÁN');</v>
      </c>
      <c r="N2" t="str">
        <f>CONCATENATE($N$1,L2,"','",C2,"',",H2,",",I2,");")</f>
        <v>insert into catalogos.geo(id_padre,nivel,id_tipo,codigo,descripcion,lat,lon) values (9176,3,14,'II100001','KABUL',3.393911,67.709953);</v>
      </c>
    </row>
    <row r="3" spans="1:14" x14ac:dyDescent="0.25">
      <c r="A3" t="s">
        <v>3</v>
      </c>
      <c r="B3" t="s">
        <v>4</v>
      </c>
      <c r="C3" t="s">
        <v>5</v>
      </c>
      <c r="D3" s="3">
        <v>41153332</v>
      </c>
      <c r="E3" s="3">
        <v>20168331</v>
      </c>
      <c r="F3" s="7">
        <f t="shared" ref="F3:F66" si="0">D3/1000000</f>
        <v>41.153331999999999</v>
      </c>
      <c r="G3" s="7">
        <f t="shared" ref="G3:G66" si="1">E3/1000000</f>
        <v>20.168330999999998</v>
      </c>
      <c r="H3" s="7" t="str">
        <f t="shared" ref="H3:H66" si="2">SUBSTITUTE(TEXT(F3,"#,#######"),",",".")</f>
        <v>41.153332</v>
      </c>
      <c r="I3" s="7" t="str">
        <f t="shared" ref="I3:I66" si="3">SUBSTITUTE(TEXT(G3,"#,#######"),",",".")</f>
        <v>20.168331</v>
      </c>
      <c r="J3">
        <v>101</v>
      </c>
      <c r="K3" t="str">
        <f t="shared" ref="K3:K54" si="4">"II"&amp;J3</f>
        <v>II101</v>
      </c>
      <c r="L3" t="str">
        <f t="shared" ref="L3:L54" si="5">K3&amp;"001"</f>
        <v>II101001</v>
      </c>
      <c r="M3" t="str">
        <f>CONCATENATE($M$1,K3,"','",B3,"');")</f>
        <v>insert into catalogos.geo(id_padre,nivel,id_tipo,codigo,descripcion) values (9176,2,14,'II101','ALBANIA');</v>
      </c>
      <c r="N3" t="str">
        <f t="shared" ref="N3:N66" si="6">CONCATENATE($N$1,L3,"','",C3,"',",H3,",",I3,");")</f>
        <v>insert into catalogos.geo(id_padre,nivel,id_tipo,codigo,descripcion,lat,lon) values (9176,3,14,'II101001','TIRANA',41.153332,20.168331);</v>
      </c>
    </row>
    <row r="4" spans="1:14" x14ac:dyDescent="0.25">
      <c r="A4" t="s">
        <v>3</v>
      </c>
      <c r="B4" t="s">
        <v>6</v>
      </c>
      <c r="C4" t="s">
        <v>7</v>
      </c>
      <c r="D4" s="3">
        <v>42546245</v>
      </c>
      <c r="E4" s="3">
        <v>1601554</v>
      </c>
      <c r="F4" s="7">
        <f t="shared" si="0"/>
        <v>42.546244999999999</v>
      </c>
      <c r="G4" s="7">
        <f t="shared" si="1"/>
        <v>1.6015539999999999</v>
      </c>
      <c r="H4" s="7" t="str">
        <f t="shared" si="2"/>
        <v>42.546245</v>
      </c>
      <c r="I4" s="7" t="str">
        <f t="shared" si="3"/>
        <v>1.601554</v>
      </c>
      <c r="J4">
        <v>103</v>
      </c>
      <c r="K4" t="str">
        <f t="shared" si="4"/>
        <v>II103</v>
      </c>
      <c r="L4" t="str">
        <f t="shared" si="5"/>
        <v>II103001</v>
      </c>
      <c r="M4" t="str">
        <f>CONCATENATE($M$1,K4,"','",B4,"');")</f>
        <v>insert into catalogos.geo(id_padre,nivel,id_tipo,codigo,descripcion) values (9176,2,14,'II103','ANDORRA');</v>
      </c>
      <c r="N4" t="str">
        <f t="shared" si="6"/>
        <v>insert into catalogos.geo(id_padre,nivel,id_tipo,codigo,descripcion,lat,lon) values (9176,3,14,'II103001','ANDORRA LA VIEJA',42.546245,1.601554);</v>
      </c>
    </row>
    <row r="5" spans="1:14" x14ac:dyDescent="0.25">
      <c r="A5" t="s">
        <v>212</v>
      </c>
      <c r="B5" t="s">
        <v>213</v>
      </c>
      <c r="C5" t="s">
        <v>214</v>
      </c>
      <c r="D5" s="3">
        <v>-11202692</v>
      </c>
      <c r="E5" s="3">
        <v>17873887</v>
      </c>
      <c r="F5" s="7">
        <f t="shared" si="0"/>
        <v>-11.202692000000001</v>
      </c>
      <c r="G5" s="7">
        <f t="shared" si="1"/>
        <v>17.873887</v>
      </c>
      <c r="H5" s="7" t="str">
        <f t="shared" si="2"/>
        <v>-11.202692</v>
      </c>
      <c r="I5" s="7" t="str">
        <f t="shared" si="3"/>
        <v>17.873887</v>
      </c>
      <c r="J5">
        <v>104</v>
      </c>
      <c r="K5" t="str">
        <f t="shared" si="4"/>
        <v>II104</v>
      </c>
      <c r="L5" t="str">
        <f t="shared" si="5"/>
        <v>II104001</v>
      </c>
      <c r="M5" t="str">
        <f>CONCATENATE($M$1,K5,"','",B5,"');")</f>
        <v>insert into catalogos.geo(id_padre,nivel,id_tipo,codigo,descripcion) values (9176,2,14,'II104','ANGOLA');</v>
      </c>
      <c r="N5" t="str">
        <f t="shared" si="6"/>
        <v>insert into catalogos.geo(id_padre,nivel,id_tipo,codigo,descripcion,lat,lon) values (9176,3,14,'II104001','LUANDA',-11.202692,17.873887);</v>
      </c>
    </row>
    <row r="6" spans="1:14" x14ac:dyDescent="0.25">
      <c r="A6" t="s">
        <v>70</v>
      </c>
      <c r="B6" t="s">
        <v>350</v>
      </c>
      <c r="C6" t="s">
        <v>71</v>
      </c>
      <c r="D6" s="3">
        <v>17060816</v>
      </c>
      <c r="E6" s="3">
        <v>-61796428</v>
      </c>
      <c r="F6" s="7">
        <f t="shared" si="0"/>
        <v>17.060815999999999</v>
      </c>
      <c r="G6" s="7">
        <f t="shared" si="1"/>
        <v>-61.796427999999999</v>
      </c>
      <c r="H6" s="7" t="str">
        <f t="shared" si="2"/>
        <v>17.060816</v>
      </c>
      <c r="I6" s="7" t="str">
        <f t="shared" si="3"/>
        <v>-61.796428</v>
      </c>
      <c r="J6">
        <v>105</v>
      </c>
      <c r="K6" t="str">
        <f t="shared" si="4"/>
        <v>II105</v>
      </c>
      <c r="L6" t="str">
        <f t="shared" si="5"/>
        <v>II105001</v>
      </c>
      <c r="M6" t="str">
        <f>CONCATENATE($M$1,K6,"','",B6,"');")</f>
        <v>insert into catalogos.geo(id_padre,nivel,id_tipo,codigo,descripcion) values (9176,2,14,'II105','ANTIGUA Y BARBUDA');</v>
      </c>
      <c r="N6" t="str">
        <f t="shared" si="6"/>
        <v>insert into catalogos.geo(id_padre,nivel,id_tipo,codigo,descripcion,lat,lon) values (9176,3,14,'II105001','SAINT JOHN'S',17.060816,-61.796428);</v>
      </c>
    </row>
    <row r="7" spans="1:14" x14ac:dyDescent="0.25">
      <c r="A7" t="s">
        <v>120</v>
      </c>
      <c r="B7" t="s">
        <v>123</v>
      </c>
      <c r="C7" t="s">
        <v>124</v>
      </c>
      <c r="D7" s="4">
        <v>23885942</v>
      </c>
      <c r="E7" s="4">
        <v>45079162</v>
      </c>
      <c r="F7" s="7">
        <f t="shared" si="0"/>
        <v>23.885942</v>
      </c>
      <c r="G7" s="7">
        <f t="shared" si="1"/>
        <v>45.079161999999997</v>
      </c>
      <c r="H7" s="7" t="str">
        <f t="shared" si="2"/>
        <v>23.885942</v>
      </c>
      <c r="I7" s="7" t="str">
        <f t="shared" si="3"/>
        <v>45.079162</v>
      </c>
      <c r="J7">
        <v>106</v>
      </c>
      <c r="K7" t="str">
        <f t="shared" si="4"/>
        <v>II106</v>
      </c>
      <c r="L7" t="str">
        <f t="shared" si="5"/>
        <v>II106001</v>
      </c>
      <c r="M7" t="str">
        <f>CONCATENATE($M$1,K7,"','",B7,"');")</f>
        <v>insert into catalogos.geo(id_padre,nivel,id_tipo,codigo,descripcion) values (9176,2,14,'II106','ARABIA SAUDITA');</v>
      </c>
      <c r="N7" t="str">
        <f t="shared" si="6"/>
        <v>insert into catalogos.geo(id_padre,nivel,id_tipo,codigo,descripcion,lat,lon) values (9176,3,14,'II106001','RIAD',23.885942,45.079162);</v>
      </c>
    </row>
    <row r="8" spans="1:14" x14ac:dyDescent="0.25">
      <c r="A8" t="s">
        <v>212</v>
      </c>
      <c r="B8" t="s">
        <v>215</v>
      </c>
      <c r="C8" t="s">
        <v>216</v>
      </c>
      <c r="D8" s="4">
        <v>28033886</v>
      </c>
      <c r="E8" s="4">
        <v>1659626</v>
      </c>
      <c r="F8" s="7">
        <f t="shared" si="0"/>
        <v>28.033885999999999</v>
      </c>
      <c r="G8" s="7">
        <f t="shared" si="1"/>
        <v>1.659626</v>
      </c>
      <c r="H8" s="7" t="str">
        <f t="shared" si="2"/>
        <v>28.033886</v>
      </c>
      <c r="I8" s="7" t="str">
        <f t="shared" si="3"/>
        <v>1.659626</v>
      </c>
      <c r="J8">
        <v>107</v>
      </c>
      <c r="K8" t="str">
        <f t="shared" si="4"/>
        <v>II107</v>
      </c>
      <c r="L8" t="str">
        <f t="shared" si="5"/>
        <v>II107001</v>
      </c>
      <c r="M8" t="str">
        <f>CONCATENATE($M$1,K8,"','",B8,"');")</f>
        <v>insert into catalogos.geo(id_padre,nivel,id_tipo,codigo,descripcion) values (9176,2,14,'II107','ARGELIA');</v>
      </c>
      <c r="N8" t="str">
        <f t="shared" si="6"/>
        <v>insert into catalogos.geo(id_padre,nivel,id_tipo,codigo,descripcion,lat,lon) values (9176,3,14,'II107001','ARGEL',28.033886,1.659626);</v>
      </c>
    </row>
    <row r="9" spans="1:14" x14ac:dyDescent="0.25">
      <c r="A9" t="s">
        <v>3</v>
      </c>
      <c r="B9" t="s">
        <v>8</v>
      </c>
      <c r="C9" t="s">
        <v>9</v>
      </c>
      <c r="D9" s="4">
        <v>40069099</v>
      </c>
      <c r="E9" s="4">
        <v>45038189</v>
      </c>
      <c r="F9" s="7">
        <f t="shared" si="0"/>
        <v>40.069099000000001</v>
      </c>
      <c r="G9" s="7">
        <f t="shared" si="1"/>
        <v>45.038189000000003</v>
      </c>
      <c r="H9" s="7" t="str">
        <f t="shared" si="2"/>
        <v>40.069099</v>
      </c>
      <c r="I9" s="7" t="str">
        <f t="shared" si="3"/>
        <v>45.038189</v>
      </c>
      <c r="J9">
        <v>109</v>
      </c>
      <c r="K9" t="str">
        <f t="shared" si="4"/>
        <v>II109</v>
      </c>
      <c r="L9" t="str">
        <f t="shared" si="5"/>
        <v>II109001</v>
      </c>
      <c r="M9" t="str">
        <f>CONCATENATE($M$1,K9,"','",B9,"');")</f>
        <v>insert into catalogos.geo(id_padre,nivel,id_tipo,codigo,descripcion) values (9176,2,14,'II109','ARMENIA');</v>
      </c>
      <c r="N9" t="str">
        <f t="shared" si="6"/>
        <v>insert into catalogos.geo(id_padre,nivel,id_tipo,codigo,descripcion,lat,lon) values (9176,3,14,'II109001','EREVÁN',40.069099,45.038189);</v>
      </c>
    </row>
    <row r="10" spans="1:14" x14ac:dyDescent="0.25">
      <c r="A10" t="s">
        <v>321</v>
      </c>
      <c r="B10" t="s">
        <v>322</v>
      </c>
      <c r="C10" t="s">
        <v>323</v>
      </c>
      <c r="D10" s="3">
        <v>-25274398</v>
      </c>
      <c r="E10" s="3">
        <v>133775136</v>
      </c>
      <c r="F10" s="7">
        <f t="shared" si="0"/>
        <v>-25.274398000000001</v>
      </c>
      <c r="G10" s="7">
        <f t="shared" si="1"/>
        <v>133.775136</v>
      </c>
      <c r="H10" s="7" t="str">
        <f t="shared" si="2"/>
        <v>-25.274398</v>
      </c>
      <c r="I10" s="7" t="str">
        <f t="shared" si="3"/>
        <v>133.775136</v>
      </c>
      <c r="J10">
        <v>110</v>
      </c>
      <c r="K10" t="str">
        <f t="shared" si="4"/>
        <v>II110</v>
      </c>
      <c r="L10" t="str">
        <f t="shared" si="5"/>
        <v>II110001</v>
      </c>
      <c r="M10" t="str">
        <f>CONCATENATE($M$1,K10,"','",B10,"');")</f>
        <v>insert into catalogos.geo(id_padre,nivel,id_tipo,codigo,descripcion) values (9176,2,14,'II110','AUSTRALIA');</v>
      </c>
      <c r="N10" t="str">
        <f t="shared" si="6"/>
        <v>insert into catalogos.geo(id_padre,nivel,id_tipo,codigo,descripcion,lat,lon) values (9176,3,14,'II110001','CANBERRA',-25.274398,133.775136);</v>
      </c>
    </row>
    <row r="11" spans="1:14" x14ac:dyDescent="0.25">
      <c r="A11" t="s">
        <v>3</v>
      </c>
      <c r="B11" t="s">
        <v>10</v>
      </c>
      <c r="C11" t="s">
        <v>11</v>
      </c>
      <c r="D11" s="3">
        <v>47516231</v>
      </c>
      <c r="E11" s="3">
        <v>14550072</v>
      </c>
      <c r="F11" s="7">
        <f t="shared" si="0"/>
        <v>47.516230999999998</v>
      </c>
      <c r="G11" s="7">
        <f t="shared" si="1"/>
        <v>14.550072</v>
      </c>
      <c r="H11" s="7" t="str">
        <f t="shared" si="2"/>
        <v>47.516231</v>
      </c>
      <c r="I11" s="7" t="str">
        <f t="shared" si="3"/>
        <v>14.550072</v>
      </c>
      <c r="J11">
        <v>111</v>
      </c>
      <c r="K11" t="str">
        <f t="shared" si="4"/>
        <v>II111</v>
      </c>
      <c r="L11" t="str">
        <f t="shared" si="5"/>
        <v>II111001</v>
      </c>
      <c r="M11" t="str">
        <f>CONCATENATE($M$1,K11,"','",B11,"');")</f>
        <v>insert into catalogos.geo(id_padre,nivel,id_tipo,codigo,descripcion) values (9176,2,14,'II111','AUSTRIA');</v>
      </c>
      <c r="N11" t="str">
        <f t="shared" si="6"/>
        <v>insert into catalogos.geo(id_padre,nivel,id_tipo,codigo,descripcion,lat,lon) values (9176,3,14,'II111001','VIENA',47.516231,14.550072);</v>
      </c>
    </row>
    <row r="12" spans="1:14" x14ac:dyDescent="0.25">
      <c r="A12" t="s">
        <v>3</v>
      </c>
      <c r="B12" t="s">
        <v>12</v>
      </c>
      <c r="C12" t="s">
        <v>13</v>
      </c>
      <c r="D12" s="4">
        <v>40143105</v>
      </c>
      <c r="E12" s="4">
        <v>47576927</v>
      </c>
      <c r="F12" s="7">
        <f t="shared" si="0"/>
        <v>40.143104999999998</v>
      </c>
      <c r="G12" s="7">
        <f t="shared" si="1"/>
        <v>47.576926999999998</v>
      </c>
      <c r="H12" s="7" t="str">
        <f t="shared" si="2"/>
        <v>40.143105</v>
      </c>
      <c r="I12" s="7" t="str">
        <f t="shared" si="3"/>
        <v>47.576927</v>
      </c>
      <c r="J12">
        <v>112</v>
      </c>
      <c r="K12" t="str">
        <f t="shared" si="4"/>
        <v>II112</v>
      </c>
      <c r="L12" t="str">
        <f t="shared" si="5"/>
        <v>II112001</v>
      </c>
      <c r="M12" t="str">
        <f>CONCATENATE($M$1,K12,"','",B12,"');")</f>
        <v>insert into catalogos.geo(id_padre,nivel,id_tipo,codigo,descripcion) values (9176,2,14,'II112','AZERBAIYÁN');</v>
      </c>
      <c r="N12" t="str">
        <f t="shared" si="6"/>
        <v>insert into catalogos.geo(id_padre,nivel,id_tipo,codigo,descripcion,lat,lon) values (9176,3,14,'II112001','BAKÚ',40.143105,47.576927);</v>
      </c>
    </row>
    <row r="13" spans="1:14" x14ac:dyDescent="0.25">
      <c r="A13" t="s">
        <v>70</v>
      </c>
      <c r="B13" t="s">
        <v>72</v>
      </c>
      <c r="C13" t="s">
        <v>73</v>
      </c>
      <c r="D13" s="4">
        <v>2503428</v>
      </c>
      <c r="E13" s="4">
        <v>-7739628</v>
      </c>
      <c r="F13" s="7">
        <f t="shared" si="0"/>
        <v>2.503428</v>
      </c>
      <c r="G13" s="7">
        <f t="shared" si="1"/>
        <v>-7.7396279999999997</v>
      </c>
      <c r="H13" s="7" t="str">
        <f t="shared" si="2"/>
        <v>2.503428</v>
      </c>
      <c r="I13" s="7" t="str">
        <f t="shared" si="3"/>
        <v>-7.739628</v>
      </c>
      <c r="J13">
        <v>113</v>
      </c>
      <c r="K13" t="str">
        <f t="shared" si="4"/>
        <v>II113</v>
      </c>
      <c r="L13" t="str">
        <f t="shared" si="5"/>
        <v>II113001</v>
      </c>
      <c r="M13" t="str">
        <f>CONCATENATE($M$1,K13,"','",B13,"');")</f>
        <v>insert into catalogos.geo(id_padre,nivel,id_tipo,codigo,descripcion) values (9176,2,14,'II113','BAHAMAS');</v>
      </c>
      <c r="N13" t="str">
        <f t="shared" si="6"/>
        <v>insert into catalogos.geo(id_padre,nivel,id_tipo,codigo,descripcion,lat,lon) values (9176,3,14,'II113001','NASSAU',2.503428,-7.739628);</v>
      </c>
    </row>
    <row r="14" spans="1:14" x14ac:dyDescent="0.25">
      <c r="A14" t="s">
        <v>120</v>
      </c>
      <c r="B14" t="s">
        <v>127</v>
      </c>
      <c r="C14" t="s">
        <v>128</v>
      </c>
      <c r="D14" s="4">
        <v>23684994</v>
      </c>
      <c r="E14" s="4">
        <v>90356331</v>
      </c>
      <c r="F14" s="7">
        <f t="shared" si="0"/>
        <v>23.684994</v>
      </c>
      <c r="G14" s="7">
        <f t="shared" si="1"/>
        <v>90.356330999999997</v>
      </c>
      <c r="H14" s="7" t="str">
        <f t="shared" si="2"/>
        <v>23.684994</v>
      </c>
      <c r="I14" s="7" t="str">
        <f t="shared" si="3"/>
        <v>90.356331</v>
      </c>
      <c r="J14">
        <v>114</v>
      </c>
      <c r="K14" t="str">
        <f t="shared" si="4"/>
        <v>II114</v>
      </c>
      <c r="L14" t="str">
        <f t="shared" si="5"/>
        <v>II114001</v>
      </c>
      <c r="M14" t="str">
        <f>CONCATENATE($M$1,K14,"','",B14,"');")</f>
        <v>insert into catalogos.geo(id_padre,nivel,id_tipo,codigo,descripcion) values (9176,2,14,'II114','BANGLADÉS');</v>
      </c>
      <c r="N14" t="str">
        <f t="shared" si="6"/>
        <v>insert into catalogos.geo(id_padre,nivel,id_tipo,codigo,descripcion,lat,lon) values (9176,3,14,'II114001','DACA',23.684994,90.356331);</v>
      </c>
    </row>
    <row r="15" spans="1:14" x14ac:dyDescent="0.25">
      <c r="A15" t="s">
        <v>70</v>
      </c>
      <c r="B15" t="s">
        <v>74</v>
      </c>
      <c r="C15" t="s">
        <v>75</v>
      </c>
      <c r="D15" s="4">
        <v>13193887</v>
      </c>
      <c r="E15" s="4">
        <v>-59543198</v>
      </c>
      <c r="F15" s="7">
        <f t="shared" si="0"/>
        <v>13.193887</v>
      </c>
      <c r="G15" s="7">
        <f t="shared" si="1"/>
        <v>-59.543197999999997</v>
      </c>
      <c r="H15" s="7" t="str">
        <f t="shared" si="2"/>
        <v>13.193887</v>
      </c>
      <c r="I15" s="7" t="str">
        <f t="shared" si="3"/>
        <v>-59.543198</v>
      </c>
      <c r="J15">
        <v>115</v>
      </c>
      <c r="K15" t="str">
        <f t="shared" si="4"/>
        <v>II115</v>
      </c>
      <c r="L15" t="str">
        <f t="shared" si="5"/>
        <v>II115001</v>
      </c>
      <c r="M15" t="str">
        <f>CONCATENATE($M$1,K15,"','",B15,"');")</f>
        <v>insert into catalogos.geo(id_padre,nivel,id_tipo,codigo,descripcion) values (9176,2,14,'II115','BARBADOS');</v>
      </c>
      <c r="N15" t="str">
        <f t="shared" si="6"/>
        <v>insert into catalogos.geo(id_padre,nivel,id_tipo,codigo,descripcion,lat,lon) values (9176,3,14,'II115001','BRIDGETOWN',13.193887,-59.543198);</v>
      </c>
    </row>
    <row r="16" spans="1:14" x14ac:dyDescent="0.25">
      <c r="A16" t="s">
        <v>120</v>
      </c>
      <c r="B16" t="s">
        <v>125</v>
      </c>
      <c r="C16" t="s">
        <v>126</v>
      </c>
      <c r="D16" s="4">
        <v>25930414</v>
      </c>
      <c r="E16" s="4">
        <v>50637772</v>
      </c>
      <c r="F16" s="7">
        <f t="shared" si="0"/>
        <v>25.930413999999999</v>
      </c>
      <c r="G16" s="7">
        <f t="shared" si="1"/>
        <v>50.637771999999998</v>
      </c>
      <c r="H16" s="7" t="str">
        <f t="shared" si="2"/>
        <v>25.930414</v>
      </c>
      <c r="I16" s="7" t="str">
        <f t="shared" si="3"/>
        <v>50.637772</v>
      </c>
      <c r="J16">
        <v>116</v>
      </c>
      <c r="K16" t="str">
        <f t="shared" si="4"/>
        <v>II116</v>
      </c>
      <c r="L16" t="str">
        <f t="shared" si="5"/>
        <v>II116001</v>
      </c>
      <c r="M16" t="str">
        <f>CONCATENATE($M$1,K16,"','",B16,"');")</f>
        <v>insert into catalogos.geo(id_padre,nivel,id_tipo,codigo,descripcion) values (9176,2,14,'II116','BARÉIN');</v>
      </c>
      <c r="N16" t="str">
        <f t="shared" si="6"/>
        <v>insert into catalogos.geo(id_padre,nivel,id_tipo,codigo,descripcion,lat,lon) values (9176,3,14,'II116001','MANAMÁ',25.930414,50.637772);</v>
      </c>
    </row>
    <row r="17" spans="1:14" x14ac:dyDescent="0.25">
      <c r="A17" t="s">
        <v>70</v>
      </c>
      <c r="B17" t="s">
        <v>76</v>
      </c>
      <c r="C17" t="s">
        <v>77</v>
      </c>
      <c r="D17" s="4">
        <v>17189877</v>
      </c>
      <c r="E17" s="4">
        <v>-8849765</v>
      </c>
      <c r="F17" s="7">
        <f t="shared" si="0"/>
        <v>17.189876999999999</v>
      </c>
      <c r="G17" s="7">
        <f t="shared" si="1"/>
        <v>-8.8497649999999997</v>
      </c>
      <c r="H17" s="7" t="str">
        <f t="shared" si="2"/>
        <v>17.189877</v>
      </c>
      <c r="I17" s="7" t="str">
        <f t="shared" si="3"/>
        <v>-8.849765</v>
      </c>
      <c r="J17">
        <v>118</v>
      </c>
      <c r="K17" t="str">
        <f t="shared" si="4"/>
        <v>II118</v>
      </c>
      <c r="L17" t="str">
        <f t="shared" si="5"/>
        <v>II118001</v>
      </c>
      <c r="M17" t="str">
        <f>CONCATENATE($M$1,K17,"','",B17,"');")</f>
        <v>insert into catalogos.geo(id_padre,nivel,id_tipo,codigo,descripcion) values (9176,2,14,'II118','BELICE');</v>
      </c>
      <c r="N17" t="str">
        <f t="shared" si="6"/>
        <v>insert into catalogos.geo(id_padre,nivel,id_tipo,codigo,descripcion,lat,lon) values (9176,3,14,'II118001','BELMOPÁN',17.189877,-8.849765);</v>
      </c>
    </row>
    <row r="18" spans="1:14" x14ac:dyDescent="0.25">
      <c r="A18" t="s">
        <v>212</v>
      </c>
      <c r="B18" t="s">
        <v>217</v>
      </c>
      <c r="C18" t="s">
        <v>218</v>
      </c>
      <c r="D18" s="3">
        <v>930769</v>
      </c>
      <c r="E18" s="3">
        <v>2315834</v>
      </c>
      <c r="F18" s="7">
        <f t="shared" si="0"/>
        <v>0.93076899999999996</v>
      </c>
      <c r="G18" s="7">
        <f t="shared" si="1"/>
        <v>2.3158340000000002</v>
      </c>
      <c r="H18" s="7" t="str">
        <f t="shared" si="2"/>
        <v>.930769</v>
      </c>
      <c r="I18" s="7" t="str">
        <f t="shared" si="3"/>
        <v>2.315834</v>
      </c>
      <c r="J18">
        <v>119</v>
      </c>
      <c r="K18" t="str">
        <f t="shared" si="4"/>
        <v>II119</v>
      </c>
      <c r="L18" t="str">
        <f t="shared" si="5"/>
        <v>II119001</v>
      </c>
      <c r="M18" t="str">
        <f>CONCATENATE($M$1,K18,"','",B18,"');")</f>
        <v>insert into catalogos.geo(id_padre,nivel,id_tipo,codigo,descripcion) values (9176,2,14,'II119','BENIN');</v>
      </c>
      <c r="N18" t="str">
        <f t="shared" si="6"/>
        <v>insert into catalogos.geo(id_padre,nivel,id_tipo,codigo,descripcion,lat,lon) values (9176,3,14,'II119001','PORTO-NOVO',.930769,2.315834);</v>
      </c>
    </row>
    <row r="19" spans="1:14" x14ac:dyDescent="0.25">
      <c r="A19" t="s">
        <v>3</v>
      </c>
      <c r="B19" t="s">
        <v>14</v>
      </c>
      <c r="C19" t="s">
        <v>15</v>
      </c>
      <c r="D19" s="4">
        <v>53709807</v>
      </c>
      <c r="E19" s="4">
        <v>27953389</v>
      </c>
      <c r="F19" s="7">
        <f t="shared" si="0"/>
        <v>53.709806999999998</v>
      </c>
      <c r="G19" s="7">
        <f t="shared" si="1"/>
        <v>27.953389000000001</v>
      </c>
      <c r="H19" s="7" t="str">
        <f t="shared" si="2"/>
        <v>53.709807</v>
      </c>
      <c r="I19" s="7" t="str">
        <f t="shared" si="3"/>
        <v>27.953389</v>
      </c>
      <c r="J19">
        <v>120</v>
      </c>
      <c r="K19" t="str">
        <f t="shared" si="4"/>
        <v>II120</v>
      </c>
      <c r="L19" t="str">
        <f t="shared" si="5"/>
        <v>II120001</v>
      </c>
      <c r="M19" t="str">
        <f>CONCATENATE($M$1,K19,"','",B19,"');")</f>
        <v>insert into catalogos.geo(id_padre,nivel,id_tipo,codigo,descripcion) values (9176,2,14,'II120','BIELORRUSIA');</v>
      </c>
      <c r="N19" t="str">
        <f t="shared" si="6"/>
        <v>insert into catalogos.geo(id_padre,nivel,id_tipo,codigo,descripcion,lat,lon) values (9176,3,14,'II120001','MINSK',53.709807,27.953389);</v>
      </c>
    </row>
    <row r="20" spans="1:14" x14ac:dyDescent="0.25">
      <c r="A20" t="s">
        <v>70</v>
      </c>
      <c r="B20" t="s">
        <v>78</v>
      </c>
      <c r="C20" t="s">
        <v>79</v>
      </c>
      <c r="D20" s="4">
        <v>-16290154</v>
      </c>
      <c r="E20" s="4">
        <v>-63588653</v>
      </c>
      <c r="F20" s="7">
        <f t="shared" si="0"/>
        <v>-16.290154000000001</v>
      </c>
      <c r="G20" s="7">
        <f t="shared" si="1"/>
        <v>-63.588653000000001</v>
      </c>
      <c r="H20" s="7" t="str">
        <f t="shared" si="2"/>
        <v>-16.290154</v>
      </c>
      <c r="I20" s="7" t="str">
        <f t="shared" si="3"/>
        <v>-63.588653</v>
      </c>
      <c r="J20">
        <v>121</v>
      </c>
      <c r="K20" t="str">
        <f t="shared" si="4"/>
        <v>II121</v>
      </c>
      <c r="L20" t="str">
        <f t="shared" si="5"/>
        <v>II121001</v>
      </c>
      <c r="M20" t="str">
        <f>CONCATENATE($M$1,K20,"','",B20,"');")</f>
        <v>insert into catalogos.geo(id_padre,nivel,id_tipo,codigo,descripcion) values (9176,2,14,'II121','BOLIVIA');</v>
      </c>
      <c r="N20" t="str">
        <f t="shared" si="6"/>
        <v>insert into catalogos.geo(id_padre,nivel,id_tipo,codigo,descripcion,lat,lon) values (9176,3,14,'II121001','SUCRE, LA PAZ',-16.290154,-63.588653);</v>
      </c>
    </row>
    <row r="21" spans="1:14" x14ac:dyDescent="0.25">
      <c r="A21" t="s">
        <v>3</v>
      </c>
      <c r="B21" t="s">
        <v>16</v>
      </c>
      <c r="C21" t="s">
        <v>17</v>
      </c>
      <c r="D21" s="4">
        <v>43915886</v>
      </c>
      <c r="E21" s="4">
        <v>17679076</v>
      </c>
      <c r="F21" s="7">
        <f t="shared" si="0"/>
        <v>43.915886</v>
      </c>
      <c r="G21" s="7">
        <f t="shared" si="1"/>
        <v>17.679075999999998</v>
      </c>
      <c r="H21" s="7" t="str">
        <f t="shared" si="2"/>
        <v>43.915886</v>
      </c>
      <c r="I21" s="7" t="str">
        <f t="shared" si="3"/>
        <v>17.679076</v>
      </c>
      <c r="J21">
        <v>122</v>
      </c>
      <c r="K21" t="str">
        <f t="shared" si="4"/>
        <v>II122</v>
      </c>
      <c r="L21" t="str">
        <f t="shared" si="5"/>
        <v>II122001</v>
      </c>
      <c r="M21" t="str">
        <f>CONCATENATE($M$1,K21,"','",B21,"');")</f>
        <v>insert into catalogos.geo(id_padre,nivel,id_tipo,codigo,descripcion) values (9176,2,14,'II122','BOSNIA Y HERZEGOVINA');</v>
      </c>
      <c r="N21" t="str">
        <f t="shared" si="6"/>
        <v>insert into catalogos.geo(id_padre,nivel,id_tipo,codigo,descripcion,lat,lon) values (9176,3,14,'II122001','SARAJEVO',43.915886,17.679076);</v>
      </c>
    </row>
    <row r="22" spans="1:14" x14ac:dyDescent="0.25">
      <c r="A22" t="s">
        <v>212</v>
      </c>
      <c r="B22" t="s">
        <v>219</v>
      </c>
      <c r="C22" t="s">
        <v>220</v>
      </c>
      <c r="D22" s="3">
        <v>-22328474</v>
      </c>
      <c r="E22" s="3">
        <v>24684866</v>
      </c>
      <c r="F22" s="7">
        <f t="shared" si="0"/>
        <v>-22.328474</v>
      </c>
      <c r="G22" s="7">
        <f t="shared" si="1"/>
        <v>24.684866</v>
      </c>
      <c r="H22" s="7" t="str">
        <f t="shared" si="2"/>
        <v>-22.328474</v>
      </c>
      <c r="I22" s="7" t="str">
        <f t="shared" si="3"/>
        <v>24.684866</v>
      </c>
      <c r="J22">
        <v>123</v>
      </c>
      <c r="K22" t="str">
        <f t="shared" si="4"/>
        <v>II123</v>
      </c>
      <c r="L22" t="str">
        <f t="shared" si="5"/>
        <v>II123001</v>
      </c>
      <c r="M22" t="str">
        <f>CONCATENATE($M$1,K22,"','",B22,"');")</f>
        <v>insert into catalogos.geo(id_padre,nivel,id_tipo,codigo,descripcion) values (9176,2,14,'II123','BOTSUANA');</v>
      </c>
      <c r="N22" t="str">
        <f t="shared" si="6"/>
        <v>insert into catalogos.geo(id_padre,nivel,id_tipo,codigo,descripcion,lat,lon) values (9176,3,14,'II123001','GABERONES',-22.328474,24.684866);</v>
      </c>
    </row>
    <row r="23" spans="1:14" x14ac:dyDescent="0.25">
      <c r="A23" t="s">
        <v>120</v>
      </c>
      <c r="B23" t="s">
        <v>129</v>
      </c>
      <c r="C23" t="s">
        <v>130</v>
      </c>
      <c r="D23" s="4">
        <v>4535277</v>
      </c>
      <c r="E23" s="4">
        <v>114727669</v>
      </c>
      <c r="F23" s="7">
        <f t="shared" si="0"/>
        <v>4.5352769999999998</v>
      </c>
      <c r="G23" s="7">
        <f t="shared" si="1"/>
        <v>114.72766900000001</v>
      </c>
      <c r="H23" s="7" t="str">
        <f t="shared" si="2"/>
        <v>4.535277</v>
      </c>
      <c r="I23" s="7" t="str">
        <f t="shared" si="3"/>
        <v>114.727669</v>
      </c>
      <c r="J23">
        <v>125</v>
      </c>
      <c r="K23" t="str">
        <f t="shared" si="4"/>
        <v>II125</v>
      </c>
      <c r="L23" t="str">
        <f t="shared" si="5"/>
        <v>II125001</v>
      </c>
      <c r="M23" t="str">
        <f>CONCATENATE($M$1,K23,"','",B23,"');")</f>
        <v>insert into catalogos.geo(id_padre,nivel,id_tipo,codigo,descripcion) values (9176,2,14,'II125','BRUNEI');</v>
      </c>
      <c r="N23" t="str">
        <f t="shared" si="6"/>
        <v>insert into catalogos.geo(id_padre,nivel,id_tipo,codigo,descripcion,lat,lon) values (9176,3,14,'II125001','BANDAR SERI BEGAWAN',4.535277,114.727669);</v>
      </c>
    </row>
    <row r="24" spans="1:14" x14ac:dyDescent="0.25">
      <c r="A24" t="s">
        <v>3</v>
      </c>
      <c r="B24" t="s">
        <v>18</v>
      </c>
      <c r="C24" t="s">
        <v>19</v>
      </c>
      <c r="D24" s="4">
        <v>42733883</v>
      </c>
      <c r="E24" s="4">
        <v>2548583</v>
      </c>
      <c r="F24" s="7">
        <f t="shared" si="0"/>
        <v>42.733882999999999</v>
      </c>
      <c r="G24" s="7">
        <f t="shared" si="1"/>
        <v>2.5485829999999998</v>
      </c>
      <c r="H24" s="7" t="str">
        <f t="shared" si="2"/>
        <v>42.733883</v>
      </c>
      <c r="I24" s="7" t="str">
        <f t="shared" si="3"/>
        <v>2.548583</v>
      </c>
      <c r="J24">
        <v>126</v>
      </c>
      <c r="K24" t="str">
        <f t="shared" si="4"/>
        <v>II126</v>
      </c>
      <c r="L24" t="str">
        <f t="shared" si="5"/>
        <v>II126001</v>
      </c>
      <c r="M24" t="str">
        <f>CONCATENATE($M$1,K24,"','",B24,"');")</f>
        <v>insert into catalogos.geo(id_padre,nivel,id_tipo,codigo,descripcion) values (9176,2,14,'II126','BULGARIA');</v>
      </c>
      <c r="N24" t="str">
        <f t="shared" si="6"/>
        <v>insert into catalogos.geo(id_padre,nivel,id_tipo,codigo,descripcion,lat,lon) values (9176,3,14,'II126001','SOFÍA',42.733883,2.548583);</v>
      </c>
    </row>
    <row r="25" spans="1:14" x14ac:dyDescent="0.25">
      <c r="A25" t="s">
        <v>212</v>
      </c>
      <c r="B25" t="s">
        <v>221</v>
      </c>
      <c r="C25" t="s">
        <v>222</v>
      </c>
      <c r="D25" s="4">
        <v>12238333</v>
      </c>
      <c r="E25" s="4">
        <v>-1561593</v>
      </c>
      <c r="F25" s="7">
        <f t="shared" si="0"/>
        <v>12.238333000000001</v>
      </c>
      <c r="G25" s="7">
        <f t="shared" si="1"/>
        <v>-1.561593</v>
      </c>
      <c r="H25" s="7" t="str">
        <f t="shared" si="2"/>
        <v>12.238333</v>
      </c>
      <c r="I25" s="7" t="str">
        <f t="shared" si="3"/>
        <v>-1.561593</v>
      </c>
      <c r="J25">
        <v>127</v>
      </c>
      <c r="K25" t="str">
        <f t="shared" si="4"/>
        <v>II127</v>
      </c>
      <c r="L25" t="str">
        <f t="shared" si="5"/>
        <v>II127001</v>
      </c>
      <c r="M25" t="str">
        <f>CONCATENATE($M$1,K25,"','",B25,"');")</f>
        <v>insert into catalogos.geo(id_padre,nivel,id_tipo,codigo,descripcion) values (9176,2,14,'II127','BURKINA FASO');</v>
      </c>
      <c r="N25" t="str">
        <f t="shared" si="6"/>
        <v>insert into catalogos.geo(id_padre,nivel,id_tipo,codigo,descripcion,lat,lon) values (9176,3,14,'II127001','UAGADUGÚ',12.238333,-1.561593);</v>
      </c>
    </row>
    <row r="26" spans="1:14" x14ac:dyDescent="0.25">
      <c r="A26" t="s">
        <v>212</v>
      </c>
      <c r="B26" t="s">
        <v>223</v>
      </c>
      <c r="C26" t="s">
        <v>224</v>
      </c>
      <c r="D26" s="4">
        <v>-3373056</v>
      </c>
      <c r="E26" s="4">
        <v>29918886</v>
      </c>
      <c r="F26" s="7">
        <f t="shared" si="0"/>
        <v>-3.3730560000000001</v>
      </c>
      <c r="G26" s="7">
        <f t="shared" si="1"/>
        <v>29.918886000000001</v>
      </c>
      <c r="H26" s="7" t="str">
        <f t="shared" si="2"/>
        <v>-3.373056</v>
      </c>
      <c r="I26" s="7" t="str">
        <f t="shared" si="3"/>
        <v>29.918886</v>
      </c>
      <c r="J26">
        <v>128</v>
      </c>
      <c r="K26" t="str">
        <f t="shared" si="4"/>
        <v>II128</v>
      </c>
      <c r="L26" t="str">
        <f t="shared" si="5"/>
        <v>II128001</v>
      </c>
      <c r="M26" t="str">
        <f>CONCATENATE($M$1,K26,"','",B26,"');")</f>
        <v>insert into catalogos.geo(id_padre,nivel,id_tipo,codigo,descripcion) values (9176,2,14,'II128','BURUNDI');</v>
      </c>
      <c r="N26" t="str">
        <f t="shared" si="6"/>
        <v>insert into catalogos.geo(id_padre,nivel,id_tipo,codigo,descripcion,lat,lon) values (9176,3,14,'II128001','BUYUMBURA',-3.373056,29.918886);</v>
      </c>
    </row>
    <row r="27" spans="1:14" x14ac:dyDescent="0.25">
      <c r="A27" t="s">
        <v>120</v>
      </c>
      <c r="B27" t="s">
        <v>131</v>
      </c>
      <c r="C27" t="s">
        <v>132</v>
      </c>
      <c r="D27" s="4">
        <v>27514162</v>
      </c>
      <c r="E27" s="4">
        <v>90433601</v>
      </c>
      <c r="F27" s="7">
        <f t="shared" si="0"/>
        <v>27.514161999999999</v>
      </c>
      <c r="G27" s="7">
        <f t="shared" si="1"/>
        <v>90.433600999999996</v>
      </c>
      <c r="H27" s="7" t="str">
        <f t="shared" si="2"/>
        <v>27.514162</v>
      </c>
      <c r="I27" s="7" t="str">
        <f t="shared" si="3"/>
        <v>90.433601</v>
      </c>
      <c r="J27">
        <v>129</v>
      </c>
      <c r="K27" t="str">
        <f t="shared" si="4"/>
        <v>II129</v>
      </c>
      <c r="L27" t="str">
        <f t="shared" si="5"/>
        <v>II129001</v>
      </c>
      <c r="M27" t="str">
        <f>CONCATENATE($M$1,K27,"','",B27,"');")</f>
        <v>insert into catalogos.geo(id_padre,nivel,id_tipo,codigo,descripcion) values (9176,2,14,'II129','BUTÁN');</v>
      </c>
      <c r="N27" t="str">
        <f t="shared" si="6"/>
        <v>insert into catalogos.geo(id_padre,nivel,id_tipo,codigo,descripcion,lat,lon) values (9176,3,14,'II129001','TIMBU',27.514162,90.433601);</v>
      </c>
    </row>
    <row r="28" spans="1:14" x14ac:dyDescent="0.25">
      <c r="A28" t="s">
        <v>212</v>
      </c>
      <c r="B28" t="s">
        <v>225</v>
      </c>
      <c r="C28" t="s">
        <v>226</v>
      </c>
      <c r="D28" s="4">
        <v>16002082</v>
      </c>
      <c r="E28" s="4">
        <v>-24013197</v>
      </c>
      <c r="F28" s="7">
        <f t="shared" si="0"/>
        <v>16.002082000000001</v>
      </c>
      <c r="G28" s="7">
        <f t="shared" si="1"/>
        <v>-24.013197000000002</v>
      </c>
      <c r="H28" s="7" t="str">
        <f t="shared" si="2"/>
        <v>16.002082</v>
      </c>
      <c r="I28" s="7" t="str">
        <f t="shared" si="3"/>
        <v>-24.013197</v>
      </c>
      <c r="J28">
        <v>130</v>
      </c>
      <c r="K28" t="str">
        <f t="shared" si="4"/>
        <v>II130</v>
      </c>
      <c r="L28" t="str">
        <f t="shared" si="5"/>
        <v>II130001</v>
      </c>
      <c r="M28" t="str">
        <f>CONCATENATE($M$1,K28,"','",B28,"');")</f>
        <v>insert into catalogos.geo(id_padre,nivel,id_tipo,codigo,descripcion) values (9176,2,14,'II130','CABO VERDE');</v>
      </c>
      <c r="N28" t="str">
        <f t="shared" si="6"/>
        <v>insert into catalogos.geo(id_padre,nivel,id_tipo,codigo,descripcion,lat,lon) values (9176,3,14,'II130001','PRAIA',16.002082,-24.013197);</v>
      </c>
    </row>
    <row r="29" spans="1:14" x14ac:dyDescent="0.25">
      <c r="A29" t="s">
        <v>120</v>
      </c>
      <c r="B29" t="s">
        <v>133</v>
      </c>
      <c r="C29" t="s">
        <v>134</v>
      </c>
      <c r="D29" s="4">
        <v>12565679</v>
      </c>
      <c r="E29" s="4">
        <v>104990963</v>
      </c>
      <c r="F29" s="7">
        <f t="shared" si="0"/>
        <v>12.565678999999999</v>
      </c>
      <c r="G29" s="7">
        <f t="shared" si="1"/>
        <v>104.99096299999999</v>
      </c>
      <c r="H29" s="7" t="str">
        <f t="shared" si="2"/>
        <v>12.565679</v>
      </c>
      <c r="I29" s="7" t="str">
        <f t="shared" si="3"/>
        <v>104.990963</v>
      </c>
      <c r="J29">
        <v>131</v>
      </c>
      <c r="K29" t="str">
        <f t="shared" si="4"/>
        <v>II131</v>
      </c>
      <c r="L29" t="str">
        <f t="shared" si="5"/>
        <v>II131001</v>
      </c>
      <c r="M29" t="str">
        <f>CONCATENATE($M$1,K29,"','",B29,"');")</f>
        <v>insert into catalogos.geo(id_padre,nivel,id_tipo,codigo,descripcion) values (9176,2,14,'II131','CAMBOYA');</v>
      </c>
      <c r="N29" t="str">
        <f t="shared" si="6"/>
        <v>insert into catalogos.geo(id_padre,nivel,id_tipo,codigo,descripcion,lat,lon) values (9176,3,14,'II131001','PNON PEHN',12.565679,104.990963);</v>
      </c>
    </row>
    <row r="30" spans="1:14" x14ac:dyDescent="0.25">
      <c r="A30" t="s">
        <v>212</v>
      </c>
      <c r="B30" t="s">
        <v>227</v>
      </c>
      <c r="C30" t="s">
        <v>228</v>
      </c>
      <c r="D30" s="4">
        <v>7369722</v>
      </c>
      <c r="E30" s="4">
        <v>12354722</v>
      </c>
      <c r="F30" s="7">
        <f t="shared" si="0"/>
        <v>7.3697220000000003</v>
      </c>
      <c r="G30" s="7">
        <f t="shared" si="1"/>
        <v>12.354722000000001</v>
      </c>
      <c r="H30" s="7" t="str">
        <f t="shared" si="2"/>
        <v>7.369722</v>
      </c>
      <c r="I30" s="7" t="str">
        <f t="shared" si="3"/>
        <v>12.354722</v>
      </c>
      <c r="J30">
        <v>132</v>
      </c>
      <c r="K30" t="str">
        <f t="shared" si="4"/>
        <v>II132</v>
      </c>
      <c r="L30" t="str">
        <f t="shared" si="5"/>
        <v>II132001</v>
      </c>
      <c r="M30" t="str">
        <f>CONCATENATE($M$1,K30,"','",B30,"');")</f>
        <v>insert into catalogos.geo(id_padre,nivel,id_tipo,codigo,descripcion) values (9176,2,14,'II132','CAMERÚN');</v>
      </c>
      <c r="N30" t="str">
        <f t="shared" si="6"/>
        <v>insert into catalogos.geo(id_padre,nivel,id_tipo,codigo,descripcion,lat,lon) values (9176,3,14,'II132001','YAUNDÉ',7.369722,12.354722);</v>
      </c>
    </row>
    <row r="31" spans="1:14" x14ac:dyDescent="0.25">
      <c r="A31" t="s">
        <v>120</v>
      </c>
      <c r="B31" t="s">
        <v>135</v>
      </c>
      <c r="C31" t="s">
        <v>136</v>
      </c>
      <c r="D31" s="4">
        <v>25354826</v>
      </c>
      <c r="E31" s="4">
        <v>51183884</v>
      </c>
      <c r="F31" s="7">
        <f t="shared" si="0"/>
        <v>25.354825999999999</v>
      </c>
      <c r="G31" s="7">
        <f t="shared" si="1"/>
        <v>51.183883999999999</v>
      </c>
      <c r="H31" s="7" t="str">
        <f t="shared" si="2"/>
        <v>25.354826</v>
      </c>
      <c r="I31" s="7" t="str">
        <f t="shared" si="3"/>
        <v>51.183884</v>
      </c>
      <c r="J31">
        <v>134</v>
      </c>
      <c r="K31" t="str">
        <f t="shared" si="4"/>
        <v>II134</v>
      </c>
      <c r="L31" t="str">
        <f t="shared" si="5"/>
        <v>II134001</v>
      </c>
      <c r="M31" t="str">
        <f>CONCATENATE($M$1,K31,"','",B31,"');")</f>
        <v>insert into catalogos.geo(id_padre,nivel,id_tipo,codigo,descripcion) values (9176,2,14,'II134','CATAR');</v>
      </c>
      <c r="N31" t="str">
        <f t="shared" si="6"/>
        <v>insert into catalogos.geo(id_padre,nivel,id_tipo,codigo,descripcion,lat,lon) values (9176,3,14,'II134001','DOHA',25.354826,51.183884);</v>
      </c>
    </row>
    <row r="32" spans="1:14" x14ac:dyDescent="0.25">
      <c r="A32" t="s">
        <v>212</v>
      </c>
      <c r="B32" t="s">
        <v>231</v>
      </c>
      <c r="C32" t="s">
        <v>232</v>
      </c>
      <c r="D32" s="4">
        <v>15454166</v>
      </c>
      <c r="E32" s="4">
        <v>18732207</v>
      </c>
      <c r="F32" s="7">
        <f t="shared" si="0"/>
        <v>15.454166000000001</v>
      </c>
      <c r="G32" s="7">
        <f t="shared" si="1"/>
        <v>18.732206999999999</v>
      </c>
      <c r="H32" s="7" t="str">
        <f t="shared" si="2"/>
        <v>15.454166</v>
      </c>
      <c r="I32" s="7" t="str">
        <f t="shared" si="3"/>
        <v>18.732207</v>
      </c>
      <c r="J32">
        <v>135</v>
      </c>
      <c r="K32" t="str">
        <f t="shared" si="4"/>
        <v>II135</v>
      </c>
      <c r="L32" t="str">
        <f t="shared" si="5"/>
        <v>II135001</v>
      </c>
      <c r="M32" t="str">
        <f>CONCATENATE($M$1,K32,"','",B32,"');")</f>
        <v>insert into catalogos.geo(id_padre,nivel,id_tipo,codigo,descripcion) values (9176,2,14,'II135','CHAD');</v>
      </c>
      <c r="N32" t="str">
        <f t="shared" si="6"/>
        <v>insert into catalogos.geo(id_padre,nivel,id_tipo,codigo,descripcion,lat,lon) values (9176,3,14,'II135001','YAMENA',15.454166,18.732207);</v>
      </c>
    </row>
    <row r="33" spans="1:14" x14ac:dyDescent="0.25">
      <c r="A33" t="s">
        <v>120</v>
      </c>
      <c r="B33" t="s">
        <v>137</v>
      </c>
      <c r="C33" t="s">
        <v>138</v>
      </c>
      <c r="D33" s="4">
        <v>3586166</v>
      </c>
      <c r="E33" s="4">
        <v>104195397</v>
      </c>
      <c r="F33" s="7">
        <f t="shared" si="0"/>
        <v>3.586166</v>
      </c>
      <c r="G33" s="7">
        <f t="shared" si="1"/>
        <v>104.195397</v>
      </c>
      <c r="H33" s="7" t="str">
        <f t="shared" si="2"/>
        <v>3.586166</v>
      </c>
      <c r="I33" s="7" t="str">
        <f t="shared" si="3"/>
        <v>104.195397</v>
      </c>
      <c r="J33">
        <v>137</v>
      </c>
      <c r="K33" t="str">
        <f t="shared" si="4"/>
        <v>II137</v>
      </c>
      <c r="L33" t="str">
        <f t="shared" si="5"/>
        <v>II137001</v>
      </c>
      <c r="M33" t="str">
        <f>CONCATENATE($M$1,K33,"','",B33,"');")</f>
        <v>insert into catalogos.geo(id_padre,nivel,id_tipo,codigo,descripcion) values (9176,2,14,'II137','CHINA');</v>
      </c>
      <c r="N33" t="str">
        <f t="shared" si="6"/>
        <v>insert into catalogos.geo(id_padre,nivel,id_tipo,codigo,descripcion,lat,lon) values (9176,3,14,'II137001','PEKÍN',3.586166,104.195397);</v>
      </c>
    </row>
    <row r="34" spans="1:14" x14ac:dyDescent="0.25">
      <c r="A34" t="s">
        <v>120</v>
      </c>
      <c r="B34" t="s">
        <v>139</v>
      </c>
      <c r="C34" t="s">
        <v>140</v>
      </c>
      <c r="D34" s="4">
        <v>35126413</v>
      </c>
      <c r="E34" s="4">
        <v>33429859</v>
      </c>
      <c r="F34" s="7">
        <f t="shared" si="0"/>
        <v>35.126412999999999</v>
      </c>
      <c r="G34" s="7">
        <f t="shared" si="1"/>
        <v>33.429859</v>
      </c>
      <c r="H34" s="7" t="str">
        <f t="shared" si="2"/>
        <v>35.126413</v>
      </c>
      <c r="I34" s="7" t="str">
        <f t="shared" si="3"/>
        <v>33.429859</v>
      </c>
      <c r="J34">
        <v>138</v>
      </c>
      <c r="K34" t="str">
        <f t="shared" si="4"/>
        <v>II138</v>
      </c>
      <c r="L34" t="str">
        <f t="shared" si="5"/>
        <v>II138001</v>
      </c>
      <c r="M34" t="str">
        <f>CONCATENATE($M$1,K34,"','",B34,"');")</f>
        <v>insert into catalogos.geo(id_padre,nivel,id_tipo,codigo,descripcion) values (9176,2,14,'II138','CHIPRE');</v>
      </c>
      <c r="N34" t="str">
        <f t="shared" si="6"/>
        <v>insert into catalogos.geo(id_padre,nivel,id_tipo,codigo,descripcion,lat,lon) values (9176,3,14,'II138001','NICOSIA',35.126413,33.429859);</v>
      </c>
    </row>
    <row r="35" spans="1:14" x14ac:dyDescent="0.25">
      <c r="A35" t="s">
        <v>70</v>
      </c>
      <c r="B35" t="s">
        <v>80</v>
      </c>
      <c r="C35" t="s">
        <v>81</v>
      </c>
      <c r="D35" s="4">
        <v>4570868</v>
      </c>
      <c r="E35" s="4">
        <v>-74297333</v>
      </c>
      <c r="F35" s="7">
        <f t="shared" si="0"/>
        <v>4.5708679999999999</v>
      </c>
      <c r="G35" s="7">
        <f t="shared" si="1"/>
        <v>-74.297332999999995</v>
      </c>
      <c r="H35" s="7" t="str">
        <f t="shared" si="2"/>
        <v>4.570868</v>
      </c>
      <c r="I35" s="7" t="str">
        <f t="shared" si="3"/>
        <v>-74.297333</v>
      </c>
      <c r="J35">
        <v>139</v>
      </c>
      <c r="K35" t="str">
        <f t="shared" si="4"/>
        <v>II139</v>
      </c>
      <c r="L35" t="str">
        <f t="shared" si="5"/>
        <v>II139001</v>
      </c>
      <c r="M35" t="str">
        <f>CONCATENATE($M$1,K35,"','",B35,"');")</f>
        <v>insert into catalogos.geo(id_padre,nivel,id_tipo,codigo,descripcion) values (9176,2,14,'II139','COLOMBIA');</v>
      </c>
      <c r="N35" t="str">
        <f t="shared" si="6"/>
        <v>insert into catalogos.geo(id_padre,nivel,id_tipo,codigo,descripcion,lat,lon) values (9176,3,14,'II139001','BOGOTÁ',4.570868,-74.297333);</v>
      </c>
    </row>
    <row r="36" spans="1:14" x14ac:dyDescent="0.25">
      <c r="A36" t="s">
        <v>212</v>
      </c>
      <c r="B36" t="s">
        <v>233</v>
      </c>
      <c r="C36" t="s">
        <v>234</v>
      </c>
      <c r="D36" s="4">
        <v>-11875001</v>
      </c>
      <c r="E36" s="4">
        <v>43872219</v>
      </c>
      <c r="F36" s="7">
        <f t="shared" si="0"/>
        <v>-11.875000999999999</v>
      </c>
      <c r="G36" s="7">
        <f t="shared" si="1"/>
        <v>43.872219000000001</v>
      </c>
      <c r="H36" s="7" t="str">
        <f t="shared" si="2"/>
        <v>-11.875001</v>
      </c>
      <c r="I36" s="7" t="str">
        <f t="shared" si="3"/>
        <v>43.872219</v>
      </c>
      <c r="J36">
        <v>140</v>
      </c>
      <c r="K36" t="str">
        <f t="shared" si="4"/>
        <v>II140</v>
      </c>
      <c r="L36" t="str">
        <f t="shared" si="5"/>
        <v>II140001</v>
      </c>
      <c r="M36" t="str">
        <f>CONCATENATE($M$1,K36,"','",B36,"');")</f>
        <v>insert into catalogos.geo(id_padre,nivel,id_tipo,codigo,descripcion) values (9176,2,14,'II140','COMORAS');</v>
      </c>
      <c r="N36" t="str">
        <f t="shared" si="6"/>
        <v>insert into catalogos.geo(id_padre,nivel,id_tipo,codigo,descripcion,lat,lon) values (9176,3,14,'II140001','MORONI',-11.875001,43.872219);</v>
      </c>
    </row>
    <row r="37" spans="1:14" x14ac:dyDescent="0.25">
      <c r="A37" t="s">
        <v>120</v>
      </c>
      <c r="B37" t="s">
        <v>141</v>
      </c>
      <c r="C37" t="s">
        <v>142</v>
      </c>
      <c r="D37" s="4">
        <v>40339852</v>
      </c>
      <c r="E37" s="4">
        <v>127510093</v>
      </c>
      <c r="F37" s="7">
        <f t="shared" si="0"/>
        <v>40.339852</v>
      </c>
      <c r="G37" s="7">
        <f t="shared" si="1"/>
        <v>127.510093</v>
      </c>
      <c r="H37" s="7" t="str">
        <f t="shared" si="2"/>
        <v>40.339852</v>
      </c>
      <c r="I37" s="7" t="str">
        <f t="shared" si="3"/>
        <v>127.510093</v>
      </c>
      <c r="J37">
        <v>141</v>
      </c>
      <c r="K37" t="str">
        <f t="shared" si="4"/>
        <v>II141</v>
      </c>
      <c r="L37" t="str">
        <f t="shared" si="5"/>
        <v>II141001</v>
      </c>
      <c r="M37" t="str">
        <f>CONCATENATE($M$1,K37,"','",B37,"');")</f>
        <v>insert into catalogos.geo(id_padre,nivel,id_tipo,codigo,descripcion) values (9176,2,14,'II141','COREA DEL NORTE');</v>
      </c>
      <c r="N37" t="str">
        <f t="shared" si="6"/>
        <v>insert into catalogos.geo(id_padre,nivel,id_tipo,codigo,descripcion,lat,lon) values (9176,3,14,'II141001','PYONGYANG',40.339852,127.510093);</v>
      </c>
    </row>
    <row r="38" spans="1:14" x14ac:dyDescent="0.25">
      <c r="A38" t="s">
        <v>120</v>
      </c>
      <c r="B38" t="s">
        <v>143</v>
      </c>
      <c r="C38" t="s">
        <v>144</v>
      </c>
      <c r="D38" s="4">
        <v>35907757</v>
      </c>
      <c r="E38" s="4">
        <v>127766922</v>
      </c>
      <c r="F38" s="7">
        <f t="shared" si="0"/>
        <v>35.907756999999997</v>
      </c>
      <c r="G38" s="7">
        <f t="shared" si="1"/>
        <v>127.76692199999999</v>
      </c>
      <c r="H38" s="7" t="str">
        <f t="shared" si="2"/>
        <v>35.907757</v>
      </c>
      <c r="I38" s="7" t="str">
        <f t="shared" si="3"/>
        <v>127.766922</v>
      </c>
      <c r="J38">
        <v>142</v>
      </c>
      <c r="K38" t="str">
        <f t="shared" si="4"/>
        <v>II142</v>
      </c>
      <c r="L38" t="str">
        <f t="shared" si="5"/>
        <v>II142001</v>
      </c>
      <c r="M38" t="str">
        <f>CONCATENATE($M$1,K38,"','",B38,"');")</f>
        <v>insert into catalogos.geo(id_padre,nivel,id_tipo,codigo,descripcion) values (9176,2,14,'II142','COREA DEL SUR');</v>
      </c>
      <c r="N38" t="str">
        <f t="shared" si="6"/>
        <v>insert into catalogos.geo(id_padre,nivel,id_tipo,codigo,descripcion,lat,lon) values (9176,3,14,'II142001','SEÚL',35.907757,127.766922);</v>
      </c>
    </row>
    <row r="39" spans="1:14" x14ac:dyDescent="0.25">
      <c r="A39" t="s">
        <v>212</v>
      </c>
      <c r="B39" t="s">
        <v>239</v>
      </c>
      <c r="C39" t="s">
        <v>240</v>
      </c>
      <c r="D39" s="4">
        <v>7539989</v>
      </c>
      <c r="E39" s="4">
        <v>-554708</v>
      </c>
      <c r="F39" s="7">
        <f t="shared" si="0"/>
        <v>7.5399890000000003</v>
      </c>
      <c r="G39" s="7">
        <f t="shared" si="1"/>
        <v>-0.55470799999999998</v>
      </c>
      <c r="H39" s="7" t="str">
        <f t="shared" si="2"/>
        <v>7.539989</v>
      </c>
      <c r="I39" s="7" t="str">
        <f t="shared" si="3"/>
        <v>-.554708</v>
      </c>
      <c r="J39">
        <v>143</v>
      </c>
      <c r="K39" t="str">
        <f t="shared" si="4"/>
        <v>II143</v>
      </c>
      <c r="L39" t="str">
        <f t="shared" si="5"/>
        <v>II143001</v>
      </c>
      <c r="M39" t="str">
        <f>CONCATENATE($M$1,K39,"','",B39,"');")</f>
        <v>insert into catalogos.geo(id_padre,nivel,id_tipo,codigo,descripcion) values (9176,2,14,'II143','COSTA DE MARFIL');</v>
      </c>
      <c r="N39" t="str">
        <f t="shared" si="6"/>
        <v>insert into catalogos.geo(id_padre,nivel,id_tipo,codigo,descripcion,lat,lon) values (9176,3,14,'II143001','YAMUSUKRO, ABIYÁN',7.539989,-.554708);</v>
      </c>
    </row>
    <row r="40" spans="1:14" x14ac:dyDescent="0.25">
      <c r="A40" t="s">
        <v>3</v>
      </c>
      <c r="B40" t="s">
        <v>22</v>
      </c>
      <c r="C40" t="s">
        <v>23</v>
      </c>
      <c r="D40" s="5" t="s">
        <v>355</v>
      </c>
      <c r="E40" s="5" t="s">
        <v>356</v>
      </c>
      <c r="F40" s="7" t="e">
        <f t="shared" si="0"/>
        <v>#VALUE!</v>
      </c>
      <c r="G40" s="7" t="e">
        <f t="shared" si="1"/>
        <v>#VALUE!</v>
      </c>
      <c r="H40" s="7" t="str">
        <f>D40</f>
        <v>45.1</v>
      </c>
      <c r="I40" s="7" t="str">
        <f>E40</f>
        <v>15.2</v>
      </c>
      <c r="J40">
        <v>145</v>
      </c>
      <c r="K40" t="str">
        <f t="shared" si="4"/>
        <v>II145</v>
      </c>
      <c r="L40" t="str">
        <f t="shared" si="5"/>
        <v>II145001</v>
      </c>
      <c r="M40" t="str">
        <f>CONCATENATE($M$1,K40,"','",B40,"');")</f>
        <v>insert into catalogos.geo(id_padre,nivel,id_tipo,codigo,descripcion) values (9176,2,14,'II145','CROACIA');</v>
      </c>
      <c r="N40" t="str">
        <f t="shared" si="6"/>
        <v>insert into catalogos.geo(id_padre,nivel,id_tipo,codigo,descripcion,lat,lon) values (9176,3,14,'II145001','ZAGREB',45.1,15.2);</v>
      </c>
    </row>
    <row r="41" spans="1:14" x14ac:dyDescent="0.25">
      <c r="A41" t="s">
        <v>70</v>
      </c>
      <c r="B41" t="s">
        <v>82</v>
      </c>
      <c r="C41" t="s">
        <v>83</v>
      </c>
      <c r="D41" s="4">
        <v>21521757</v>
      </c>
      <c r="E41" s="4">
        <v>-77781167</v>
      </c>
      <c r="F41" s="7">
        <f t="shared" si="0"/>
        <v>21.521757000000001</v>
      </c>
      <c r="G41" s="7">
        <f t="shared" si="1"/>
        <v>-77.781166999999996</v>
      </c>
      <c r="H41" s="7" t="str">
        <f t="shared" si="2"/>
        <v>21.521757</v>
      </c>
      <c r="I41" s="7" t="str">
        <f t="shared" si="3"/>
        <v>-77.781167</v>
      </c>
      <c r="J41">
        <v>146</v>
      </c>
      <c r="K41" t="str">
        <f t="shared" si="4"/>
        <v>II146</v>
      </c>
      <c r="L41" t="str">
        <f t="shared" si="5"/>
        <v>II146001</v>
      </c>
      <c r="M41" t="str">
        <f>CONCATENATE($M$1,K41,"','",B41,"');")</f>
        <v>insert into catalogos.geo(id_padre,nivel,id_tipo,codigo,descripcion) values (9176,2,14,'II146','CUBA');</v>
      </c>
      <c r="N41" t="str">
        <f t="shared" si="6"/>
        <v>insert into catalogos.geo(id_padre,nivel,id_tipo,codigo,descripcion,lat,lon) values (9176,3,14,'II146001','LA HABANA',21.521757,-77.781167);</v>
      </c>
    </row>
    <row r="42" spans="1:14" x14ac:dyDescent="0.25">
      <c r="A42" t="s">
        <v>70</v>
      </c>
      <c r="B42" t="s">
        <v>84</v>
      </c>
      <c r="C42" t="s">
        <v>85</v>
      </c>
      <c r="D42" s="4">
        <v>15414999</v>
      </c>
      <c r="E42" s="4">
        <v>-61370976</v>
      </c>
      <c r="F42" s="7">
        <f t="shared" si="0"/>
        <v>15.414999</v>
      </c>
      <c r="G42" s="7">
        <f t="shared" si="1"/>
        <v>-61.370975999999999</v>
      </c>
      <c r="H42" s="7" t="str">
        <f t="shared" si="2"/>
        <v>15.414999</v>
      </c>
      <c r="I42" s="7" t="str">
        <f t="shared" si="3"/>
        <v>-61.370976</v>
      </c>
      <c r="J42">
        <v>148</v>
      </c>
      <c r="K42" t="str">
        <f t="shared" si="4"/>
        <v>II148</v>
      </c>
      <c r="L42" t="str">
        <f t="shared" si="5"/>
        <v>II148001</v>
      </c>
      <c r="M42" t="str">
        <f>CONCATENATE($M$1,K42,"','",B42,"');")</f>
        <v>insert into catalogos.geo(id_padre,nivel,id_tipo,codigo,descripcion) values (9176,2,14,'II148','DOMINICA');</v>
      </c>
      <c r="N42" t="str">
        <f t="shared" si="6"/>
        <v>insert into catalogos.geo(id_padre,nivel,id_tipo,codigo,descripcion,lat,lon) values (9176,3,14,'II148001','ROSEAU',15.414999,-61.370976);</v>
      </c>
    </row>
    <row r="43" spans="1:14" x14ac:dyDescent="0.25">
      <c r="A43" t="s">
        <v>212</v>
      </c>
      <c r="B43" t="s">
        <v>241</v>
      </c>
      <c r="C43" t="s">
        <v>242</v>
      </c>
      <c r="D43" s="4">
        <v>26820553</v>
      </c>
      <c r="E43" s="4">
        <v>30802498</v>
      </c>
      <c r="F43" s="7">
        <f t="shared" si="0"/>
        <v>26.820553</v>
      </c>
      <c r="G43" s="7">
        <f t="shared" si="1"/>
        <v>30.802498</v>
      </c>
      <c r="H43" s="7" t="str">
        <f t="shared" si="2"/>
        <v>26.820553</v>
      </c>
      <c r="I43" s="7" t="str">
        <f t="shared" si="3"/>
        <v>30.802498</v>
      </c>
      <c r="J43">
        <v>150</v>
      </c>
      <c r="K43" t="str">
        <f t="shared" si="4"/>
        <v>II150</v>
      </c>
      <c r="L43" t="str">
        <f t="shared" si="5"/>
        <v>II150001</v>
      </c>
      <c r="M43" t="str">
        <f>CONCATENATE($M$1,K43,"','",B43,"');")</f>
        <v>insert into catalogos.geo(id_padre,nivel,id_tipo,codigo,descripcion) values (9176,2,14,'II150','EGIPTO');</v>
      </c>
      <c r="N43" t="str">
        <f t="shared" si="6"/>
        <v>insert into catalogos.geo(id_padre,nivel,id_tipo,codigo,descripcion,lat,lon) values (9176,3,14,'II150001','EL CAIRO',26.820553,30.802498);</v>
      </c>
    </row>
    <row r="44" spans="1:14" x14ac:dyDescent="0.25">
      <c r="A44" t="s">
        <v>70</v>
      </c>
      <c r="B44" t="s">
        <v>88</v>
      </c>
      <c r="C44" t="s">
        <v>89</v>
      </c>
      <c r="D44" s="4">
        <v>13794185</v>
      </c>
      <c r="E44" s="4">
        <v>-8889653</v>
      </c>
      <c r="F44" s="7">
        <f t="shared" si="0"/>
        <v>13.794185000000001</v>
      </c>
      <c r="G44" s="7">
        <f t="shared" si="1"/>
        <v>-8.8896529999999991</v>
      </c>
      <c r="H44" s="7" t="str">
        <f t="shared" si="2"/>
        <v>13.794185</v>
      </c>
      <c r="I44" s="7" t="str">
        <f t="shared" si="3"/>
        <v>-8.889653</v>
      </c>
      <c r="J44">
        <v>151</v>
      </c>
      <c r="K44" t="str">
        <f t="shared" si="4"/>
        <v>II151</v>
      </c>
      <c r="L44" t="str">
        <f t="shared" si="5"/>
        <v>II151001</v>
      </c>
      <c r="M44" t="str">
        <f>CONCATENATE($M$1,K44,"','",B44,"');")</f>
        <v>insert into catalogos.geo(id_padre,nivel,id_tipo,codigo,descripcion) values (9176,2,14,'II151','EL SALVADOR');</v>
      </c>
      <c r="N44" t="str">
        <f t="shared" si="6"/>
        <v>insert into catalogos.geo(id_padre,nivel,id_tipo,codigo,descripcion,lat,lon) values (9176,3,14,'II151001','SAN SALVADOR',13.794185,-8.889653);</v>
      </c>
    </row>
    <row r="45" spans="1:14" x14ac:dyDescent="0.25">
      <c r="A45" t="s">
        <v>120</v>
      </c>
      <c r="B45" t="s">
        <v>145</v>
      </c>
      <c r="C45" t="s">
        <v>146</v>
      </c>
      <c r="D45" s="4">
        <v>23424076</v>
      </c>
      <c r="E45" s="4">
        <v>53847818</v>
      </c>
      <c r="F45" s="7">
        <f t="shared" si="0"/>
        <v>23.424075999999999</v>
      </c>
      <c r="G45" s="7">
        <f t="shared" si="1"/>
        <v>53.847817999999997</v>
      </c>
      <c r="H45" s="7" t="str">
        <f t="shared" si="2"/>
        <v>23.424076</v>
      </c>
      <c r="I45" s="7" t="str">
        <f t="shared" si="3"/>
        <v>53.847818</v>
      </c>
      <c r="J45">
        <v>152</v>
      </c>
      <c r="K45" t="str">
        <f t="shared" si="4"/>
        <v>II152</v>
      </c>
      <c r="L45" t="str">
        <f t="shared" si="5"/>
        <v>II152001</v>
      </c>
      <c r="M45" t="str">
        <f>CONCATENATE($M$1,K45,"','",B45,"');")</f>
        <v>insert into catalogos.geo(id_padre,nivel,id_tipo,codigo,descripcion) values (9176,2,14,'II152','EMIRATOS ARABES UNIDOS');</v>
      </c>
      <c r="N45" t="str">
        <f t="shared" si="6"/>
        <v>insert into catalogos.geo(id_padre,nivel,id_tipo,codigo,descripcion,lat,lon) values (9176,3,14,'II152001','ABU DABI',23.424076,53.847818);</v>
      </c>
    </row>
    <row r="46" spans="1:14" x14ac:dyDescent="0.25">
      <c r="A46" t="s">
        <v>212</v>
      </c>
      <c r="B46" t="s">
        <v>243</v>
      </c>
      <c r="C46" t="s">
        <v>244</v>
      </c>
      <c r="D46" s="4">
        <v>15179384</v>
      </c>
      <c r="E46" s="4">
        <v>39782334</v>
      </c>
      <c r="F46" s="7">
        <f t="shared" si="0"/>
        <v>15.179384000000001</v>
      </c>
      <c r="G46" s="7">
        <f t="shared" si="1"/>
        <v>39.782333999999999</v>
      </c>
      <c r="H46" s="7" t="str">
        <f t="shared" si="2"/>
        <v>15.179384</v>
      </c>
      <c r="I46" s="7" t="str">
        <f t="shared" si="3"/>
        <v>39.782334</v>
      </c>
      <c r="J46">
        <v>153</v>
      </c>
      <c r="K46" t="str">
        <f t="shared" si="4"/>
        <v>II153</v>
      </c>
      <c r="L46" t="str">
        <f t="shared" si="5"/>
        <v>II153001</v>
      </c>
      <c r="M46" t="str">
        <f>CONCATENATE($M$1,K46,"','",B46,"');")</f>
        <v>insert into catalogos.geo(id_padre,nivel,id_tipo,codigo,descripcion) values (9176,2,14,'II153','ERITREA');</v>
      </c>
      <c r="N46" t="str">
        <f t="shared" si="6"/>
        <v>insert into catalogos.geo(id_padre,nivel,id_tipo,codigo,descripcion,lat,lon) values (9176,3,14,'II153001','ASMARA',15.179384,39.782334);</v>
      </c>
    </row>
    <row r="47" spans="1:14" x14ac:dyDescent="0.25">
      <c r="A47" t="s">
        <v>3</v>
      </c>
      <c r="B47" t="s">
        <v>24</v>
      </c>
      <c r="C47" t="s">
        <v>25</v>
      </c>
      <c r="D47" s="4">
        <v>48669026</v>
      </c>
      <c r="E47" s="4">
        <v>19699024</v>
      </c>
      <c r="F47" s="7">
        <f t="shared" si="0"/>
        <v>48.669026000000002</v>
      </c>
      <c r="G47" s="7">
        <f t="shared" si="1"/>
        <v>19.699024000000001</v>
      </c>
      <c r="H47" s="7" t="str">
        <f t="shared" si="2"/>
        <v>48.669026</v>
      </c>
      <c r="I47" s="7" t="str">
        <f t="shared" si="3"/>
        <v>19.699024</v>
      </c>
      <c r="J47">
        <v>154</v>
      </c>
      <c r="K47" t="str">
        <f t="shared" si="4"/>
        <v>II154</v>
      </c>
      <c r="L47" t="str">
        <f t="shared" si="5"/>
        <v>II154001</v>
      </c>
      <c r="M47" t="str">
        <f>CONCATENATE($M$1,K47,"','",B47,"');")</f>
        <v>insert into catalogos.geo(id_padre,nivel,id_tipo,codigo,descripcion) values (9176,2,14,'II154','ESLOVAQUIA');</v>
      </c>
      <c r="N47" t="str">
        <f t="shared" si="6"/>
        <v>insert into catalogos.geo(id_padre,nivel,id_tipo,codigo,descripcion,lat,lon) values (9176,3,14,'II154001','BRATISLAVA',48.669026,19.699024);</v>
      </c>
    </row>
    <row r="48" spans="1:14" x14ac:dyDescent="0.25">
      <c r="A48" t="s">
        <v>3</v>
      </c>
      <c r="B48" t="s">
        <v>26</v>
      </c>
      <c r="C48" t="s">
        <v>27</v>
      </c>
      <c r="D48" s="4">
        <v>46151241</v>
      </c>
      <c r="E48" s="4">
        <v>14995463</v>
      </c>
      <c r="F48" s="7">
        <f t="shared" si="0"/>
        <v>46.151240999999999</v>
      </c>
      <c r="G48" s="7">
        <f t="shared" si="1"/>
        <v>14.995463000000001</v>
      </c>
      <c r="H48" s="7" t="str">
        <f t="shared" si="2"/>
        <v>46.151241</v>
      </c>
      <c r="I48" s="7" t="str">
        <f t="shared" si="3"/>
        <v>14.995463</v>
      </c>
      <c r="J48">
        <v>155</v>
      </c>
      <c r="K48" t="str">
        <f t="shared" si="4"/>
        <v>II155</v>
      </c>
      <c r="L48" t="str">
        <f t="shared" si="5"/>
        <v>II155001</v>
      </c>
      <c r="M48" t="str">
        <f>CONCATENATE($M$1,K48,"','",B48,"');")</f>
        <v>insert into catalogos.geo(id_padre,nivel,id_tipo,codigo,descripcion) values (9176,2,14,'II155','ESLOVENIA');</v>
      </c>
      <c r="N48" t="str">
        <f t="shared" si="6"/>
        <v>insert into catalogos.geo(id_padre,nivel,id_tipo,codigo,descripcion,lat,lon) values (9176,3,14,'II155001','LUBLIJANA',46.151241,14.995463);</v>
      </c>
    </row>
    <row r="49" spans="1:14" x14ac:dyDescent="0.25">
      <c r="A49" t="s">
        <v>3</v>
      </c>
      <c r="B49" t="s">
        <v>28</v>
      </c>
      <c r="C49" t="s">
        <v>29</v>
      </c>
      <c r="D49" s="4">
        <v>58595272</v>
      </c>
      <c r="E49" s="4">
        <v>25013607</v>
      </c>
      <c r="F49" s="7">
        <f t="shared" si="0"/>
        <v>58.595272000000001</v>
      </c>
      <c r="G49" s="7">
        <f t="shared" si="1"/>
        <v>25.013607</v>
      </c>
      <c r="H49" s="7" t="str">
        <f t="shared" si="2"/>
        <v>58.595272</v>
      </c>
      <c r="I49" s="7" t="str">
        <f t="shared" si="3"/>
        <v>25.013607</v>
      </c>
      <c r="J49">
        <v>158</v>
      </c>
      <c r="K49" t="str">
        <f t="shared" si="4"/>
        <v>II158</v>
      </c>
      <c r="L49" t="str">
        <f t="shared" si="5"/>
        <v>II158001</v>
      </c>
      <c r="M49" t="str">
        <f>CONCATENATE($M$1,K49,"','",B49,"');")</f>
        <v>insert into catalogos.geo(id_padre,nivel,id_tipo,codigo,descripcion) values (9176,2,14,'II158','ESTONIA');</v>
      </c>
      <c r="N49" t="str">
        <f t="shared" si="6"/>
        <v>insert into catalogos.geo(id_padre,nivel,id_tipo,codigo,descripcion,lat,lon) values (9176,3,14,'II158001','TALLÍN',58.595272,25.013607);</v>
      </c>
    </row>
    <row r="50" spans="1:14" x14ac:dyDescent="0.25">
      <c r="A50" t="s">
        <v>212</v>
      </c>
      <c r="B50" t="s">
        <v>245</v>
      </c>
      <c r="C50" t="s">
        <v>246</v>
      </c>
      <c r="D50" s="4">
        <v>9145</v>
      </c>
      <c r="E50" s="4">
        <v>40489673</v>
      </c>
      <c r="F50" s="7">
        <f t="shared" si="0"/>
        <v>9.1450000000000004E-3</v>
      </c>
      <c r="G50" s="7">
        <f t="shared" si="1"/>
        <v>40.489673000000003</v>
      </c>
      <c r="H50" s="7" t="str">
        <f t="shared" si="2"/>
        <v>.009145</v>
      </c>
      <c r="I50" s="7" t="str">
        <f t="shared" si="3"/>
        <v>40.489673</v>
      </c>
      <c r="J50">
        <v>159</v>
      </c>
      <c r="K50" t="str">
        <f t="shared" si="4"/>
        <v>II159</v>
      </c>
      <c r="L50" t="str">
        <f t="shared" si="5"/>
        <v>II159001</v>
      </c>
      <c r="M50" t="str">
        <f>CONCATENATE($M$1,K50,"','",B50,"');")</f>
        <v>insert into catalogos.geo(id_padre,nivel,id_tipo,codigo,descripcion) values (9176,2,14,'II159','ETIOPÍA');</v>
      </c>
      <c r="N50" t="str">
        <f t="shared" si="6"/>
        <v>insert into catalogos.geo(id_padre,nivel,id_tipo,codigo,descripcion,lat,lon) values (9176,3,14,'II159001','ADÍS ABEBA',.009145,40.489673);</v>
      </c>
    </row>
    <row r="51" spans="1:14" x14ac:dyDescent="0.25">
      <c r="A51" t="s">
        <v>120</v>
      </c>
      <c r="B51" t="s">
        <v>147</v>
      </c>
      <c r="C51" t="s">
        <v>148</v>
      </c>
      <c r="D51" s="4">
        <v>12879721</v>
      </c>
      <c r="E51" s="4">
        <v>121774017</v>
      </c>
      <c r="F51" s="7">
        <f t="shared" si="0"/>
        <v>12.879721</v>
      </c>
      <c r="G51" s="7">
        <f t="shared" si="1"/>
        <v>121.774017</v>
      </c>
      <c r="H51" s="7" t="str">
        <f t="shared" si="2"/>
        <v>12.879721</v>
      </c>
      <c r="I51" s="7" t="str">
        <f t="shared" si="3"/>
        <v>121.774017</v>
      </c>
      <c r="J51">
        <v>160</v>
      </c>
      <c r="K51" t="str">
        <f t="shared" si="4"/>
        <v>II160</v>
      </c>
      <c r="L51" t="str">
        <f t="shared" si="5"/>
        <v>II160001</v>
      </c>
      <c r="M51" t="str">
        <f>CONCATENATE($M$1,K51,"','",B51,"');")</f>
        <v>insert into catalogos.geo(id_padre,nivel,id_tipo,codigo,descripcion) values (9176,2,14,'II160','FILIPINAS');</v>
      </c>
      <c r="N51" t="str">
        <f t="shared" si="6"/>
        <v>insert into catalogos.geo(id_padre,nivel,id_tipo,codigo,descripcion,lat,lon) values (9176,3,14,'II160001','MANILA',12.879721,121.774017);</v>
      </c>
    </row>
    <row r="52" spans="1:14" x14ac:dyDescent="0.25">
      <c r="A52" t="s">
        <v>3</v>
      </c>
      <c r="B52" t="s">
        <v>30</v>
      </c>
      <c r="C52" t="s">
        <v>31</v>
      </c>
      <c r="D52" s="4">
        <v>6192411</v>
      </c>
      <c r="E52" s="4">
        <v>25748151</v>
      </c>
      <c r="F52" s="7">
        <f t="shared" si="0"/>
        <v>6.1924109999999999</v>
      </c>
      <c r="G52" s="7">
        <f t="shared" si="1"/>
        <v>25.748151</v>
      </c>
      <c r="H52" s="7" t="str">
        <f t="shared" si="2"/>
        <v>6.192411</v>
      </c>
      <c r="I52" s="7" t="str">
        <f t="shared" si="3"/>
        <v>25.748151</v>
      </c>
      <c r="J52">
        <v>161</v>
      </c>
      <c r="K52" t="str">
        <f t="shared" si="4"/>
        <v>II161</v>
      </c>
      <c r="L52" t="str">
        <f t="shared" si="5"/>
        <v>II161001</v>
      </c>
      <c r="M52" t="str">
        <f>CONCATENATE($M$1,K52,"','",B52,"');")</f>
        <v>insert into catalogos.geo(id_padre,nivel,id_tipo,codigo,descripcion) values (9176,2,14,'II161','FINLANDIA');</v>
      </c>
      <c r="N52" t="str">
        <f t="shared" si="6"/>
        <v>insert into catalogos.geo(id_padre,nivel,id_tipo,codigo,descripcion,lat,lon) values (9176,3,14,'II161001','HELSINKI',6.192411,25.748151);</v>
      </c>
    </row>
    <row r="53" spans="1:14" x14ac:dyDescent="0.25">
      <c r="A53" t="s">
        <v>321</v>
      </c>
      <c r="B53" t="s">
        <v>324</v>
      </c>
      <c r="C53" t="s">
        <v>325</v>
      </c>
      <c r="D53" s="4">
        <v>-16578193</v>
      </c>
      <c r="E53" s="4">
        <v>179414413</v>
      </c>
      <c r="F53" s="7">
        <f t="shared" si="0"/>
        <v>-16.578192999999999</v>
      </c>
      <c r="G53" s="7">
        <f t="shared" si="1"/>
        <v>179.414413</v>
      </c>
      <c r="H53" s="7" t="str">
        <f t="shared" si="2"/>
        <v>-16.578193</v>
      </c>
      <c r="I53" s="7" t="str">
        <f t="shared" si="3"/>
        <v>179.414413</v>
      </c>
      <c r="J53">
        <v>162</v>
      </c>
      <c r="K53" t="str">
        <f t="shared" si="4"/>
        <v>II162</v>
      </c>
      <c r="L53" t="str">
        <f t="shared" si="5"/>
        <v>II162001</v>
      </c>
      <c r="M53" t="str">
        <f>CONCATENATE($M$1,K53,"','",B53,"');")</f>
        <v>insert into catalogos.geo(id_padre,nivel,id_tipo,codigo,descripcion) values (9176,2,14,'II162','FIYI');</v>
      </c>
      <c r="N53" t="str">
        <f t="shared" si="6"/>
        <v>insert into catalogos.geo(id_padre,nivel,id_tipo,codigo,descripcion,lat,lon) values (9176,3,14,'II162001','SUVA',-16.578193,179.414413);</v>
      </c>
    </row>
    <row r="54" spans="1:14" x14ac:dyDescent="0.25">
      <c r="A54" t="s">
        <v>212</v>
      </c>
      <c r="B54" t="s">
        <v>247</v>
      </c>
      <c r="C54" t="s">
        <v>248</v>
      </c>
      <c r="D54" s="5" t="s">
        <v>354</v>
      </c>
      <c r="E54" s="4">
        <v>11609444</v>
      </c>
      <c r="F54" s="7" t="e">
        <f t="shared" si="0"/>
        <v>#VALUE!</v>
      </c>
      <c r="G54" s="7">
        <f t="shared" si="1"/>
        <v>11.609444</v>
      </c>
      <c r="H54" s="7" t="str">
        <f>D54</f>
        <v>-0.803689</v>
      </c>
      <c r="I54" s="7" t="str">
        <f t="shared" si="3"/>
        <v>11.609444</v>
      </c>
      <c r="J54">
        <v>164</v>
      </c>
      <c r="K54" t="str">
        <f t="shared" si="4"/>
        <v>II164</v>
      </c>
      <c r="L54" t="str">
        <f t="shared" si="5"/>
        <v>II164001</v>
      </c>
      <c r="M54" t="str">
        <f>CONCATENATE($M$1,K54,"','",B54,"');")</f>
        <v>insert into catalogos.geo(id_padre,nivel,id_tipo,codigo,descripcion) values (9176,2,14,'II164','GABÓN');</v>
      </c>
      <c r="N54" t="str">
        <f t="shared" si="6"/>
        <v>insert into catalogos.geo(id_padre,nivel,id_tipo,codigo,descripcion,lat,lon) values (9176,3,14,'II164001','LIBREVILLE',-0.803689,11.609444);</v>
      </c>
    </row>
    <row r="55" spans="1:14" x14ac:dyDescent="0.25">
      <c r="A55" t="s">
        <v>212</v>
      </c>
      <c r="B55" t="s">
        <v>249</v>
      </c>
      <c r="C55" t="s">
        <v>250</v>
      </c>
      <c r="D55" s="4">
        <v>13443182</v>
      </c>
      <c r="E55" s="4">
        <v>-15310139</v>
      </c>
      <c r="F55" s="7">
        <f t="shared" si="0"/>
        <v>13.443182</v>
      </c>
      <c r="G55" s="7">
        <f t="shared" si="1"/>
        <v>-15.310138999999999</v>
      </c>
      <c r="H55" s="7" t="str">
        <f t="shared" si="2"/>
        <v>13.443182</v>
      </c>
      <c r="I55" s="7" t="str">
        <f t="shared" si="3"/>
        <v>-15.310139</v>
      </c>
      <c r="J55">
        <v>165</v>
      </c>
      <c r="K55" t="str">
        <f t="shared" ref="K55:K113" si="7">"II"&amp;J55</f>
        <v>II165</v>
      </c>
      <c r="L55" t="str">
        <f t="shared" ref="L55:L113" si="8">K55&amp;"001"</f>
        <v>II165001</v>
      </c>
      <c r="M55" t="str">
        <f>CONCATENATE($M$1,K55,"','",B55,"');")</f>
        <v>insert into catalogos.geo(id_padre,nivel,id_tipo,codigo,descripcion) values (9176,2,14,'II165','GAMBIA');</v>
      </c>
      <c r="N55" t="str">
        <f t="shared" si="6"/>
        <v>insert into catalogos.geo(id_padre,nivel,id_tipo,codigo,descripcion,lat,lon) values (9176,3,14,'II165001','BANJUL',13.443182,-15.310139);</v>
      </c>
    </row>
    <row r="56" spans="1:14" x14ac:dyDescent="0.25">
      <c r="A56" t="s">
        <v>3</v>
      </c>
      <c r="B56" t="s">
        <v>32</v>
      </c>
      <c r="C56" t="s">
        <v>33</v>
      </c>
      <c r="D56" s="4">
        <v>42315407</v>
      </c>
      <c r="E56" s="4">
        <v>43356892</v>
      </c>
      <c r="F56" s="7">
        <f t="shared" si="0"/>
        <v>42.315407</v>
      </c>
      <c r="G56" s="7">
        <f t="shared" si="1"/>
        <v>43.356892000000002</v>
      </c>
      <c r="H56" s="7" t="str">
        <f t="shared" si="2"/>
        <v>42.315407</v>
      </c>
      <c r="I56" s="7" t="str">
        <f t="shared" si="3"/>
        <v>43.356892</v>
      </c>
      <c r="J56">
        <v>166</v>
      </c>
      <c r="K56" t="str">
        <f t="shared" si="7"/>
        <v>II166</v>
      </c>
      <c r="L56" t="str">
        <f t="shared" si="8"/>
        <v>II166001</v>
      </c>
      <c r="M56" t="str">
        <f>CONCATENATE($M$1,K56,"','",B56,"');")</f>
        <v>insert into catalogos.geo(id_padre,nivel,id_tipo,codigo,descripcion) values (9176,2,14,'II166','GEORGIA');</v>
      </c>
      <c r="N56" t="str">
        <f t="shared" si="6"/>
        <v>insert into catalogos.geo(id_padre,nivel,id_tipo,codigo,descripcion,lat,lon) values (9176,3,14,'II166001','TIFLIS',42.315407,43.356892);</v>
      </c>
    </row>
    <row r="57" spans="1:14" x14ac:dyDescent="0.25">
      <c r="A57" t="s">
        <v>212</v>
      </c>
      <c r="B57" t="s">
        <v>251</v>
      </c>
      <c r="C57" t="s">
        <v>252</v>
      </c>
      <c r="D57" s="4">
        <v>7946527</v>
      </c>
      <c r="E57" s="4">
        <v>-1023194</v>
      </c>
      <c r="F57" s="7">
        <f t="shared" si="0"/>
        <v>7.9465269999999997</v>
      </c>
      <c r="G57" s="7">
        <f t="shared" si="1"/>
        <v>-1.0231939999999999</v>
      </c>
      <c r="H57" s="7" t="str">
        <f t="shared" si="2"/>
        <v>7.946527</v>
      </c>
      <c r="I57" s="7" t="str">
        <f t="shared" si="3"/>
        <v>-1.023194</v>
      </c>
      <c r="J57">
        <v>167</v>
      </c>
      <c r="K57" t="str">
        <f t="shared" si="7"/>
        <v>II167</v>
      </c>
      <c r="L57" t="str">
        <f t="shared" si="8"/>
        <v>II167001</v>
      </c>
      <c r="M57" t="str">
        <f>CONCATENATE($M$1,K57,"','",B57,"');")</f>
        <v>insert into catalogos.geo(id_padre,nivel,id_tipo,codigo,descripcion) values (9176,2,14,'II167','GHANA');</v>
      </c>
      <c r="N57" t="str">
        <f t="shared" si="6"/>
        <v>insert into catalogos.geo(id_padre,nivel,id_tipo,codigo,descripcion,lat,lon) values (9176,3,14,'II167001','ACCRA',7.946527,-1.023194);</v>
      </c>
    </row>
    <row r="58" spans="1:14" x14ac:dyDescent="0.25">
      <c r="A58" t="s">
        <v>70</v>
      </c>
      <c r="B58" t="s">
        <v>90</v>
      </c>
      <c r="C58" t="s">
        <v>91</v>
      </c>
      <c r="D58" s="4">
        <v>12262776</v>
      </c>
      <c r="E58" s="4">
        <v>-61604171</v>
      </c>
      <c r="F58" s="7">
        <f t="shared" si="0"/>
        <v>12.262776000000001</v>
      </c>
      <c r="G58" s="7">
        <f t="shared" si="1"/>
        <v>-61.604171000000001</v>
      </c>
      <c r="H58" s="7" t="str">
        <f t="shared" si="2"/>
        <v>12.262776</v>
      </c>
      <c r="I58" s="7" t="str">
        <f t="shared" si="3"/>
        <v>-61.604171</v>
      </c>
      <c r="J58">
        <v>168</v>
      </c>
      <c r="K58" t="str">
        <f t="shared" si="7"/>
        <v>II168</v>
      </c>
      <c r="L58" t="str">
        <f t="shared" si="8"/>
        <v>II168001</v>
      </c>
      <c r="M58" t="str">
        <f>CONCATENATE($M$1,K58,"','",B58,"');")</f>
        <v>insert into catalogos.geo(id_padre,nivel,id_tipo,codigo,descripcion) values (9176,2,14,'II168','GRANADA');</v>
      </c>
      <c r="N58" t="str">
        <f t="shared" si="6"/>
        <v>insert into catalogos.geo(id_padre,nivel,id_tipo,codigo,descripcion,lat,lon) values (9176,3,14,'II168001','SAINT GEORGE'S',12.262776,-61.604171);</v>
      </c>
    </row>
    <row r="59" spans="1:14" x14ac:dyDescent="0.25">
      <c r="A59" t="s">
        <v>70</v>
      </c>
      <c r="B59" t="s">
        <v>92</v>
      </c>
      <c r="C59" t="s">
        <v>93</v>
      </c>
      <c r="D59" s="4">
        <v>15783471</v>
      </c>
      <c r="E59" s="4">
        <v>-90230759</v>
      </c>
      <c r="F59" s="7">
        <f t="shared" si="0"/>
        <v>15.783471</v>
      </c>
      <c r="G59" s="7">
        <f t="shared" si="1"/>
        <v>-90.230759000000006</v>
      </c>
      <c r="H59" s="7" t="str">
        <f t="shared" si="2"/>
        <v>15.783471</v>
      </c>
      <c r="I59" s="7" t="str">
        <f t="shared" si="3"/>
        <v>-90.230759</v>
      </c>
      <c r="J59">
        <v>170</v>
      </c>
      <c r="K59" t="str">
        <f t="shared" si="7"/>
        <v>II170</v>
      </c>
      <c r="L59" t="str">
        <f t="shared" si="8"/>
        <v>II170001</v>
      </c>
      <c r="M59" t="str">
        <f>CONCATENATE($M$1,K59,"','",B59,"');")</f>
        <v>insert into catalogos.geo(id_padre,nivel,id_tipo,codigo,descripcion) values (9176,2,14,'II170','GUATEMALA');</v>
      </c>
      <c r="N59" t="str">
        <f t="shared" si="6"/>
        <v>insert into catalogos.geo(id_padre,nivel,id_tipo,codigo,descripcion,lat,lon) values (9176,3,14,'II170001','CIUDAD DE GUATEMALA',15.783471,-90.230759);</v>
      </c>
    </row>
    <row r="60" spans="1:14" x14ac:dyDescent="0.25">
      <c r="A60" t="s">
        <v>212</v>
      </c>
      <c r="B60" t="s">
        <v>253</v>
      </c>
      <c r="C60" t="s">
        <v>254</v>
      </c>
      <c r="D60" s="4">
        <v>9945587</v>
      </c>
      <c r="E60" s="4">
        <v>-9696645</v>
      </c>
      <c r="F60" s="7">
        <f t="shared" si="0"/>
        <v>9.9455869999999997</v>
      </c>
      <c r="G60" s="7">
        <f t="shared" si="1"/>
        <v>-9.6966450000000002</v>
      </c>
      <c r="H60" s="7" t="str">
        <f t="shared" si="2"/>
        <v>9.945587</v>
      </c>
      <c r="I60" s="7" t="str">
        <f t="shared" si="3"/>
        <v>-9.696645</v>
      </c>
      <c r="J60">
        <v>171</v>
      </c>
      <c r="K60" t="str">
        <f t="shared" si="7"/>
        <v>II171</v>
      </c>
      <c r="L60" t="str">
        <f t="shared" si="8"/>
        <v>II171001</v>
      </c>
      <c r="M60" t="str">
        <f>CONCATENATE($M$1,K60,"','",B60,"');")</f>
        <v>insert into catalogos.geo(id_padre,nivel,id_tipo,codigo,descripcion) values (9176,2,14,'II171','GUINEA');</v>
      </c>
      <c r="N60" t="str">
        <f t="shared" si="6"/>
        <v>insert into catalogos.geo(id_padre,nivel,id_tipo,codigo,descripcion,lat,lon) values (9176,3,14,'II171001','CONAKRY',9.945587,-9.696645);</v>
      </c>
    </row>
    <row r="61" spans="1:14" x14ac:dyDescent="0.25">
      <c r="A61" t="s">
        <v>212</v>
      </c>
      <c r="B61" t="s">
        <v>257</v>
      </c>
      <c r="C61" t="s">
        <v>258</v>
      </c>
      <c r="D61" s="3">
        <v>9945587</v>
      </c>
      <c r="E61" s="3">
        <v>-9696645</v>
      </c>
      <c r="F61" s="7">
        <f t="shared" si="0"/>
        <v>9.9455869999999997</v>
      </c>
      <c r="G61" s="7">
        <f t="shared" si="1"/>
        <v>-9.6966450000000002</v>
      </c>
      <c r="H61" s="7" t="str">
        <f t="shared" si="2"/>
        <v>9.945587</v>
      </c>
      <c r="I61" s="7" t="str">
        <f t="shared" si="3"/>
        <v>-9.696645</v>
      </c>
      <c r="J61">
        <v>172</v>
      </c>
      <c r="K61" t="str">
        <f t="shared" si="7"/>
        <v>II172</v>
      </c>
      <c r="L61" t="str">
        <f t="shared" si="8"/>
        <v>II172001</v>
      </c>
      <c r="M61" t="str">
        <f>CONCATENATE($M$1,K61,"','",B61,"');")</f>
        <v>insert into catalogos.geo(id_padre,nivel,id_tipo,codigo,descripcion) values (9176,2,14,'II172','GUINEA ECUATORIAL');</v>
      </c>
      <c r="N61" t="str">
        <f t="shared" si="6"/>
        <v>insert into catalogos.geo(id_padre,nivel,id_tipo,codigo,descripcion,lat,lon) values (9176,3,14,'II172001','MALABO',9.945587,-9.696645);</v>
      </c>
    </row>
    <row r="62" spans="1:14" x14ac:dyDescent="0.25">
      <c r="A62" t="s">
        <v>212</v>
      </c>
      <c r="B62" t="s">
        <v>255</v>
      </c>
      <c r="C62" t="s">
        <v>256</v>
      </c>
      <c r="D62" s="4">
        <v>11803749</v>
      </c>
      <c r="E62" s="4">
        <v>-15180413</v>
      </c>
      <c r="F62" s="7">
        <f t="shared" si="0"/>
        <v>11.803749</v>
      </c>
      <c r="G62" s="7">
        <f t="shared" si="1"/>
        <v>-15.180413</v>
      </c>
      <c r="H62" s="7" t="str">
        <f t="shared" si="2"/>
        <v>11.803749</v>
      </c>
      <c r="I62" s="7" t="str">
        <f t="shared" si="3"/>
        <v>-15.180413</v>
      </c>
      <c r="J62">
        <v>173</v>
      </c>
      <c r="K62" t="str">
        <f t="shared" si="7"/>
        <v>II173</v>
      </c>
      <c r="L62" t="str">
        <f t="shared" si="8"/>
        <v>II173001</v>
      </c>
      <c r="M62" t="str">
        <f>CONCATENATE($M$1,K62,"','",B62,"');")</f>
        <v>insert into catalogos.geo(id_padre,nivel,id_tipo,codigo,descripcion) values (9176,2,14,'II173','GUINEA-BISSAU');</v>
      </c>
      <c r="N62" t="str">
        <f t="shared" si="6"/>
        <v>insert into catalogos.geo(id_padre,nivel,id_tipo,codigo,descripcion,lat,lon) values (9176,3,14,'II173001','BISSAU',11.803749,-15.180413);</v>
      </c>
    </row>
    <row r="63" spans="1:14" x14ac:dyDescent="0.25">
      <c r="A63" t="s">
        <v>70</v>
      </c>
      <c r="B63" t="s">
        <v>94</v>
      </c>
      <c r="C63" t="s">
        <v>95</v>
      </c>
      <c r="D63" s="3">
        <v>4860416</v>
      </c>
      <c r="E63" s="3">
        <v>-5893018</v>
      </c>
      <c r="F63" s="7">
        <f t="shared" si="0"/>
        <v>4.8604159999999998</v>
      </c>
      <c r="G63" s="7">
        <f t="shared" si="1"/>
        <v>-5.8930179999999996</v>
      </c>
      <c r="H63" s="7" t="str">
        <f t="shared" si="2"/>
        <v>4.860416</v>
      </c>
      <c r="I63" s="7" t="str">
        <f t="shared" si="3"/>
        <v>-5.893018</v>
      </c>
      <c r="J63">
        <v>174</v>
      </c>
      <c r="K63" t="str">
        <f t="shared" si="7"/>
        <v>II174</v>
      </c>
      <c r="L63" t="str">
        <f t="shared" si="8"/>
        <v>II174001</v>
      </c>
      <c r="M63" t="str">
        <f>CONCATENATE($M$1,K63,"','",B63,"');")</f>
        <v>insert into catalogos.geo(id_padre,nivel,id_tipo,codigo,descripcion) values (9176,2,14,'II174','GUYANA');</v>
      </c>
      <c r="N63" t="str">
        <f t="shared" si="6"/>
        <v>insert into catalogos.geo(id_padre,nivel,id_tipo,codigo,descripcion,lat,lon) values (9176,3,14,'II174001','GEORGETOWN',4.860416,-5.893018);</v>
      </c>
    </row>
    <row r="64" spans="1:14" x14ac:dyDescent="0.25">
      <c r="A64" t="s">
        <v>70</v>
      </c>
      <c r="B64" t="s">
        <v>96</v>
      </c>
      <c r="C64" t="s">
        <v>97</v>
      </c>
      <c r="D64" s="4">
        <v>18971187</v>
      </c>
      <c r="E64" s="4">
        <v>-72285215</v>
      </c>
      <c r="F64" s="7">
        <f t="shared" si="0"/>
        <v>18.971187</v>
      </c>
      <c r="G64" s="7">
        <f t="shared" si="1"/>
        <v>-72.285214999999994</v>
      </c>
      <c r="H64" s="7" t="str">
        <f t="shared" si="2"/>
        <v>18.971187</v>
      </c>
      <c r="I64" s="7" t="str">
        <f t="shared" si="3"/>
        <v>-72.285215</v>
      </c>
      <c r="J64">
        <v>175</v>
      </c>
      <c r="K64" t="str">
        <f t="shared" si="7"/>
        <v>II175</v>
      </c>
      <c r="L64" t="str">
        <f t="shared" si="8"/>
        <v>II175001</v>
      </c>
      <c r="M64" t="str">
        <f>CONCATENATE($M$1,K64,"','",B64,"');")</f>
        <v>insert into catalogos.geo(id_padre,nivel,id_tipo,codigo,descripcion) values (9176,2,14,'II175','HAITÍ');</v>
      </c>
      <c r="N64" t="str">
        <f t="shared" si="6"/>
        <v>insert into catalogos.geo(id_padre,nivel,id_tipo,codigo,descripcion,lat,lon) values (9176,3,14,'II175001','PUERTO PRÍNCIPE',18.971187,-72.285215);</v>
      </c>
    </row>
    <row r="65" spans="1:14" x14ac:dyDescent="0.25">
      <c r="A65" t="s">
        <v>70</v>
      </c>
      <c r="B65" t="s">
        <v>98</v>
      </c>
      <c r="C65" t="s">
        <v>99</v>
      </c>
      <c r="D65" s="4">
        <v>15199999</v>
      </c>
      <c r="E65" s="4">
        <v>-86241905</v>
      </c>
      <c r="F65" s="7">
        <f t="shared" si="0"/>
        <v>15.199999</v>
      </c>
      <c r="G65" s="7">
        <f t="shared" si="1"/>
        <v>-86.241905000000003</v>
      </c>
      <c r="H65" s="7" t="str">
        <f t="shared" si="2"/>
        <v>15.199999</v>
      </c>
      <c r="I65" s="7" t="str">
        <f t="shared" si="3"/>
        <v>-86.241905</v>
      </c>
      <c r="J65">
        <v>176</v>
      </c>
      <c r="K65" t="str">
        <f t="shared" si="7"/>
        <v>II176</v>
      </c>
      <c r="L65" t="str">
        <f t="shared" si="8"/>
        <v>II176001</v>
      </c>
      <c r="M65" t="str">
        <f>CONCATENATE($M$1,K65,"','",B65,"');")</f>
        <v>insert into catalogos.geo(id_padre,nivel,id_tipo,codigo,descripcion) values (9176,2,14,'II176','HONDURAS');</v>
      </c>
      <c r="N65" t="str">
        <f t="shared" si="6"/>
        <v>insert into catalogos.geo(id_padre,nivel,id_tipo,codigo,descripcion,lat,lon) values (9176,3,14,'II176001','TEGUCIGALPA',15.199999,-86.241905);</v>
      </c>
    </row>
    <row r="66" spans="1:14" x14ac:dyDescent="0.25">
      <c r="A66" t="s">
        <v>3</v>
      </c>
      <c r="B66" t="s">
        <v>34</v>
      </c>
      <c r="C66" t="s">
        <v>35</v>
      </c>
      <c r="D66" s="4">
        <v>47162494</v>
      </c>
      <c r="E66" s="4">
        <v>19503304</v>
      </c>
      <c r="F66" s="7">
        <f t="shared" si="0"/>
        <v>47.162494000000002</v>
      </c>
      <c r="G66" s="7">
        <f t="shared" si="1"/>
        <v>19.503304</v>
      </c>
      <c r="H66" s="7" t="str">
        <f t="shared" si="2"/>
        <v>47.162494</v>
      </c>
      <c r="I66" s="7" t="str">
        <f t="shared" si="3"/>
        <v>19.503304</v>
      </c>
      <c r="J66">
        <v>177</v>
      </c>
      <c r="K66" t="str">
        <f t="shared" si="7"/>
        <v>II177</v>
      </c>
      <c r="L66" t="str">
        <f t="shared" si="8"/>
        <v>II177001</v>
      </c>
      <c r="M66" t="str">
        <f>CONCATENATE($M$1,K66,"','",B66,"');")</f>
        <v>insert into catalogos.geo(id_padre,nivel,id_tipo,codigo,descripcion) values (9176,2,14,'II177','HUNGRÍA');</v>
      </c>
      <c r="N66" t="str">
        <f t="shared" si="6"/>
        <v>insert into catalogos.geo(id_padre,nivel,id_tipo,codigo,descripcion,lat,lon) values (9176,3,14,'II177001','BUDAPEST',47.162494,19.503304);</v>
      </c>
    </row>
    <row r="67" spans="1:14" x14ac:dyDescent="0.25">
      <c r="A67" t="s">
        <v>120</v>
      </c>
      <c r="B67" t="s">
        <v>149</v>
      </c>
      <c r="C67" t="s">
        <v>150</v>
      </c>
      <c r="D67" s="4">
        <v>20593684</v>
      </c>
      <c r="E67" s="4">
        <v>7896288</v>
      </c>
      <c r="F67" s="7">
        <f t="shared" ref="F67:F130" si="9">D67/1000000</f>
        <v>20.593684</v>
      </c>
      <c r="G67" s="7">
        <f t="shared" ref="G67:G130" si="10">E67/1000000</f>
        <v>7.8962880000000002</v>
      </c>
      <c r="H67" s="7" t="str">
        <f t="shared" ref="H67:H130" si="11">SUBSTITUTE(TEXT(F67,"#,#######"),",",".")</f>
        <v>20.593684</v>
      </c>
      <c r="I67" s="7" t="str">
        <f t="shared" ref="I67:I130" si="12">SUBSTITUTE(TEXT(G67,"#,#######"),",",".")</f>
        <v>7.896288</v>
      </c>
      <c r="J67">
        <v>178</v>
      </c>
      <c r="K67" t="str">
        <f t="shared" si="7"/>
        <v>II178</v>
      </c>
      <c r="L67" t="str">
        <f t="shared" si="8"/>
        <v>II178001</v>
      </c>
      <c r="M67" t="str">
        <f>CONCATENATE($M$1,K67,"','",B67,"');")</f>
        <v>insert into catalogos.geo(id_padre,nivel,id_tipo,codigo,descripcion) values (9176,2,14,'II178','INDIA');</v>
      </c>
      <c r="N67" t="str">
        <f t="shared" ref="N67:N130" si="13">CONCATENATE($N$1,L67,"','",C67,"',",H67,",",I67,");")</f>
        <v>insert into catalogos.geo(id_padre,nivel,id_tipo,codigo,descripcion,lat,lon) values (9176,3,14,'II178001','NUEVA DELHI',20.593684,7.896288);</v>
      </c>
    </row>
    <row r="68" spans="1:14" x14ac:dyDescent="0.25">
      <c r="A68" t="s">
        <v>120</v>
      </c>
      <c r="B68" t="s">
        <v>151</v>
      </c>
      <c r="C68" t="s">
        <v>152</v>
      </c>
      <c r="D68" s="5" t="s">
        <v>357</v>
      </c>
      <c r="E68" s="4">
        <v>113921327</v>
      </c>
      <c r="F68" s="7" t="e">
        <f t="shared" si="9"/>
        <v>#VALUE!</v>
      </c>
      <c r="G68" s="7">
        <f t="shared" si="10"/>
        <v>113.92132700000001</v>
      </c>
      <c r="H68" s="7" t="str">
        <f>D68</f>
        <v>-0.789275</v>
      </c>
      <c r="I68" s="7" t="str">
        <f t="shared" si="12"/>
        <v>113.921327</v>
      </c>
      <c r="J68">
        <v>179</v>
      </c>
      <c r="K68" t="str">
        <f t="shared" si="7"/>
        <v>II179</v>
      </c>
      <c r="L68" t="str">
        <f t="shared" si="8"/>
        <v>II179001</v>
      </c>
      <c r="M68" t="str">
        <f>CONCATENATE($M$1,K68,"','",B68,"');")</f>
        <v>insert into catalogos.geo(id_padre,nivel,id_tipo,codigo,descripcion) values (9176,2,14,'II179','INDONESIA');</v>
      </c>
      <c r="N68" t="str">
        <f t="shared" si="13"/>
        <v>insert into catalogos.geo(id_padre,nivel,id_tipo,codigo,descripcion,lat,lon) values (9176,3,14,'II179001','YAKARTA',-0.789275,113.921327);</v>
      </c>
    </row>
    <row r="69" spans="1:14" x14ac:dyDescent="0.25">
      <c r="A69" t="s">
        <v>120</v>
      </c>
      <c r="B69" t="s">
        <v>153</v>
      </c>
      <c r="C69" t="s">
        <v>154</v>
      </c>
      <c r="D69" s="4">
        <v>32427908</v>
      </c>
      <c r="E69" s="4">
        <v>53688046</v>
      </c>
      <c r="F69" s="7">
        <f t="shared" si="9"/>
        <v>32.427908000000002</v>
      </c>
      <c r="G69" s="7">
        <f t="shared" si="10"/>
        <v>53.688046</v>
      </c>
      <c r="H69" s="7" t="str">
        <f t="shared" si="11"/>
        <v>32.427908</v>
      </c>
      <c r="I69" s="7" t="str">
        <f t="shared" si="12"/>
        <v>53.688046</v>
      </c>
      <c r="J69">
        <v>180</v>
      </c>
      <c r="K69" t="str">
        <f t="shared" si="7"/>
        <v>II180</v>
      </c>
      <c r="L69" t="str">
        <f t="shared" si="8"/>
        <v>II180001</v>
      </c>
      <c r="M69" t="str">
        <f>CONCATENATE($M$1,K69,"','",B69,"');")</f>
        <v>insert into catalogos.geo(id_padre,nivel,id_tipo,codigo,descripcion) values (9176,2,14,'II180','IRÁN');</v>
      </c>
      <c r="N69" t="str">
        <f t="shared" si="13"/>
        <v>insert into catalogos.geo(id_padre,nivel,id_tipo,codigo,descripcion,lat,lon) values (9176,3,14,'II180001','TEHERÁN',32.427908,53.688046);</v>
      </c>
    </row>
    <row r="70" spans="1:14" x14ac:dyDescent="0.25">
      <c r="A70" t="s">
        <v>120</v>
      </c>
      <c r="B70" t="s">
        <v>155</v>
      </c>
      <c r="C70" t="s">
        <v>156</v>
      </c>
      <c r="D70" s="4">
        <v>33223191</v>
      </c>
      <c r="E70" s="4">
        <v>43679291</v>
      </c>
      <c r="F70" s="7">
        <f t="shared" si="9"/>
        <v>33.223191</v>
      </c>
      <c r="G70" s="7">
        <f t="shared" si="10"/>
        <v>43.679290999999999</v>
      </c>
      <c r="H70" s="7" t="str">
        <f t="shared" si="11"/>
        <v>33.223191</v>
      </c>
      <c r="I70" s="7" t="str">
        <f t="shared" si="12"/>
        <v>43.679291</v>
      </c>
      <c r="J70">
        <v>181</v>
      </c>
      <c r="K70" t="str">
        <f t="shared" si="7"/>
        <v>II181</v>
      </c>
      <c r="L70" t="str">
        <f t="shared" si="8"/>
        <v>II181001</v>
      </c>
      <c r="M70" t="str">
        <f>CONCATENATE($M$1,K70,"','",B70,"');")</f>
        <v>insert into catalogos.geo(id_padre,nivel,id_tipo,codigo,descripcion) values (9176,2,14,'II181','IRAQ');</v>
      </c>
      <c r="N70" t="str">
        <f t="shared" si="13"/>
        <v>insert into catalogos.geo(id_padre,nivel,id_tipo,codigo,descripcion,lat,lon) values (9176,3,14,'II181001','BAGDAD',33.223191,43.679291);</v>
      </c>
    </row>
    <row r="71" spans="1:14" x14ac:dyDescent="0.25">
      <c r="A71" t="s">
        <v>3</v>
      </c>
      <c r="B71" t="s">
        <v>36</v>
      </c>
      <c r="C71" t="s">
        <v>37</v>
      </c>
      <c r="D71" s="4">
        <v>64963051</v>
      </c>
      <c r="E71" s="4">
        <v>-19020835</v>
      </c>
      <c r="F71" s="7">
        <f t="shared" si="9"/>
        <v>64.963050999999993</v>
      </c>
      <c r="G71" s="7">
        <f t="shared" si="10"/>
        <v>-19.020835000000002</v>
      </c>
      <c r="H71" s="7" t="str">
        <f t="shared" si="11"/>
        <v>64.963051</v>
      </c>
      <c r="I71" s="7" t="str">
        <f t="shared" si="12"/>
        <v>-19.020835</v>
      </c>
      <c r="J71">
        <v>183</v>
      </c>
      <c r="K71" t="str">
        <f t="shared" si="7"/>
        <v>II183</v>
      </c>
      <c r="L71" t="str">
        <f t="shared" si="8"/>
        <v>II183001</v>
      </c>
      <c r="M71" t="str">
        <f>CONCATENATE($M$1,K71,"','",B71,"');")</f>
        <v>insert into catalogos.geo(id_padre,nivel,id_tipo,codigo,descripcion) values (9176,2,14,'II183','ISLANDIA');</v>
      </c>
      <c r="N71" t="str">
        <f t="shared" si="13"/>
        <v>insert into catalogos.geo(id_padre,nivel,id_tipo,codigo,descripcion,lat,lon) values (9176,3,14,'II183001','REIKIAVIK',64.963051,-19.020835);</v>
      </c>
    </row>
    <row r="72" spans="1:14" x14ac:dyDescent="0.25">
      <c r="A72" t="s">
        <v>321</v>
      </c>
      <c r="B72" t="s">
        <v>328</v>
      </c>
      <c r="C72" t="s">
        <v>329</v>
      </c>
      <c r="D72" s="4">
        <v>7131474</v>
      </c>
      <c r="E72" s="4">
        <v>171184478</v>
      </c>
      <c r="F72" s="7">
        <f t="shared" si="9"/>
        <v>7.1314739999999999</v>
      </c>
      <c r="G72" s="7">
        <f t="shared" si="10"/>
        <v>171.18447800000001</v>
      </c>
      <c r="H72" s="7" t="str">
        <f t="shared" si="11"/>
        <v>7.131474</v>
      </c>
      <c r="I72" s="7" t="str">
        <f t="shared" si="12"/>
        <v>171.184478</v>
      </c>
      <c r="J72">
        <v>184</v>
      </c>
      <c r="K72" t="str">
        <f t="shared" si="7"/>
        <v>II184</v>
      </c>
      <c r="L72" t="str">
        <f t="shared" si="8"/>
        <v>II184001</v>
      </c>
      <c r="M72" t="str">
        <f>CONCATENATE($M$1,K72,"','",B72,"');")</f>
        <v>insert into catalogos.geo(id_padre,nivel,id_tipo,codigo,descripcion) values (9176,2,14,'II184','ISLAS MARSHALL');</v>
      </c>
      <c r="N72" t="str">
        <f t="shared" si="13"/>
        <v>insert into catalogos.geo(id_padre,nivel,id_tipo,codigo,descripcion,lat,lon) values (9176,3,14,'II184001','MAJURO',7.131474,171.184478);</v>
      </c>
    </row>
    <row r="73" spans="1:14" x14ac:dyDescent="0.25">
      <c r="A73" t="s">
        <v>321</v>
      </c>
      <c r="B73" t="s">
        <v>340</v>
      </c>
      <c r="C73" t="s">
        <v>341</v>
      </c>
      <c r="D73" s="4">
        <v>-964571</v>
      </c>
      <c r="E73" s="4">
        <v>160156194</v>
      </c>
      <c r="F73" s="7">
        <f t="shared" si="9"/>
        <v>-0.96457099999999996</v>
      </c>
      <c r="G73" s="7">
        <f t="shared" si="10"/>
        <v>160.156194</v>
      </c>
      <c r="H73" s="7" t="str">
        <f t="shared" si="11"/>
        <v>-.964571</v>
      </c>
      <c r="I73" s="7" t="str">
        <f t="shared" si="12"/>
        <v>160.156194</v>
      </c>
      <c r="J73">
        <v>185</v>
      </c>
      <c r="K73" t="str">
        <f t="shared" si="7"/>
        <v>II185</v>
      </c>
      <c r="L73" t="str">
        <f t="shared" si="8"/>
        <v>II185001</v>
      </c>
      <c r="M73" t="str">
        <f>CONCATENATE($M$1,K73,"','",B73,"');")</f>
        <v>insert into catalogos.geo(id_padre,nivel,id_tipo,codigo,descripcion) values (9176,2,14,'II185','ISLAS SALOMÓN');</v>
      </c>
      <c r="N73" t="str">
        <f t="shared" si="13"/>
        <v>insert into catalogos.geo(id_padre,nivel,id_tipo,codigo,descripcion,lat,lon) values (9176,3,14,'II185001','HONIARA',-.964571,160.156194);</v>
      </c>
    </row>
    <row r="74" spans="1:14" x14ac:dyDescent="0.25">
      <c r="A74" t="s">
        <v>120</v>
      </c>
      <c r="B74" t="s">
        <v>157</v>
      </c>
      <c r="C74" t="s">
        <v>158</v>
      </c>
      <c r="D74" s="4">
        <v>31046051</v>
      </c>
      <c r="E74" s="4">
        <v>34851612</v>
      </c>
      <c r="F74" s="7">
        <f t="shared" si="9"/>
        <v>31.046050999999999</v>
      </c>
      <c r="G74" s="7">
        <f t="shared" si="10"/>
        <v>34.851612000000003</v>
      </c>
      <c r="H74" s="7" t="str">
        <f t="shared" si="11"/>
        <v>31.046051</v>
      </c>
      <c r="I74" s="7" t="str">
        <f t="shared" si="12"/>
        <v>34.851612</v>
      </c>
      <c r="J74">
        <v>186</v>
      </c>
      <c r="K74" t="str">
        <f t="shared" si="7"/>
        <v>II186</v>
      </c>
      <c r="L74" t="str">
        <f t="shared" si="8"/>
        <v>II186001</v>
      </c>
      <c r="M74" t="str">
        <f>CONCATENATE($M$1,K74,"','",B74,"');")</f>
        <v>insert into catalogos.geo(id_padre,nivel,id_tipo,codigo,descripcion) values (9176,2,14,'II186','ISRAEL');</v>
      </c>
      <c r="N74" t="str">
        <f t="shared" si="13"/>
        <v>insert into catalogos.geo(id_padre,nivel,id_tipo,codigo,descripcion,lat,lon) values (9176,3,14,'II186001','JERUSALÉN',31.046051,34.851612);</v>
      </c>
    </row>
    <row r="75" spans="1:14" x14ac:dyDescent="0.25">
      <c r="A75" t="s">
        <v>70</v>
      </c>
      <c r="B75" t="s">
        <v>100</v>
      </c>
      <c r="C75" t="s">
        <v>101</v>
      </c>
      <c r="D75" s="4">
        <v>18109581</v>
      </c>
      <c r="E75" s="4">
        <v>-77297508</v>
      </c>
      <c r="F75" s="7">
        <f t="shared" si="9"/>
        <v>18.109580999999999</v>
      </c>
      <c r="G75" s="7">
        <f t="shared" si="10"/>
        <v>-77.297507999999993</v>
      </c>
      <c r="H75" s="7" t="str">
        <f t="shared" si="11"/>
        <v>18.109581</v>
      </c>
      <c r="I75" s="7" t="str">
        <f t="shared" si="12"/>
        <v>-77.297508</v>
      </c>
      <c r="J75">
        <v>188</v>
      </c>
      <c r="K75" t="str">
        <f t="shared" si="7"/>
        <v>II188</v>
      </c>
      <c r="L75" t="str">
        <f t="shared" si="8"/>
        <v>II188001</v>
      </c>
      <c r="M75" t="str">
        <f>CONCATENATE($M$1,K75,"','",B75,"');")</f>
        <v>insert into catalogos.geo(id_padre,nivel,id_tipo,codigo,descripcion) values (9176,2,14,'II188','JAMAICA');</v>
      </c>
      <c r="N75" t="str">
        <f t="shared" si="13"/>
        <v>insert into catalogos.geo(id_padre,nivel,id_tipo,codigo,descripcion,lat,lon) values (9176,3,14,'II188001','KINGSTON',18.109581,-77.297508);</v>
      </c>
    </row>
    <row r="76" spans="1:14" x14ac:dyDescent="0.25">
      <c r="A76" t="s">
        <v>120</v>
      </c>
      <c r="B76" t="s">
        <v>159</v>
      </c>
      <c r="C76" t="s">
        <v>160</v>
      </c>
      <c r="D76" s="4">
        <v>36204824</v>
      </c>
      <c r="E76" s="4">
        <v>138252924</v>
      </c>
      <c r="F76" s="7">
        <f t="shared" si="9"/>
        <v>36.204824000000002</v>
      </c>
      <c r="G76" s="7">
        <f t="shared" si="10"/>
        <v>138.25292400000001</v>
      </c>
      <c r="H76" s="7" t="str">
        <f t="shared" si="11"/>
        <v>36.204824</v>
      </c>
      <c r="I76" s="7" t="str">
        <f t="shared" si="12"/>
        <v>138.252924</v>
      </c>
      <c r="J76">
        <v>189</v>
      </c>
      <c r="K76" t="str">
        <f t="shared" si="7"/>
        <v>II189</v>
      </c>
      <c r="L76" t="str">
        <f t="shared" si="8"/>
        <v>II189001</v>
      </c>
      <c r="M76" t="str">
        <f>CONCATENATE($M$1,K76,"','",B76,"');")</f>
        <v>insert into catalogos.geo(id_padre,nivel,id_tipo,codigo,descripcion) values (9176,2,14,'II189','JAPÓN');</v>
      </c>
      <c r="N76" t="str">
        <f t="shared" si="13"/>
        <v>insert into catalogos.geo(id_padre,nivel,id_tipo,codigo,descripcion,lat,lon) values (9176,3,14,'II189001','TOKIO',36.204824,138.252924);</v>
      </c>
    </row>
    <row r="77" spans="1:14" x14ac:dyDescent="0.25">
      <c r="A77" t="s">
        <v>120</v>
      </c>
      <c r="B77" t="s">
        <v>161</v>
      </c>
      <c r="C77" t="s">
        <v>162</v>
      </c>
      <c r="D77" s="4">
        <v>30585164</v>
      </c>
      <c r="E77" s="4">
        <v>36238414</v>
      </c>
      <c r="F77" s="7">
        <f t="shared" si="9"/>
        <v>30.585163999999999</v>
      </c>
      <c r="G77" s="7">
        <f t="shared" si="10"/>
        <v>36.238413999999999</v>
      </c>
      <c r="H77" s="7" t="str">
        <f t="shared" si="11"/>
        <v>30.585164</v>
      </c>
      <c r="I77" s="7" t="str">
        <f t="shared" si="12"/>
        <v>36.238414</v>
      </c>
      <c r="J77">
        <v>190</v>
      </c>
      <c r="K77" t="str">
        <f t="shared" si="7"/>
        <v>II190</v>
      </c>
      <c r="L77" t="str">
        <f t="shared" si="8"/>
        <v>II190001</v>
      </c>
      <c r="M77" t="str">
        <f>CONCATENATE($M$1,K77,"','",B77,"');")</f>
        <v>insert into catalogos.geo(id_padre,nivel,id_tipo,codigo,descripcion) values (9176,2,14,'II190','JORDANIA');</v>
      </c>
      <c r="N77" t="str">
        <f t="shared" si="13"/>
        <v>insert into catalogos.geo(id_padre,nivel,id_tipo,codigo,descripcion,lat,lon) values (9176,3,14,'II190001','AMMÁN',30.585164,36.238414);</v>
      </c>
    </row>
    <row r="78" spans="1:14" x14ac:dyDescent="0.25">
      <c r="A78" t="s">
        <v>120</v>
      </c>
      <c r="B78" t="s">
        <v>163</v>
      </c>
      <c r="C78" t="s">
        <v>164</v>
      </c>
      <c r="D78" s="4">
        <v>48019573</v>
      </c>
      <c r="E78" s="4">
        <v>66923684</v>
      </c>
      <c r="F78" s="7">
        <f t="shared" si="9"/>
        <v>48.019573000000001</v>
      </c>
      <c r="G78" s="7">
        <f t="shared" si="10"/>
        <v>66.923683999999994</v>
      </c>
      <c r="H78" s="7" t="str">
        <f t="shared" si="11"/>
        <v>48.019573</v>
      </c>
      <c r="I78" s="7" t="str">
        <f t="shared" si="12"/>
        <v>66.923684</v>
      </c>
      <c r="J78">
        <v>191</v>
      </c>
      <c r="K78" t="str">
        <f t="shared" si="7"/>
        <v>II191</v>
      </c>
      <c r="L78" t="str">
        <f t="shared" si="8"/>
        <v>II191001</v>
      </c>
      <c r="M78" t="str">
        <f>CONCATENATE($M$1,K78,"','",B78,"');")</f>
        <v>insert into catalogos.geo(id_padre,nivel,id_tipo,codigo,descripcion) values (9176,2,14,'II191','KAZAJISTÁN');</v>
      </c>
      <c r="N78" t="str">
        <f t="shared" si="13"/>
        <v>insert into catalogos.geo(id_padre,nivel,id_tipo,codigo,descripcion,lat,lon) values (9176,3,14,'II191001','ASTANÁ',48.019573,66.923684);</v>
      </c>
    </row>
    <row r="79" spans="1:14" x14ac:dyDescent="0.25">
      <c r="A79" t="s">
        <v>212</v>
      </c>
      <c r="B79" t="s">
        <v>259</v>
      </c>
      <c r="C79" t="s">
        <v>260</v>
      </c>
      <c r="D79" s="5" t="s">
        <v>358</v>
      </c>
      <c r="E79" s="4">
        <v>37906193</v>
      </c>
      <c r="F79" s="7" t="e">
        <f t="shared" si="9"/>
        <v>#VALUE!</v>
      </c>
      <c r="G79" s="7">
        <f t="shared" si="10"/>
        <v>37.906193000000002</v>
      </c>
      <c r="H79" s="5" t="s">
        <v>358</v>
      </c>
      <c r="I79" s="7" t="str">
        <f t="shared" si="12"/>
        <v>37.906193</v>
      </c>
      <c r="J79">
        <v>192</v>
      </c>
      <c r="K79" t="str">
        <f t="shared" si="7"/>
        <v>II192</v>
      </c>
      <c r="L79" t="str">
        <f t="shared" si="8"/>
        <v>II192001</v>
      </c>
      <c r="M79" t="str">
        <f>CONCATENATE($M$1,K79,"','",B79,"');")</f>
        <v>insert into catalogos.geo(id_padre,nivel,id_tipo,codigo,descripcion) values (9176,2,14,'II192','KENIA');</v>
      </c>
      <c r="N79" t="str">
        <f t="shared" si="13"/>
        <v>insert into catalogos.geo(id_padre,nivel,id_tipo,codigo,descripcion,lat,lon) values (9176,3,14,'II192001','NAIROBI',-0.023559,37.906193);</v>
      </c>
    </row>
    <row r="80" spans="1:14" x14ac:dyDescent="0.25">
      <c r="A80" t="s">
        <v>120</v>
      </c>
      <c r="B80" t="s">
        <v>165</v>
      </c>
      <c r="C80" t="s">
        <v>166</v>
      </c>
      <c r="D80" s="4">
        <v>4120438</v>
      </c>
      <c r="E80" s="4">
        <v>74766098</v>
      </c>
      <c r="F80" s="7">
        <f t="shared" si="9"/>
        <v>4.120438</v>
      </c>
      <c r="G80" s="7">
        <f t="shared" si="10"/>
        <v>74.766098</v>
      </c>
      <c r="H80" s="7" t="str">
        <f t="shared" si="11"/>
        <v>4.120438</v>
      </c>
      <c r="I80" s="7" t="str">
        <f t="shared" si="12"/>
        <v>74.766098</v>
      </c>
      <c r="J80">
        <v>193</v>
      </c>
      <c r="K80" t="str">
        <f t="shared" si="7"/>
        <v>II193</v>
      </c>
      <c r="L80" t="str">
        <f t="shared" si="8"/>
        <v>II193001</v>
      </c>
      <c r="M80" t="str">
        <f>CONCATENATE($M$1,K80,"','",B80,"');")</f>
        <v>insert into catalogos.geo(id_padre,nivel,id_tipo,codigo,descripcion) values (9176,2,14,'II193','KIRGUISTÁN');</v>
      </c>
      <c r="N80" t="str">
        <f t="shared" si="13"/>
        <v>insert into catalogos.geo(id_padre,nivel,id_tipo,codigo,descripcion,lat,lon) values (9176,3,14,'II193001','BISKEK',4.120438,74.766098);</v>
      </c>
    </row>
    <row r="81" spans="1:14" x14ac:dyDescent="0.25">
      <c r="A81" t="s">
        <v>321</v>
      </c>
      <c r="B81" t="s">
        <v>326</v>
      </c>
      <c r="C81" t="s">
        <v>327</v>
      </c>
      <c r="D81" s="4">
        <v>-3370417</v>
      </c>
      <c r="E81" s="4">
        <v>-168734039</v>
      </c>
      <c r="F81" s="7">
        <f t="shared" si="9"/>
        <v>-3.3704170000000002</v>
      </c>
      <c r="G81" s="7">
        <f t="shared" si="10"/>
        <v>-168.734039</v>
      </c>
      <c r="H81" s="7" t="str">
        <f t="shared" si="11"/>
        <v>-3.370417</v>
      </c>
      <c r="I81" s="7" t="str">
        <f t="shared" si="12"/>
        <v>-168.734039</v>
      </c>
      <c r="J81">
        <v>194</v>
      </c>
      <c r="K81" t="str">
        <f t="shared" si="7"/>
        <v>II194</v>
      </c>
      <c r="L81" t="str">
        <f t="shared" si="8"/>
        <v>II194001</v>
      </c>
      <c r="M81" t="str">
        <f>CONCATENATE($M$1,K81,"','",B81,"');")</f>
        <v>insert into catalogos.geo(id_padre,nivel,id_tipo,codigo,descripcion) values (9176,2,14,'II194','KIRIBATI');</v>
      </c>
      <c r="N81" t="str">
        <f t="shared" si="13"/>
        <v>insert into catalogos.geo(id_padre,nivel,id_tipo,codigo,descripcion,lat,lon) values (9176,3,14,'II194001','TARAWA',-3.370417,-168.734039);</v>
      </c>
    </row>
    <row r="82" spans="1:14" x14ac:dyDescent="0.25">
      <c r="A82" t="s">
        <v>120</v>
      </c>
      <c r="B82" t="s">
        <v>167</v>
      </c>
      <c r="C82" t="s">
        <v>168</v>
      </c>
      <c r="D82" s="4">
        <v>2931166</v>
      </c>
      <c r="E82" s="4">
        <v>47481766</v>
      </c>
      <c r="F82" s="7">
        <f t="shared" si="9"/>
        <v>2.9311660000000002</v>
      </c>
      <c r="G82" s="7">
        <f t="shared" si="10"/>
        <v>47.481766</v>
      </c>
      <c r="H82" s="7" t="str">
        <f t="shared" si="11"/>
        <v>2.931166</v>
      </c>
      <c r="I82" s="7" t="str">
        <f t="shared" si="12"/>
        <v>47.481766</v>
      </c>
      <c r="J82">
        <v>195</v>
      </c>
      <c r="K82" t="str">
        <f t="shared" si="7"/>
        <v>II195</v>
      </c>
      <c r="L82" t="str">
        <f t="shared" si="8"/>
        <v>II195001</v>
      </c>
      <c r="M82" t="str">
        <f>CONCATENATE($M$1,K82,"','",B82,"');")</f>
        <v>insert into catalogos.geo(id_padre,nivel,id_tipo,codigo,descripcion) values (9176,2,14,'II195','KUWAIT');</v>
      </c>
      <c r="N82" t="str">
        <f t="shared" si="13"/>
        <v>insert into catalogos.geo(id_padre,nivel,id_tipo,codigo,descripcion,lat,lon) values (9176,3,14,'II195001','CIUDAD DE KUWAIT',2.931166,47.481766);</v>
      </c>
    </row>
    <row r="83" spans="1:14" x14ac:dyDescent="0.25">
      <c r="A83" t="s">
        <v>120</v>
      </c>
      <c r="B83" t="s">
        <v>169</v>
      </c>
      <c r="C83" t="s">
        <v>170</v>
      </c>
      <c r="D83" s="4">
        <v>1985627</v>
      </c>
      <c r="E83" s="4">
        <v>102495496</v>
      </c>
      <c r="F83" s="7">
        <f t="shared" si="9"/>
        <v>1.985627</v>
      </c>
      <c r="G83" s="7">
        <f t="shared" si="10"/>
        <v>102.495496</v>
      </c>
      <c r="H83" s="7" t="str">
        <f t="shared" si="11"/>
        <v>1.985627</v>
      </c>
      <c r="I83" s="7" t="str">
        <f t="shared" si="12"/>
        <v>102.495496</v>
      </c>
      <c r="J83">
        <v>196</v>
      </c>
      <c r="K83" t="str">
        <f t="shared" si="7"/>
        <v>II196</v>
      </c>
      <c r="L83" t="str">
        <f t="shared" si="8"/>
        <v>II196001</v>
      </c>
      <c r="M83" t="str">
        <f>CONCATENATE($M$1,K83,"','",B83,"');")</f>
        <v>insert into catalogos.geo(id_padre,nivel,id_tipo,codigo,descripcion) values (9176,2,14,'II196','LAOS');</v>
      </c>
      <c r="N83" t="str">
        <f t="shared" si="13"/>
        <v>insert into catalogos.geo(id_padre,nivel,id_tipo,codigo,descripcion,lat,lon) values (9176,3,14,'II196001','VIENTIÁN',1.985627,102.495496);</v>
      </c>
    </row>
    <row r="84" spans="1:14" x14ac:dyDescent="0.25">
      <c r="A84" t="s">
        <v>212</v>
      </c>
      <c r="B84" t="s">
        <v>261</v>
      </c>
      <c r="C84" t="s">
        <v>262</v>
      </c>
      <c r="D84" s="4">
        <v>-29609988</v>
      </c>
      <c r="E84" s="4">
        <v>28233608</v>
      </c>
      <c r="F84" s="7">
        <f t="shared" si="9"/>
        <v>-29.609988000000001</v>
      </c>
      <c r="G84" s="7">
        <f t="shared" si="10"/>
        <v>28.233608</v>
      </c>
      <c r="H84" s="7" t="str">
        <f t="shared" si="11"/>
        <v>-29.609988</v>
      </c>
      <c r="I84" s="7" t="str">
        <f t="shared" si="12"/>
        <v>28.233608</v>
      </c>
      <c r="J84">
        <v>197</v>
      </c>
      <c r="K84" t="str">
        <f t="shared" si="7"/>
        <v>II197</v>
      </c>
      <c r="L84" t="str">
        <f t="shared" si="8"/>
        <v>II197001</v>
      </c>
      <c r="M84" t="str">
        <f>CONCATENATE($M$1,K84,"','",B84,"');")</f>
        <v>insert into catalogos.geo(id_padre,nivel,id_tipo,codigo,descripcion) values (9176,2,14,'II197','LESOTO');</v>
      </c>
      <c r="N84" t="str">
        <f t="shared" si="13"/>
        <v>insert into catalogos.geo(id_padre,nivel,id_tipo,codigo,descripcion,lat,lon) values (9176,3,14,'II197001','MASERU',-29.609988,28.233608);</v>
      </c>
    </row>
    <row r="85" spans="1:14" x14ac:dyDescent="0.25">
      <c r="A85" t="s">
        <v>3</v>
      </c>
      <c r="B85" t="s">
        <v>38</v>
      </c>
      <c r="C85" t="s">
        <v>39</v>
      </c>
      <c r="F85" s="7">
        <f t="shared" si="9"/>
        <v>0</v>
      </c>
      <c r="G85" s="7">
        <f t="shared" si="10"/>
        <v>0</v>
      </c>
      <c r="H85" s="7" t="str">
        <f t="shared" si="11"/>
        <v>.</v>
      </c>
      <c r="I85" s="7" t="str">
        <f t="shared" si="12"/>
        <v>.</v>
      </c>
      <c r="J85">
        <v>198</v>
      </c>
      <c r="K85" t="str">
        <f t="shared" si="7"/>
        <v>II198</v>
      </c>
      <c r="L85" t="str">
        <f t="shared" si="8"/>
        <v>II198001</v>
      </c>
      <c r="M85" t="str">
        <f>CONCATENATE($M$1,K85,"','",B85,"');")</f>
        <v>insert into catalogos.geo(id_padre,nivel,id_tipo,codigo,descripcion) values (9176,2,14,'II198','LETONIA');</v>
      </c>
      <c r="N85" t="str">
        <f t="shared" si="13"/>
        <v>insert into catalogos.geo(id_padre,nivel,id_tipo,codigo,descripcion,lat,lon) values (9176,3,14,'II198001','RIGA',.,.);</v>
      </c>
    </row>
    <row r="86" spans="1:14" x14ac:dyDescent="0.25">
      <c r="A86" t="s">
        <v>120</v>
      </c>
      <c r="B86" t="s">
        <v>171</v>
      </c>
      <c r="C86" t="s">
        <v>172</v>
      </c>
      <c r="D86" s="4">
        <v>33854721</v>
      </c>
      <c r="E86" s="4">
        <v>35862285</v>
      </c>
      <c r="F86" s="7">
        <f t="shared" si="9"/>
        <v>33.854720999999998</v>
      </c>
      <c r="G86" s="7">
        <f t="shared" si="10"/>
        <v>35.862285</v>
      </c>
      <c r="H86" s="7" t="str">
        <f t="shared" si="11"/>
        <v>33.854721</v>
      </c>
      <c r="I86" s="7" t="str">
        <f t="shared" si="12"/>
        <v>35.862285</v>
      </c>
      <c r="J86">
        <v>199</v>
      </c>
      <c r="K86" t="str">
        <f t="shared" si="7"/>
        <v>II199</v>
      </c>
      <c r="L86" t="str">
        <f t="shared" si="8"/>
        <v>II199001</v>
      </c>
      <c r="M86" t="str">
        <f>CONCATENATE($M$1,K86,"','",B86,"');")</f>
        <v>insert into catalogos.geo(id_padre,nivel,id_tipo,codigo,descripcion) values (9176,2,14,'II199','LÍBANO');</v>
      </c>
      <c r="N86" t="str">
        <f t="shared" si="13"/>
        <v>insert into catalogos.geo(id_padre,nivel,id_tipo,codigo,descripcion,lat,lon) values (9176,3,14,'II199001','BEIRUT',33.854721,35.862285);</v>
      </c>
    </row>
    <row r="87" spans="1:14" x14ac:dyDescent="0.25">
      <c r="A87" t="s">
        <v>212</v>
      </c>
      <c r="B87" t="s">
        <v>263</v>
      </c>
      <c r="C87" t="s">
        <v>264</v>
      </c>
      <c r="D87" s="4">
        <v>6428055</v>
      </c>
      <c r="E87" s="4">
        <v>-9429499</v>
      </c>
      <c r="F87" s="7">
        <f t="shared" si="9"/>
        <v>6.4280549999999996</v>
      </c>
      <c r="G87" s="7">
        <f t="shared" si="10"/>
        <v>-9.4294989999999999</v>
      </c>
      <c r="H87" s="7" t="str">
        <f t="shared" si="11"/>
        <v>6.428055</v>
      </c>
      <c r="I87" s="7" t="str">
        <f t="shared" si="12"/>
        <v>-9.429499</v>
      </c>
      <c r="J87">
        <v>200</v>
      </c>
      <c r="K87" t="str">
        <f t="shared" si="7"/>
        <v>II200</v>
      </c>
      <c r="L87" t="str">
        <f t="shared" si="8"/>
        <v>II200001</v>
      </c>
      <c r="M87" t="str">
        <f>CONCATENATE($M$1,K87,"','",B87,"');")</f>
        <v>insert into catalogos.geo(id_padre,nivel,id_tipo,codigo,descripcion) values (9176,2,14,'II200','LIBERIA');</v>
      </c>
      <c r="N87" t="str">
        <f t="shared" si="13"/>
        <v>insert into catalogos.geo(id_padre,nivel,id_tipo,codigo,descripcion,lat,lon) values (9176,3,14,'II200001','MONROVIA',6.428055,-9.429499);</v>
      </c>
    </row>
    <row r="88" spans="1:14" x14ac:dyDescent="0.25">
      <c r="A88" t="s">
        <v>212</v>
      </c>
      <c r="B88" t="s">
        <v>265</v>
      </c>
      <c r="C88" t="s">
        <v>266</v>
      </c>
      <c r="D88" s="4">
        <v>263351</v>
      </c>
      <c r="E88" s="4">
        <v>17228331</v>
      </c>
      <c r="F88" s="7">
        <f t="shared" si="9"/>
        <v>0.263351</v>
      </c>
      <c r="G88" s="7">
        <f t="shared" si="10"/>
        <v>17.228331000000001</v>
      </c>
      <c r="H88" s="7" t="str">
        <f t="shared" si="11"/>
        <v>.263351</v>
      </c>
      <c r="I88" s="7" t="str">
        <f t="shared" si="12"/>
        <v>17.228331</v>
      </c>
      <c r="J88">
        <v>201</v>
      </c>
      <c r="K88" t="str">
        <f t="shared" si="7"/>
        <v>II201</v>
      </c>
      <c r="L88" t="str">
        <f t="shared" si="8"/>
        <v>II201001</v>
      </c>
      <c r="M88" t="str">
        <f>CONCATENATE($M$1,K88,"','",B88,"');")</f>
        <v>insert into catalogos.geo(id_padre,nivel,id_tipo,codigo,descripcion) values (9176,2,14,'II201','LIBIA');</v>
      </c>
      <c r="N88" t="str">
        <f t="shared" si="13"/>
        <v>insert into catalogos.geo(id_padre,nivel,id_tipo,codigo,descripcion,lat,lon) values (9176,3,14,'II201001','TRÍPOLI',.263351,17.228331);</v>
      </c>
    </row>
    <row r="89" spans="1:14" x14ac:dyDescent="0.25">
      <c r="A89" t="s">
        <v>3</v>
      </c>
      <c r="B89" t="s">
        <v>40</v>
      </c>
      <c r="C89" t="s">
        <v>41</v>
      </c>
      <c r="D89" s="3">
        <v>47166</v>
      </c>
      <c r="E89" s="3">
        <v>9555373</v>
      </c>
      <c r="F89" s="7">
        <f t="shared" si="9"/>
        <v>4.7166E-2</v>
      </c>
      <c r="G89" s="7">
        <f t="shared" si="10"/>
        <v>9.5553729999999995</v>
      </c>
      <c r="H89" s="7" t="str">
        <f t="shared" si="11"/>
        <v>.047166</v>
      </c>
      <c r="I89" s="7" t="str">
        <f t="shared" si="12"/>
        <v>9.555373</v>
      </c>
      <c r="J89">
        <v>202</v>
      </c>
      <c r="K89" t="str">
        <f t="shared" si="7"/>
        <v>II202</v>
      </c>
      <c r="L89" t="str">
        <f t="shared" si="8"/>
        <v>II202001</v>
      </c>
      <c r="M89" t="str">
        <f>CONCATENATE($M$1,K89,"','",B89,"');")</f>
        <v>insert into catalogos.geo(id_padre,nivel,id_tipo,codigo,descripcion) values (9176,2,14,'II202','LIECHTENSTEIN');</v>
      </c>
      <c r="N89" t="str">
        <f t="shared" si="13"/>
        <v>insert into catalogos.geo(id_padre,nivel,id_tipo,codigo,descripcion,lat,lon) values (9176,3,14,'II202001','VADUZ',.047166,9.555373);</v>
      </c>
    </row>
    <row r="90" spans="1:14" x14ac:dyDescent="0.25">
      <c r="A90" t="s">
        <v>3</v>
      </c>
      <c r="B90" t="s">
        <v>42</v>
      </c>
      <c r="C90" t="s">
        <v>43</v>
      </c>
      <c r="D90" s="4">
        <v>55169438</v>
      </c>
      <c r="E90" s="4">
        <v>23881275</v>
      </c>
      <c r="F90" s="7">
        <f t="shared" si="9"/>
        <v>55.169438</v>
      </c>
      <c r="G90" s="7">
        <f t="shared" si="10"/>
        <v>23.881274999999999</v>
      </c>
      <c r="H90" s="7" t="str">
        <f t="shared" si="11"/>
        <v>55.169438</v>
      </c>
      <c r="I90" s="7" t="str">
        <f t="shared" si="12"/>
        <v>23.881275</v>
      </c>
      <c r="J90">
        <v>203</v>
      </c>
      <c r="K90" t="str">
        <f t="shared" si="7"/>
        <v>II203</v>
      </c>
      <c r="L90" t="str">
        <f t="shared" si="8"/>
        <v>II203001</v>
      </c>
      <c r="M90" t="str">
        <f>CONCATENATE($M$1,K90,"','",B90,"');")</f>
        <v>insert into catalogos.geo(id_padre,nivel,id_tipo,codigo,descripcion) values (9176,2,14,'II203','LITUANIA');</v>
      </c>
      <c r="N90" t="str">
        <f t="shared" si="13"/>
        <v>insert into catalogos.geo(id_padre,nivel,id_tipo,codigo,descripcion,lat,lon) values (9176,3,14,'II203001','VILNA',55.169438,23.881275);</v>
      </c>
    </row>
    <row r="91" spans="1:14" x14ac:dyDescent="0.25">
      <c r="A91" t="s">
        <v>3</v>
      </c>
      <c r="B91" t="s">
        <v>44</v>
      </c>
      <c r="C91" t="s">
        <v>44</v>
      </c>
      <c r="D91" s="4">
        <v>49815273</v>
      </c>
      <c r="E91" s="4">
        <v>6129583</v>
      </c>
      <c r="F91" s="7">
        <f t="shared" si="9"/>
        <v>49.815272999999998</v>
      </c>
      <c r="G91" s="7">
        <f t="shared" si="10"/>
        <v>6.1295830000000002</v>
      </c>
      <c r="H91" s="7" t="str">
        <f t="shared" si="11"/>
        <v>49.815273</v>
      </c>
      <c r="I91" s="7" t="str">
        <f t="shared" si="12"/>
        <v>6.129583</v>
      </c>
      <c r="J91">
        <v>204</v>
      </c>
      <c r="K91" t="str">
        <f t="shared" si="7"/>
        <v>II204</v>
      </c>
      <c r="L91" t="str">
        <f t="shared" si="8"/>
        <v>II204001</v>
      </c>
      <c r="M91" t="str">
        <f>CONCATENATE($M$1,K91,"','",B91,"');")</f>
        <v>insert into catalogos.geo(id_padre,nivel,id_tipo,codigo,descripcion) values (9176,2,14,'II204','LUXEMBURGO');</v>
      </c>
      <c r="N91" t="str">
        <f t="shared" si="13"/>
        <v>insert into catalogos.geo(id_padre,nivel,id_tipo,codigo,descripcion,lat,lon) values (9176,3,14,'II204001','LUXEMBURGO',49.815273,6.129583);</v>
      </c>
    </row>
    <row r="92" spans="1:14" x14ac:dyDescent="0.25">
      <c r="A92" t="s">
        <v>212</v>
      </c>
      <c r="B92" t="s">
        <v>267</v>
      </c>
      <c r="C92" t="s">
        <v>268</v>
      </c>
      <c r="D92" s="4">
        <v>-18766947</v>
      </c>
      <c r="E92" s="4">
        <v>46869107</v>
      </c>
      <c r="F92" s="7">
        <f t="shared" si="9"/>
        <v>-18.766946999999998</v>
      </c>
      <c r="G92" s="7">
        <f t="shared" si="10"/>
        <v>46.869107</v>
      </c>
      <c r="H92" s="7" t="str">
        <f t="shared" si="11"/>
        <v>-18.766947</v>
      </c>
      <c r="I92" s="7" t="str">
        <f t="shared" si="12"/>
        <v>46.869107</v>
      </c>
      <c r="J92">
        <v>205</v>
      </c>
      <c r="K92" t="str">
        <f t="shared" si="7"/>
        <v>II205</v>
      </c>
      <c r="L92" t="str">
        <f t="shared" si="8"/>
        <v>II205001</v>
      </c>
      <c r="M92" t="str">
        <f>CONCATENATE($M$1,K92,"','",B92,"');")</f>
        <v>insert into catalogos.geo(id_padre,nivel,id_tipo,codigo,descripcion) values (9176,2,14,'II205','MADAGASCAR');</v>
      </c>
      <c r="N92" t="str">
        <f t="shared" si="13"/>
        <v>insert into catalogos.geo(id_padre,nivel,id_tipo,codigo,descripcion,lat,lon) values (9176,3,14,'II205001','ANTANANARIVO',-18.766947,46.869107);</v>
      </c>
    </row>
    <row r="93" spans="1:14" x14ac:dyDescent="0.25">
      <c r="A93" t="s">
        <v>120</v>
      </c>
      <c r="B93" t="s">
        <v>173</v>
      </c>
      <c r="C93" t="s">
        <v>174</v>
      </c>
      <c r="D93" s="4">
        <v>4210484</v>
      </c>
      <c r="E93" s="4">
        <v>101975766</v>
      </c>
      <c r="F93" s="7">
        <f t="shared" si="9"/>
        <v>4.2104840000000001</v>
      </c>
      <c r="G93" s="7">
        <f t="shared" si="10"/>
        <v>101.97576599999999</v>
      </c>
      <c r="H93" s="7" t="str">
        <f t="shared" si="11"/>
        <v>4.210484</v>
      </c>
      <c r="I93" s="7" t="str">
        <f t="shared" si="12"/>
        <v>101.975766</v>
      </c>
      <c r="J93">
        <v>206</v>
      </c>
      <c r="K93" t="str">
        <f t="shared" si="7"/>
        <v>II206</v>
      </c>
      <c r="L93" t="str">
        <f t="shared" si="8"/>
        <v>II206001</v>
      </c>
      <c r="M93" t="str">
        <f>CONCATENATE($M$1,K93,"','",B93,"');")</f>
        <v>insert into catalogos.geo(id_padre,nivel,id_tipo,codigo,descripcion) values (9176,2,14,'II206','MALASIA');</v>
      </c>
      <c r="N93" t="str">
        <f t="shared" si="13"/>
        <v>insert into catalogos.geo(id_padre,nivel,id_tipo,codigo,descripcion,lat,lon) values (9176,3,14,'II206001','KUALA LUMPUR',4.210484,101.975766);</v>
      </c>
    </row>
    <row r="94" spans="1:14" x14ac:dyDescent="0.25">
      <c r="A94" t="s">
        <v>212</v>
      </c>
      <c r="B94" t="s">
        <v>269</v>
      </c>
      <c r="C94" t="s">
        <v>270</v>
      </c>
      <c r="D94" s="4">
        <v>-13254308</v>
      </c>
      <c r="E94" s="4">
        <v>34301525</v>
      </c>
      <c r="F94" s="7">
        <f t="shared" si="9"/>
        <v>-13.254308</v>
      </c>
      <c r="G94" s="7">
        <f t="shared" si="10"/>
        <v>34.301524999999998</v>
      </c>
      <c r="H94" s="7" t="str">
        <f t="shared" si="11"/>
        <v>-13.254308</v>
      </c>
      <c r="I94" s="7" t="str">
        <f t="shared" si="12"/>
        <v>34.301525</v>
      </c>
      <c r="J94">
        <v>207</v>
      </c>
      <c r="K94" t="str">
        <f t="shared" si="7"/>
        <v>II207</v>
      </c>
      <c r="L94" t="str">
        <f t="shared" si="8"/>
        <v>II207001</v>
      </c>
      <c r="M94" t="str">
        <f>CONCATENATE($M$1,K94,"','",B94,"');")</f>
        <v>insert into catalogos.geo(id_padre,nivel,id_tipo,codigo,descripcion) values (9176,2,14,'II207','MALAUI');</v>
      </c>
      <c r="N94" t="str">
        <f t="shared" si="13"/>
        <v>insert into catalogos.geo(id_padre,nivel,id_tipo,codigo,descripcion,lat,lon) values (9176,3,14,'II207001','LILONGÜE',-13.254308,34.301525);</v>
      </c>
    </row>
    <row r="95" spans="1:14" x14ac:dyDescent="0.25">
      <c r="A95" t="s">
        <v>120</v>
      </c>
      <c r="B95" t="s">
        <v>175</v>
      </c>
      <c r="C95" t="s">
        <v>176</v>
      </c>
      <c r="D95" s="4">
        <v>3202778</v>
      </c>
      <c r="E95" s="4">
        <v>7322068</v>
      </c>
      <c r="F95" s="7">
        <f t="shared" si="9"/>
        <v>3.2027779999999999</v>
      </c>
      <c r="G95" s="7">
        <f t="shared" si="10"/>
        <v>7.3220679999999998</v>
      </c>
      <c r="H95" s="7" t="str">
        <f t="shared" si="11"/>
        <v>3.202778</v>
      </c>
      <c r="I95" s="7" t="str">
        <f t="shared" si="12"/>
        <v>7.322068</v>
      </c>
      <c r="J95">
        <v>208</v>
      </c>
      <c r="K95" t="str">
        <f t="shared" si="7"/>
        <v>II208</v>
      </c>
      <c r="L95" t="str">
        <f t="shared" si="8"/>
        <v>II208001</v>
      </c>
      <c r="M95" t="str">
        <f>CONCATENATE($M$1,K95,"','",B95,"');")</f>
        <v>insert into catalogos.geo(id_padre,nivel,id_tipo,codigo,descripcion) values (9176,2,14,'II208','MALDIVAS');</v>
      </c>
      <c r="N95" t="str">
        <f t="shared" si="13"/>
        <v>insert into catalogos.geo(id_padre,nivel,id_tipo,codigo,descripcion,lat,lon) values (9176,3,14,'II208001','MALÉ',3.202778,7.322068);</v>
      </c>
    </row>
    <row r="96" spans="1:14" x14ac:dyDescent="0.25">
      <c r="A96" t="s">
        <v>212</v>
      </c>
      <c r="B96" t="s">
        <v>271</v>
      </c>
      <c r="C96" t="s">
        <v>272</v>
      </c>
      <c r="D96" s="4">
        <v>17570692</v>
      </c>
      <c r="E96" s="4">
        <v>-3996166</v>
      </c>
      <c r="F96" s="7">
        <f t="shared" si="9"/>
        <v>17.570692000000001</v>
      </c>
      <c r="G96" s="7">
        <f t="shared" si="10"/>
        <v>-3.9961660000000001</v>
      </c>
      <c r="H96" s="7" t="str">
        <f t="shared" si="11"/>
        <v>17.570692</v>
      </c>
      <c r="I96" s="7" t="str">
        <f t="shared" si="12"/>
        <v>-3.996166</v>
      </c>
      <c r="J96">
        <v>209</v>
      </c>
      <c r="K96" t="str">
        <f t="shared" si="7"/>
        <v>II209</v>
      </c>
      <c r="L96" t="str">
        <f t="shared" si="8"/>
        <v>II209001</v>
      </c>
      <c r="M96" t="str">
        <f>CONCATENATE($M$1,K96,"','",B96,"');")</f>
        <v>insert into catalogos.geo(id_padre,nivel,id_tipo,codigo,descripcion) values (9176,2,14,'II209','MALI');</v>
      </c>
      <c r="N96" t="str">
        <f t="shared" si="13"/>
        <v>insert into catalogos.geo(id_padre,nivel,id_tipo,codigo,descripcion,lat,lon) values (9176,3,14,'II209001','BAMAKO',17.570692,-3.996166);</v>
      </c>
    </row>
    <row r="97" spans="1:14" x14ac:dyDescent="0.25">
      <c r="A97" t="s">
        <v>3</v>
      </c>
      <c r="B97" t="s">
        <v>47</v>
      </c>
      <c r="C97" t="s">
        <v>48</v>
      </c>
      <c r="D97" s="4">
        <v>35937496</v>
      </c>
      <c r="E97" s="4">
        <v>14375416</v>
      </c>
      <c r="F97" s="7">
        <f t="shared" si="9"/>
        <v>35.937496000000003</v>
      </c>
      <c r="G97" s="7">
        <f t="shared" si="10"/>
        <v>14.375416</v>
      </c>
      <c r="H97" s="7" t="str">
        <f t="shared" si="11"/>
        <v>35.937496</v>
      </c>
      <c r="I97" s="7" t="str">
        <f t="shared" si="12"/>
        <v>14.375416</v>
      </c>
      <c r="J97">
        <v>210</v>
      </c>
      <c r="K97" t="str">
        <f t="shared" si="7"/>
        <v>II210</v>
      </c>
      <c r="L97" t="str">
        <f t="shared" si="8"/>
        <v>II210001</v>
      </c>
      <c r="M97" t="str">
        <f>CONCATENATE($M$1,K97,"','",B97,"');")</f>
        <v>insert into catalogos.geo(id_padre,nivel,id_tipo,codigo,descripcion) values (9176,2,14,'II210','MALTA');</v>
      </c>
      <c r="N97" t="str">
        <f t="shared" si="13"/>
        <v>insert into catalogos.geo(id_padre,nivel,id_tipo,codigo,descripcion,lat,lon) values (9176,3,14,'II210001','LA VALETA',35.937496,14.375416);</v>
      </c>
    </row>
    <row r="98" spans="1:14" x14ac:dyDescent="0.25">
      <c r="A98" t="s">
        <v>212</v>
      </c>
      <c r="B98" t="s">
        <v>273</v>
      </c>
      <c r="C98" t="s">
        <v>274</v>
      </c>
      <c r="D98" s="4">
        <v>31791702</v>
      </c>
      <c r="E98" s="4">
        <v>-709262</v>
      </c>
      <c r="F98" s="7">
        <f t="shared" si="9"/>
        <v>31.791702000000001</v>
      </c>
      <c r="G98" s="7">
        <f t="shared" si="10"/>
        <v>-0.70926199999999995</v>
      </c>
      <c r="H98" s="7" t="str">
        <f t="shared" si="11"/>
        <v>31.791702</v>
      </c>
      <c r="I98" s="7" t="str">
        <f t="shared" si="12"/>
        <v>-.709262</v>
      </c>
      <c r="J98">
        <v>211</v>
      </c>
      <c r="K98" t="str">
        <f t="shared" si="7"/>
        <v>II211</v>
      </c>
      <c r="L98" t="str">
        <f t="shared" si="8"/>
        <v>II211001</v>
      </c>
      <c r="M98" t="str">
        <f>CONCATENATE($M$1,K98,"','",B98,"');")</f>
        <v>insert into catalogos.geo(id_padre,nivel,id_tipo,codigo,descripcion) values (9176,2,14,'II211','MARRUECOS');</v>
      </c>
      <c r="N98" t="str">
        <f t="shared" si="13"/>
        <v>insert into catalogos.geo(id_padre,nivel,id_tipo,codigo,descripcion,lat,lon) values (9176,3,14,'II211001','RABAT',31.791702,-.709262);</v>
      </c>
    </row>
    <row r="99" spans="1:14" x14ac:dyDescent="0.25">
      <c r="A99" t="s">
        <v>212</v>
      </c>
      <c r="B99" t="s">
        <v>275</v>
      </c>
      <c r="C99" t="s">
        <v>276</v>
      </c>
      <c r="D99" s="4">
        <v>-20348404</v>
      </c>
      <c r="E99" s="4">
        <v>57552152</v>
      </c>
      <c r="F99" s="7">
        <f t="shared" si="9"/>
        <v>-20.348403999999999</v>
      </c>
      <c r="G99" s="7">
        <f t="shared" si="10"/>
        <v>57.552152</v>
      </c>
      <c r="H99" s="7" t="str">
        <f t="shared" si="11"/>
        <v>-20.348404</v>
      </c>
      <c r="I99" s="7" t="str">
        <f t="shared" si="12"/>
        <v>57.552152</v>
      </c>
      <c r="J99">
        <v>212</v>
      </c>
      <c r="K99" t="str">
        <f t="shared" si="7"/>
        <v>II212</v>
      </c>
      <c r="L99" t="str">
        <f t="shared" si="8"/>
        <v>II212001</v>
      </c>
      <c r="M99" t="str">
        <f>CONCATENATE($M$1,K99,"','",B99,"');")</f>
        <v>insert into catalogos.geo(id_padre,nivel,id_tipo,codigo,descripcion) values (9176,2,14,'II212','MAURICIO');</v>
      </c>
      <c r="N99" t="str">
        <f t="shared" si="13"/>
        <v>insert into catalogos.geo(id_padre,nivel,id_tipo,codigo,descripcion,lat,lon) values (9176,3,14,'II212001','PORT LOUIS',-20.348404,57.552152);</v>
      </c>
    </row>
    <row r="100" spans="1:14" x14ac:dyDescent="0.25">
      <c r="A100" t="s">
        <v>212</v>
      </c>
      <c r="B100" t="s">
        <v>277</v>
      </c>
      <c r="C100" t="s">
        <v>278</v>
      </c>
      <c r="D100" s="4">
        <v>2100789</v>
      </c>
      <c r="E100" s="4">
        <v>-10940835</v>
      </c>
      <c r="F100" s="7">
        <f t="shared" si="9"/>
        <v>2.1007889999999998</v>
      </c>
      <c r="G100" s="7">
        <f t="shared" si="10"/>
        <v>-10.940835</v>
      </c>
      <c r="H100" s="7" t="str">
        <f t="shared" si="11"/>
        <v>2.100789</v>
      </c>
      <c r="I100" s="7" t="str">
        <f t="shared" si="12"/>
        <v>-10.940835</v>
      </c>
      <c r="J100">
        <v>213</v>
      </c>
      <c r="K100" t="str">
        <f t="shared" si="7"/>
        <v>II213</v>
      </c>
      <c r="L100" t="str">
        <f t="shared" si="8"/>
        <v>II213001</v>
      </c>
      <c r="M100" t="str">
        <f>CONCATENATE($M$1,K100,"','",B100,"');")</f>
        <v>insert into catalogos.geo(id_padre,nivel,id_tipo,codigo,descripcion) values (9176,2,14,'II213','MAURITANIA');</v>
      </c>
      <c r="N100" t="str">
        <f t="shared" si="13"/>
        <v>insert into catalogos.geo(id_padre,nivel,id_tipo,codigo,descripcion,lat,lon) values (9176,3,14,'II213001','NUAKCHOT',2.100789,-10.940835);</v>
      </c>
    </row>
    <row r="101" spans="1:14" x14ac:dyDescent="0.25">
      <c r="A101" t="s">
        <v>321</v>
      </c>
      <c r="B101" t="s">
        <v>330</v>
      </c>
      <c r="C101" t="s">
        <v>331</v>
      </c>
      <c r="D101" s="4">
        <v>7425554</v>
      </c>
      <c r="E101" s="4">
        <v>150550812</v>
      </c>
      <c r="F101" s="7">
        <f t="shared" si="9"/>
        <v>7.425554</v>
      </c>
      <c r="G101" s="7">
        <f t="shared" si="10"/>
        <v>150.55081200000001</v>
      </c>
      <c r="H101" s="7" t="str">
        <f t="shared" si="11"/>
        <v>7.425554</v>
      </c>
      <c r="I101" s="7" t="str">
        <f t="shared" si="12"/>
        <v>150.550812</v>
      </c>
      <c r="J101">
        <v>215</v>
      </c>
      <c r="K101" t="str">
        <f t="shared" si="7"/>
        <v>II215</v>
      </c>
      <c r="L101" t="str">
        <f t="shared" si="8"/>
        <v>II215001</v>
      </c>
      <c r="M101" t="str">
        <f>CONCATENATE($M$1,K101,"','",B101,"');")</f>
        <v>insert into catalogos.geo(id_padre,nivel,id_tipo,codigo,descripcion) values (9176,2,14,'II215','MICRONESIA');</v>
      </c>
      <c r="N101" t="str">
        <f t="shared" si="13"/>
        <v>insert into catalogos.geo(id_padre,nivel,id_tipo,codigo,descripcion,lat,lon) values (9176,3,14,'II215001','PALIKIR',7.425554,150.550812);</v>
      </c>
    </row>
    <row r="102" spans="1:14" x14ac:dyDescent="0.25">
      <c r="A102" t="s">
        <v>3</v>
      </c>
      <c r="B102" t="s">
        <v>49</v>
      </c>
      <c r="C102" t="s">
        <v>50</v>
      </c>
      <c r="D102" s="4">
        <v>47411631</v>
      </c>
      <c r="E102" s="4">
        <v>28369885</v>
      </c>
      <c r="F102" s="7">
        <f t="shared" si="9"/>
        <v>47.411631</v>
      </c>
      <c r="G102" s="7">
        <f t="shared" si="10"/>
        <v>28.369885</v>
      </c>
      <c r="H102" s="7" t="str">
        <f t="shared" si="11"/>
        <v>47.411631</v>
      </c>
      <c r="I102" s="7" t="str">
        <f t="shared" si="12"/>
        <v>28.369885</v>
      </c>
      <c r="J102">
        <v>216</v>
      </c>
      <c r="K102" t="str">
        <f t="shared" si="7"/>
        <v>II216</v>
      </c>
      <c r="L102" t="str">
        <f t="shared" si="8"/>
        <v>II216001</v>
      </c>
      <c r="M102" t="str">
        <f>CONCATENATE($M$1,K102,"','",B102,"');")</f>
        <v>insert into catalogos.geo(id_padre,nivel,id_tipo,codigo,descripcion) values (9176,2,14,'II216','MOLDAVIA');</v>
      </c>
      <c r="N102" t="str">
        <f t="shared" si="13"/>
        <v>insert into catalogos.geo(id_padre,nivel,id_tipo,codigo,descripcion,lat,lon) values (9176,3,14,'II216001','CHISINAU',47.411631,28.369885);</v>
      </c>
    </row>
    <row r="103" spans="1:14" x14ac:dyDescent="0.25">
      <c r="A103" t="s">
        <v>3</v>
      </c>
      <c r="B103" t="s">
        <v>51</v>
      </c>
      <c r="C103" t="s">
        <v>51</v>
      </c>
      <c r="D103" s="4">
        <v>43750298</v>
      </c>
      <c r="E103" s="4">
        <v>7412841</v>
      </c>
      <c r="F103" s="7">
        <f t="shared" si="9"/>
        <v>43.750298000000001</v>
      </c>
      <c r="G103" s="7">
        <f t="shared" si="10"/>
        <v>7.4128410000000002</v>
      </c>
      <c r="H103" s="7" t="str">
        <f t="shared" si="11"/>
        <v>43.750298</v>
      </c>
      <c r="I103" s="7" t="str">
        <f t="shared" si="12"/>
        <v>7.412841</v>
      </c>
      <c r="J103">
        <v>217</v>
      </c>
      <c r="K103" t="str">
        <f t="shared" si="7"/>
        <v>II217</v>
      </c>
      <c r="L103" t="str">
        <f t="shared" si="8"/>
        <v>II217001</v>
      </c>
      <c r="M103" t="str">
        <f>CONCATENATE($M$1,K103,"','",B103,"');")</f>
        <v>insert into catalogos.geo(id_padre,nivel,id_tipo,codigo,descripcion) values (9176,2,14,'II217','MÓNACO');</v>
      </c>
      <c r="N103" t="str">
        <f t="shared" si="13"/>
        <v>insert into catalogos.geo(id_padre,nivel,id_tipo,codigo,descripcion,lat,lon) values (9176,3,14,'II217001','MÓNACO',43.750298,7.412841);</v>
      </c>
    </row>
    <row r="104" spans="1:14" x14ac:dyDescent="0.25">
      <c r="A104" t="s">
        <v>120</v>
      </c>
      <c r="B104" t="s">
        <v>177</v>
      </c>
      <c r="C104" t="s">
        <v>178</v>
      </c>
      <c r="D104" s="4">
        <v>46862496</v>
      </c>
      <c r="E104" s="4">
        <v>103846656</v>
      </c>
      <c r="F104" s="7">
        <f t="shared" si="9"/>
        <v>46.862496</v>
      </c>
      <c r="G104" s="7">
        <f t="shared" si="10"/>
        <v>103.846656</v>
      </c>
      <c r="H104" s="7" t="str">
        <f t="shared" si="11"/>
        <v>46.862496</v>
      </c>
      <c r="I104" s="7" t="str">
        <f t="shared" si="12"/>
        <v>103.846656</v>
      </c>
      <c r="J104">
        <v>218</v>
      </c>
      <c r="K104" t="str">
        <f t="shared" si="7"/>
        <v>II218</v>
      </c>
      <c r="L104" t="str">
        <f t="shared" si="8"/>
        <v>II218001</v>
      </c>
      <c r="M104" t="str">
        <f>CONCATENATE($M$1,K104,"','",B104,"');")</f>
        <v>insert into catalogos.geo(id_padre,nivel,id_tipo,codigo,descripcion) values (9176,2,14,'II218','MONGOLIA');</v>
      </c>
      <c r="N104" t="str">
        <f t="shared" si="13"/>
        <v>insert into catalogos.geo(id_padre,nivel,id_tipo,codigo,descripcion,lat,lon) values (9176,3,14,'II218001','ULAN BATOR',46.862496,103.846656);</v>
      </c>
    </row>
    <row r="105" spans="1:14" x14ac:dyDescent="0.25">
      <c r="A105" t="s">
        <v>3</v>
      </c>
      <c r="B105" t="s">
        <v>52</v>
      </c>
      <c r="C105" t="s">
        <v>53</v>
      </c>
      <c r="D105" s="4">
        <v>42708678</v>
      </c>
      <c r="E105" s="4">
        <v>1937439</v>
      </c>
      <c r="F105" s="7">
        <f t="shared" si="9"/>
        <v>42.708677999999999</v>
      </c>
      <c r="G105" s="7">
        <f t="shared" si="10"/>
        <v>1.9374389999999999</v>
      </c>
      <c r="H105" s="7" t="str">
        <f t="shared" si="11"/>
        <v>42.708678</v>
      </c>
      <c r="I105" s="7" t="str">
        <f t="shared" si="12"/>
        <v>1.937439</v>
      </c>
      <c r="J105">
        <v>219</v>
      </c>
      <c r="K105" t="str">
        <f t="shared" si="7"/>
        <v>II219</v>
      </c>
      <c r="L105" t="str">
        <f t="shared" si="8"/>
        <v>II219001</v>
      </c>
      <c r="M105" t="str">
        <f>CONCATENATE($M$1,K105,"','",B105,"');")</f>
        <v>insert into catalogos.geo(id_padre,nivel,id_tipo,codigo,descripcion) values (9176,2,14,'II219','MONTENEGRO');</v>
      </c>
      <c r="N105" t="str">
        <f t="shared" si="13"/>
        <v>insert into catalogos.geo(id_padre,nivel,id_tipo,codigo,descripcion,lat,lon) values (9176,3,14,'II219001','PODGORICA',42.708678,1.937439);</v>
      </c>
    </row>
    <row r="106" spans="1:14" x14ac:dyDescent="0.25">
      <c r="A106" t="s">
        <v>212</v>
      </c>
      <c r="B106" t="s">
        <v>279</v>
      </c>
      <c r="C106" t="s">
        <v>280</v>
      </c>
      <c r="D106" s="4">
        <v>-18665695</v>
      </c>
      <c r="E106" s="4">
        <v>35529562</v>
      </c>
      <c r="F106" s="7">
        <f t="shared" si="9"/>
        <v>-18.665694999999999</v>
      </c>
      <c r="G106" s="7">
        <f t="shared" si="10"/>
        <v>35.529561999999999</v>
      </c>
      <c r="H106" s="7" t="str">
        <f t="shared" si="11"/>
        <v>-18.665695</v>
      </c>
      <c r="I106" s="7" t="str">
        <f t="shared" si="12"/>
        <v>35.529562</v>
      </c>
      <c r="J106">
        <v>220</v>
      </c>
      <c r="K106" t="str">
        <f t="shared" si="7"/>
        <v>II220</v>
      </c>
      <c r="L106" t="str">
        <f t="shared" si="8"/>
        <v>II220001</v>
      </c>
      <c r="M106" t="str">
        <f>CONCATENATE($M$1,K106,"','",B106,"');")</f>
        <v>insert into catalogos.geo(id_padre,nivel,id_tipo,codigo,descripcion) values (9176,2,14,'II220','MOZAMBIQUE');</v>
      </c>
      <c r="N106" t="str">
        <f t="shared" si="13"/>
        <v>insert into catalogos.geo(id_padre,nivel,id_tipo,codigo,descripcion,lat,lon) values (9176,3,14,'II220001','MAPUTO',-18.665695,35.529562);</v>
      </c>
    </row>
    <row r="107" spans="1:14" x14ac:dyDescent="0.25">
      <c r="A107" t="s">
        <v>120</v>
      </c>
      <c r="B107" t="s">
        <v>179</v>
      </c>
      <c r="C107" t="s">
        <v>180</v>
      </c>
      <c r="D107" s="4">
        <v>21913965</v>
      </c>
      <c r="E107" s="4">
        <v>95956223</v>
      </c>
      <c r="F107" s="7">
        <f t="shared" si="9"/>
        <v>21.913965000000001</v>
      </c>
      <c r="G107" s="7">
        <f t="shared" si="10"/>
        <v>95.956222999999994</v>
      </c>
      <c r="H107" s="7" t="str">
        <f t="shared" si="11"/>
        <v>21.913965</v>
      </c>
      <c r="I107" s="7" t="str">
        <f t="shared" si="12"/>
        <v>95.956223</v>
      </c>
      <c r="J107">
        <v>221</v>
      </c>
      <c r="K107" t="str">
        <f t="shared" si="7"/>
        <v>II221</v>
      </c>
      <c r="L107" t="str">
        <f t="shared" si="8"/>
        <v>II221001</v>
      </c>
      <c r="M107" t="str">
        <f>CONCATENATE($M$1,K107,"','",B107,"');")</f>
        <v>insert into catalogos.geo(id_padre,nivel,id_tipo,codigo,descripcion) values (9176,2,14,'II221','MYANMAR (BIRMANIA)');</v>
      </c>
      <c r="N107" t="str">
        <f t="shared" si="13"/>
        <v>insert into catalogos.geo(id_padre,nivel,id_tipo,codigo,descripcion,lat,lon) values (9176,3,14,'II221001','NAYPYIDAW',21.913965,95.956223);</v>
      </c>
    </row>
    <row r="108" spans="1:14" x14ac:dyDescent="0.25">
      <c r="A108" t="s">
        <v>212</v>
      </c>
      <c r="B108" t="s">
        <v>281</v>
      </c>
      <c r="C108" t="s">
        <v>282</v>
      </c>
      <c r="D108" s="4">
        <v>-2295764</v>
      </c>
      <c r="E108" s="4">
        <v>1849041</v>
      </c>
      <c r="F108" s="7">
        <f t="shared" si="9"/>
        <v>-2.2957640000000001</v>
      </c>
      <c r="G108" s="7">
        <f t="shared" si="10"/>
        <v>1.8490409999999999</v>
      </c>
      <c r="H108" s="7" t="str">
        <f t="shared" si="11"/>
        <v>-2.295764</v>
      </c>
      <c r="I108" s="7" t="str">
        <f t="shared" si="12"/>
        <v>1.849041</v>
      </c>
      <c r="J108">
        <v>222</v>
      </c>
      <c r="K108" t="str">
        <f t="shared" si="7"/>
        <v>II222</v>
      </c>
      <c r="L108" t="str">
        <f t="shared" si="8"/>
        <v>II222001</v>
      </c>
      <c r="M108" t="str">
        <f>CONCATENATE($M$1,K108,"','",B108,"');")</f>
        <v>insert into catalogos.geo(id_padre,nivel,id_tipo,codigo,descripcion) values (9176,2,14,'II222','NAMIBIA');</v>
      </c>
      <c r="N108" t="str">
        <f t="shared" si="13"/>
        <v>insert into catalogos.geo(id_padre,nivel,id_tipo,codigo,descripcion,lat,lon) values (9176,3,14,'II222001','WINDHOEK',-2.295764,1.849041);</v>
      </c>
    </row>
    <row r="109" spans="1:14" x14ac:dyDescent="0.25">
      <c r="A109" t="s">
        <v>321</v>
      </c>
      <c r="B109" t="s">
        <v>332</v>
      </c>
      <c r="C109" t="s">
        <v>333</v>
      </c>
      <c r="D109" s="5" t="s">
        <v>359</v>
      </c>
      <c r="E109" s="4">
        <v>166931503</v>
      </c>
      <c r="F109" s="7" t="e">
        <f t="shared" si="9"/>
        <v>#VALUE!</v>
      </c>
      <c r="G109" s="7">
        <f t="shared" si="10"/>
        <v>166.93150299999999</v>
      </c>
      <c r="H109" s="5" t="s">
        <v>359</v>
      </c>
      <c r="I109" s="7" t="str">
        <f t="shared" si="12"/>
        <v>166.931503</v>
      </c>
      <c r="J109">
        <v>223</v>
      </c>
      <c r="K109" t="str">
        <f t="shared" si="7"/>
        <v>II223</v>
      </c>
      <c r="L109" t="str">
        <f t="shared" si="8"/>
        <v>II223001</v>
      </c>
      <c r="M109" t="str">
        <f>CONCATENATE($M$1,K109,"','",B109,"');")</f>
        <v>insert into catalogos.geo(id_padre,nivel,id_tipo,codigo,descripcion) values (9176,2,14,'II223','NAURU');</v>
      </c>
      <c r="N109" t="str">
        <f t="shared" si="13"/>
        <v>insert into catalogos.geo(id_padre,nivel,id_tipo,codigo,descripcion,lat,lon) values (9176,3,14,'II223001','YAREN',-0.522778,166.931503);</v>
      </c>
    </row>
    <row r="110" spans="1:14" x14ac:dyDescent="0.25">
      <c r="A110" t="s">
        <v>120</v>
      </c>
      <c r="B110" t="s">
        <v>181</v>
      </c>
      <c r="C110" t="s">
        <v>182</v>
      </c>
      <c r="D110" s="4">
        <v>28394857</v>
      </c>
      <c r="E110" s="4">
        <v>84124008</v>
      </c>
      <c r="F110" s="7">
        <f t="shared" si="9"/>
        <v>28.394856999999998</v>
      </c>
      <c r="G110" s="7">
        <f t="shared" si="10"/>
        <v>84.124008000000003</v>
      </c>
      <c r="H110" s="7" t="str">
        <f t="shared" si="11"/>
        <v>28.394857</v>
      </c>
      <c r="I110" s="7" t="str">
        <f t="shared" si="12"/>
        <v>84.124008</v>
      </c>
      <c r="J110">
        <v>224</v>
      </c>
      <c r="K110" t="str">
        <f t="shared" si="7"/>
        <v>II224</v>
      </c>
      <c r="L110" t="str">
        <f t="shared" si="8"/>
        <v>II224001</v>
      </c>
      <c r="M110" t="str">
        <f>CONCATENATE($M$1,K110,"','",B110,"');")</f>
        <v>insert into catalogos.geo(id_padre,nivel,id_tipo,codigo,descripcion) values (9176,2,14,'II224','NEPAL');</v>
      </c>
      <c r="N110" t="str">
        <f t="shared" si="13"/>
        <v>insert into catalogos.geo(id_padre,nivel,id_tipo,codigo,descripcion,lat,lon) values (9176,3,14,'II224001','KATMANDÚ',28.394857,84.124008);</v>
      </c>
    </row>
    <row r="111" spans="1:14" x14ac:dyDescent="0.25">
      <c r="A111" t="s">
        <v>70</v>
      </c>
      <c r="B111" t="s">
        <v>102</v>
      </c>
      <c r="C111" t="s">
        <v>103</v>
      </c>
      <c r="D111" s="4">
        <v>12865416</v>
      </c>
      <c r="E111" s="4">
        <v>-85207229</v>
      </c>
      <c r="F111" s="7">
        <f t="shared" si="9"/>
        <v>12.865416</v>
      </c>
      <c r="G111" s="7">
        <f t="shared" si="10"/>
        <v>-85.207228999999998</v>
      </c>
      <c r="H111" s="7" t="str">
        <f t="shared" si="11"/>
        <v>12.865416</v>
      </c>
      <c r="I111" s="7" t="str">
        <f t="shared" si="12"/>
        <v>-85.207229</v>
      </c>
      <c r="J111">
        <v>225</v>
      </c>
      <c r="K111" t="str">
        <f t="shared" si="7"/>
        <v>II225</v>
      </c>
      <c r="L111" t="str">
        <f t="shared" si="8"/>
        <v>II225001</v>
      </c>
      <c r="M111" t="str">
        <f>CONCATENATE($M$1,K111,"','",B111,"');")</f>
        <v>insert into catalogos.geo(id_padre,nivel,id_tipo,codigo,descripcion) values (9176,2,14,'II225','NICARAGUA');</v>
      </c>
      <c r="N111" t="str">
        <f t="shared" si="13"/>
        <v>insert into catalogos.geo(id_padre,nivel,id_tipo,codigo,descripcion,lat,lon) values (9176,3,14,'II225001','MANAGUA',12.865416,-85.207229);</v>
      </c>
    </row>
    <row r="112" spans="1:14" x14ac:dyDescent="0.25">
      <c r="A112" t="s">
        <v>212</v>
      </c>
      <c r="B112" t="s">
        <v>283</v>
      </c>
      <c r="C112" t="s">
        <v>284</v>
      </c>
      <c r="D112" s="4">
        <v>17607789</v>
      </c>
      <c r="E112" s="4">
        <v>8081666</v>
      </c>
      <c r="F112" s="7">
        <f t="shared" si="9"/>
        <v>17.607789</v>
      </c>
      <c r="G112" s="7">
        <f t="shared" si="10"/>
        <v>8.0816660000000002</v>
      </c>
      <c r="H112" s="7" t="str">
        <f t="shared" si="11"/>
        <v>17.607789</v>
      </c>
      <c r="I112" s="7" t="str">
        <f t="shared" si="12"/>
        <v>8.081666</v>
      </c>
      <c r="J112">
        <v>226</v>
      </c>
      <c r="K112" t="str">
        <f t="shared" si="7"/>
        <v>II226</v>
      </c>
      <c r="L112" t="str">
        <f t="shared" si="8"/>
        <v>II226001</v>
      </c>
      <c r="M112" t="str">
        <f>CONCATENATE($M$1,K112,"','",B112,"');")</f>
        <v>insert into catalogos.geo(id_padre,nivel,id_tipo,codigo,descripcion) values (9176,2,14,'II226','NÍGER');</v>
      </c>
      <c r="N112" t="str">
        <f t="shared" si="13"/>
        <v>insert into catalogos.geo(id_padre,nivel,id_tipo,codigo,descripcion,lat,lon) values (9176,3,14,'II226001','NIAMEY',17.607789,8.081666);</v>
      </c>
    </row>
    <row r="113" spans="1:14" x14ac:dyDescent="0.25">
      <c r="A113" t="s">
        <v>212</v>
      </c>
      <c r="B113" t="s">
        <v>285</v>
      </c>
      <c r="C113" t="s">
        <v>286</v>
      </c>
      <c r="D113" s="4">
        <v>9081999</v>
      </c>
      <c r="E113" s="4">
        <v>8675277</v>
      </c>
      <c r="F113" s="7">
        <f t="shared" si="9"/>
        <v>9.0819989999999997</v>
      </c>
      <c r="G113" s="7">
        <f t="shared" si="10"/>
        <v>8.6752769999999995</v>
      </c>
      <c r="H113" s="7" t="str">
        <f t="shared" si="11"/>
        <v>9.081999</v>
      </c>
      <c r="I113" s="7" t="str">
        <f t="shared" si="12"/>
        <v>8.675277</v>
      </c>
      <c r="J113">
        <v>227</v>
      </c>
      <c r="K113" t="str">
        <f t="shared" si="7"/>
        <v>II227</v>
      </c>
      <c r="L113" t="str">
        <f t="shared" si="8"/>
        <v>II227001</v>
      </c>
      <c r="M113" t="str">
        <f>CONCATENATE($M$1,K113,"','",B113,"');")</f>
        <v>insert into catalogos.geo(id_padre,nivel,id_tipo,codigo,descripcion) values (9176,2,14,'II227','NIGERIA');</v>
      </c>
      <c r="N113" t="str">
        <f t="shared" si="13"/>
        <v>insert into catalogos.geo(id_padre,nivel,id_tipo,codigo,descripcion,lat,lon) values (9176,3,14,'II227001','ABUYA',9.081999,8.675277);</v>
      </c>
    </row>
    <row r="114" spans="1:14" x14ac:dyDescent="0.25">
      <c r="A114" t="s">
        <v>321</v>
      </c>
      <c r="B114" t="s">
        <v>334</v>
      </c>
      <c r="C114" t="s">
        <v>335</v>
      </c>
      <c r="D114" s="4">
        <v>-40900557</v>
      </c>
      <c r="E114" s="4">
        <v>174885971</v>
      </c>
      <c r="F114" s="7">
        <f t="shared" si="9"/>
        <v>-40.900556999999999</v>
      </c>
      <c r="G114" s="7">
        <f t="shared" si="10"/>
        <v>174.88597100000001</v>
      </c>
      <c r="H114" s="7" t="str">
        <f t="shared" si="11"/>
        <v>-40.900557</v>
      </c>
      <c r="I114" s="7" t="str">
        <f t="shared" si="12"/>
        <v>174.885971</v>
      </c>
      <c r="J114">
        <v>229</v>
      </c>
      <c r="K114" t="str">
        <f t="shared" ref="K114:K170" si="14">"II"&amp;J114</f>
        <v>II229</v>
      </c>
      <c r="L114" t="str">
        <f t="shared" ref="L114:L170" si="15">K114&amp;"001"</f>
        <v>II229001</v>
      </c>
      <c r="M114" t="str">
        <f>CONCATENATE($M$1,K114,"','",B114,"');")</f>
        <v>insert into catalogos.geo(id_padre,nivel,id_tipo,codigo,descripcion) values (9176,2,14,'II229','NUEVA ZELANDA');</v>
      </c>
      <c r="N114" t="str">
        <f t="shared" si="13"/>
        <v>insert into catalogos.geo(id_padre,nivel,id_tipo,codigo,descripcion,lat,lon) values (9176,3,14,'II229001','WELLINGTON',-40.900557,174.885971);</v>
      </c>
    </row>
    <row r="115" spans="1:14" x14ac:dyDescent="0.25">
      <c r="A115" t="s">
        <v>120</v>
      </c>
      <c r="B115" t="s">
        <v>183</v>
      </c>
      <c r="C115" t="s">
        <v>184</v>
      </c>
      <c r="D115" s="4">
        <v>21512583</v>
      </c>
      <c r="E115" s="4">
        <v>55923255</v>
      </c>
      <c r="F115" s="7">
        <f t="shared" si="9"/>
        <v>21.512582999999999</v>
      </c>
      <c r="G115" s="7">
        <f t="shared" si="10"/>
        <v>55.923254999999997</v>
      </c>
      <c r="H115" s="7" t="str">
        <f t="shared" si="11"/>
        <v>21.512583</v>
      </c>
      <c r="I115" s="7" t="str">
        <f t="shared" si="12"/>
        <v>55.923255</v>
      </c>
      <c r="J115">
        <v>230</v>
      </c>
      <c r="K115" t="str">
        <f t="shared" si="14"/>
        <v>II230</v>
      </c>
      <c r="L115" t="str">
        <f t="shared" si="15"/>
        <v>II230001</v>
      </c>
      <c r="M115" t="str">
        <f>CONCATENATE($M$1,K115,"','",B115,"');")</f>
        <v>insert into catalogos.geo(id_padre,nivel,id_tipo,codigo,descripcion) values (9176,2,14,'II230','OMÁN');</v>
      </c>
      <c r="N115" t="str">
        <f t="shared" si="13"/>
        <v>insert into catalogos.geo(id_padre,nivel,id_tipo,codigo,descripcion,lat,lon) values (9176,3,14,'II230001','MASCATE',21.512583,55.923255);</v>
      </c>
    </row>
    <row r="116" spans="1:14" x14ac:dyDescent="0.25">
      <c r="A116" t="s">
        <v>120</v>
      </c>
      <c r="B116" t="s">
        <v>185</v>
      </c>
      <c r="C116" t="s">
        <v>186</v>
      </c>
      <c r="D116" s="4">
        <v>30375321</v>
      </c>
      <c r="E116" s="4">
        <v>69345116</v>
      </c>
      <c r="F116" s="7">
        <f t="shared" si="9"/>
        <v>30.375321</v>
      </c>
      <c r="G116" s="7">
        <f t="shared" si="10"/>
        <v>69.345116000000004</v>
      </c>
      <c r="H116" s="7" t="str">
        <f t="shared" si="11"/>
        <v>30.375321</v>
      </c>
      <c r="I116" s="7" t="str">
        <f t="shared" si="12"/>
        <v>69.345116</v>
      </c>
      <c r="J116">
        <v>232</v>
      </c>
      <c r="K116" t="str">
        <f t="shared" si="14"/>
        <v>II232</v>
      </c>
      <c r="L116" t="str">
        <f t="shared" si="15"/>
        <v>II232001</v>
      </c>
      <c r="M116" t="str">
        <f>CONCATENATE($M$1,K116,"','",B116,"');")</f>
        <v>insert into catalogos.geo(id_padre,nivel,id_tipo,codigo,descripcion) values (9176,2,14,'II232','PAKISTÁN');</v>
      </c>
      <c r="N116" t="str">
        <f t="shared" si="13"/>
        <v>insert into catalogos.geo(id_padre,nivel,id_tipo,codigo,descripcion,lat,lon) values (9176,3,14,'II232001','ISLAMABAD',30.375321,69.345116);</v>
      </c>
    </row>
    <row r="117" spans="1:14" x14ac:dyDescent="0.25">
      <c r="A117" t="s">
        <v>321</v>
      </c>
      <c r="B117" t="s">
        <v>336</v>
      </c>
      <c r="C117" t="s">
        <v>337</v>
      </c>
      <c r="D117" s="4">
        <v>751498</v>
      </c>
      <c r="E117" s="4">
        <v>13458252</v>
      </c>
      <c r="F117" s="7">
        <f t="shared" si="9"/>
        <v>0.751498</v>
      </c>
      <c r="G117" s="7">
        <f t="shared" si="10"/>
        <v>13.458252</v>
      </c>
      <c r="H117" s="7" t="str">
        <f t="shared" si="11"/>
        <v>.751498</v>
      </c>
      <c r="I117" s="7" t="str">
        <f t="shared" si="12"/>
        <v>13.458252</v>
      </c>
      <c r="J117">
        <v>233</v>
      </c>
      <c r="K117" t="str">
        <f t="shared" si="14"/>
        <v>II233</v>
      </c>
      <c r="L117" t="str">
        <f t="shared" si="15"/>
        <v>II233001</v>
      </c>
      <c r="M117" t="str">
        <f>CONCATENATE($M$1,K117,"','",B117,"');")</f>
        <v>insert into catalogos.geo(id_padre,nivel,id_tipo,codigo,descripcion) values (9176,2,14,'II233','PALAOS');</v>
      </c>
      <c r="N117" t="str">
        <f t="shared" si="13"/>
        <v>insert into catalogos.geo(id_padre,nivel,id_tipo,codigo,descripcion,lat,lon) values (9176,3,14,'II233001','MELEKEOK',.751498,13.458252);</v>
      </c>
    </row>
    <row r="118" spans="1:14" x14ac:dyDescent="0.25">
      <c r="A118" t="s">
        <v>120</v>
      </c>
      <c r="B118" t="s">
        <v>187</v>
      </c>
      <c r="C118" t="s">
        <v>188</v>
      </c>
      <c r="D118" s="4">
        <v>31952162</v>
      </c>
      <c r="E118" s="4">
        <v>35233154</v>
      </c>
      <c r="F118" s="7">
        <f t="shared" si="9"/>
        <v>31.952162000000001</v>
      </c>
      <c r="G118" s="7">
        <f t="shared" si="10"/>
        <v>35.233153999999999</v>
      </c>
      <c r="H118" s="7" t="str">
        <f t="shared" si="11"/>
        <v>31.952162</v>
      </c>
      <c r="I118" s="7" t="str">
        <f t="shared" si="12"/>
        <v>35.233154</v>
      </c>
      <c r="J118">
        <v>234</v>
      </c>
      <c r="K118" t="str">
        <f t="shared" si="14"/>
        <v>II234</v>
      </c>
      <c r="L118" t="str">
        <f t="shared" si="15"/>
        <v>II234001</v>
      </c>
      <c r="M118" t="str">
        <f>CONCATENATE($M$1,K118,"','",B118,"');")</f>
        <v>insert into catalogos.geo(id_padre,nivel,id_tipo,codigo,descripcion) values (9176,2,14,'II234','PALESTINA');</v>
      </c>
      <c r="N118" t="str">
        <f t="shared" si="13"/>
        <v>insert into catalogos.geo(id_padre,nivel,id_tipo,codigo,descripcion,lat,lon) values (9176,3,14,'II234001','RAMALA',31.952162,35.233154);</v>
      </c>
    </row>
    <row r="119" spans="1:14" x14ac:dyDescent="0.25">
      <c r="A119" t="s">
        <v>321</v>
      </c>
      <c r="B119" t="s">
        <v>338</v>
      </c>
      <c r="C119" t="s">
        <v>339</v>
      </c>
      <c r="D119" s="4">
        <v>-6314993</v>
      </c>
      <c r="E119" s="4">
        <v>14395555</v>
      </c>
      <c r="F119" s="7">
        <f t="shared" si="9"/>
        <v>-6.3149930000000003</v>
      </c>
      <c r="G119" s="7">
        <f t="shared" si="10"/>
        <v>14.395555</v>
      </c>
      <c r="H119" s="7" t="str">
        <f t="shared" si="11"/>
        <v>-6.314993</v>
      </c>
      <c r="I119" s="7" t="str">
        <f t="shared" si="12"/>
        <v>14.395555</v>
      </c>
      <c r="J119">
        <v>236</v>
      </c>
      <c r="K119" t="str">
        <f t="shared" si="14"/>
        <v>II236</v>
      </c>
      <c r="L119" t="str">
        <f t="shared" si="15"/>
        <v>II236001</v>
      </c>
      <c r="M119" t="str">
        <f>CONCATENATE($M$1,K119,"','",B119,"');")</f>
        <v>insert into catalogos.geo(id_padre,nivel,id_tipo,codigo,descripcion) values (9176,2,14,'II236','PAPÚA NUEVA GUINEA');</v>
      </c>
      <c r="N119" t="str">
        <f t="shared" si="13"/>
        <v>insert into catalogos.geo(id_padre,nivel,id_tipo,codigo,descripcion,lat,lon) values (9176,3,14,'II236001','PORT MORESBY',-6.314993,14.395555);</v>
      </c>
    </row>
    <row r="120" spans="1:14" x14ac:dyDescent="0.25">
      <c r="A120" t="s">
        <v>70</v>
      </c>
      <c r="B120" t="s">
        <v>104</v>
      </c>
      <c r="C120" t="s">
        <v>105</v>
      </c>
      <c r="D120" s="4">
        <v>-23442503</v>
      </c>
      <c r="E120" s="4">
        <v>-58443832</v>
      </c>
      <c r="F120" s="7">
        <f t="shared" si="9"/>
        <v>-23.442502999999999</v>
      </c>
      <c r="G120" s="7">
        <f t="shared" si="10"/>
        <v>-58.443832</v>
      </c>
      <c r="H120" s="7" t="str">
        <f t="shared" si="11"/>
        <v>-23.442503</v>
      </c>
      <c r="I120" s="7" t="str">
        <f t="shared" si="12"/>
        <v>-58.443832</v>
      </c>
      <c r="J120">
        <v>237</v>
      </c>
      <c r="K120" t="str">
        <f t="shared" si="14"/>
        <v>II237</v>
      </c>
      <c r="L120" t="str">
        <f t="shared" si="15"/>
        <v>II237001</v>
      </c>
      <c r="M120" t="str">
        <f>CONCATENATE($M$1,K120,"','",B120,"');")</f>
        <v>insert into catalogos.geo(id_padre,nivel,id_tipo,codigo,descripcion) values (9176,2,14,'II237','PARAGUAY');</v>
      </c>
      <c r="N120" t="str">
        <f t="shared" si="13"/>
        <v>insert into catalogos.geo(id_padre,nivel,id_tipo,codigo,descripcion,lat,lon) values (9176,3,14,'II237001','ASUNCIÓN',-23.442503,-58.443832);</v>
      </c>
    </row>
    <row r="121" spans="1:14" x14ac:dyDescent="0.25">
      <c r="A121" t="s">
        <v>70</v>
      </c>
      <c r="B121" t="s">
        <v>106</v>
      </c>
      <c r="C121" t="s">
        <v>107</v>
      </c>
      <c r="D121" s="4">
        <v>-9189967</v>
      </c>
      <c r="E121" s="4">
        <v>-75015152</v>
      </c>
      <c r="F121" s="7">
        <f t="shared" si="9"/>
        <v>-9.1899669999999993</v>
      </c>
      <c r="G121" s="7">
        <f t="shared" si="10"/>
        <v>-75.015152</v>
      </c>
      <c r="H121" s="7" t="str">
        <f t="shared" si="11"/>
        <v>-9.189967</v>
      </c>
      <c r="I121" s="7" t="str">
        <f t="shared" si="12"/>
        <v>-75.015152</v>
      </c>
      <c r="J121">
        <v>238</v>
      </c>
      <c r="K121" t="str">
        <f t="shared" si="14"/>
        <v>II238</v>
      </c>
      <c r="L121" t="str">
        <f t="shared" si="15"/>
        <v>II238001</v>
      </c>
      <c r="M121" t="str">
        <f>CONCATENATE($M$1,K121,"','",B121,"');")</f>
        <v>insert into catalogos.geo(id_padre,nivel,id_tipo,codigo,descripcion) values (9176,2,14,'II238','PERÚ');</v>
      </c>
      <c r="N121" t="str">
        <f t="shared" si="13"/>
        <v>insert into catalogos.geo(id_padre,nivel,id_tipo,codigo,descripcion,lat,lon) values (9176,3,14,'II238001','LIMA',-9.189967,-75.015152);</v>
      </c>
    </row>
    <row r="122" spans="1:14" x14ac:dyDescent="0.25">
      <c r="A122" t="s">
        <v>3</v>
      </c>
      <c r="B122" t="s">
        <v>54</v>
      </c>
      <c r="C122" t="s">
        <v>55</v>
      </c>
      <c r="D122" s="4">
        <v>51919438</v>
      </c>
      <c r="E122" s="4">
        <v>19145136</v>
      </c>
      <c r="F122" s="7">
        <f t="shared" si="9"/>
        <v>51.919438</v>
      </c>
      <c r="G122" s="7">
        <f t="shared" si="10"/>
        <v>19.145136000000001</v>
      </c>
      <c r="H122" s="7" t="str">
        <f t="shared" si="11"/>
        <v>51.919438</v>
      </c>
      <c r="I122" s="7" t="str">
        <f t="shared" si="12"/>
        <v>19.145136</v>
      </c>
      <c r="J122">
        <v>239</v>
      </c>
      <c r="K122" t="str">
        <f t="shared" si="14"/>
        <v>II239</v>
      </c>
      <c r="L122" t="str">
        <f t="shared" si="15"/>
        <v>II239001</v>
      </c>
      <c r="M122" t="str">
        <f>CONCATENATE($M$1,K122,"','",B122,"');")</f>
        <v>insert into catalogos.geo(id_padre,nivel,id_tipo,codigo,descripcion) values (9176,2,14,'II239','POLONIA');</v>
      </c>
      <c r="N122" t="str">
        <f t="shared" si="13"/>
        <v>insert into catalogos.geo(id_padre,nivel,id_tipo,codigo,descripcion,lat,lon) values (9176,3,14,'II239001','VARSOVIA',51.919438,19.145136);</v>
      </c>
    </row>
    <row r="123" spans="1:14" x14ac:dyDescent="0.25">
      <c r="A123" t="s">
        <v>3</v>
      </c>
      <c r="B123" t="s">
        <v>56</v>
      </c>
      <c r="C123" t="s">
        <v>57</v>
      </c>
      <c r="D123" s="4">
        <v>39399872</v>
      </c>
      <c r="E123" s="4">
        <v>-8224454</v>
      </c>
      <c r="F123" s="7">
        <f t="shared" si="9"/>
        <v>39.399872000000002</v>
      </c>
      <c r="G123" s="7">
        <f t="shared" si="10"/>
        <v>-8.2244539999999997</v>
      </c>
      <c r="H123" s="7" t="str">
        <f t="shared" si="11"/>
        <v>39.399872</v>
      </c>
      <c r="I123" s="7" t="str">
        <f t="shared" si="12"/>
        <v>-8.224454</v>
      </c>
      <c r="J123">
        <v>240</v>
      </c>
      <c r="K123" t="str">
        <f t="shared" si="14"/>
        <v>II240</v>
      </c>
      <c r="L123" t="str">
        <f t="shared" si="15"/>
        <v>II240001</v>
      </c>
      <c r="M123" t="str">
        <f>CONCATENATE($M$1,K123,"','",B123,"');")</f>
        <v>insert into catalogos.geo(id_padre,nivel,id_tipo,codigo,descripcion) values (9176,2,14,'II240','PORTUGAL');</v>
      </c>
      <c r="N123" t="str">
        <f t="shared" si="13"/>
        <v>insert into catalogos.geo(id_padre,nivel,id_tipo,codigo,descripcion,lat,lon) values (9176,3,14,'II240001','LISBOA',39.399872,-8.224454);</v>
      </c>
    </row>
    <row r="124" spans="1:14" x14ac:dyDescent="0.25">
      <c r="A124" t="s">
        <v>70</v>
      </c>
      <c r="B124" t="s">
        <v>108</v>
      </c>
      <c r="C124" t="s">
        <v>109</v>
      </c>
      <c r="D124" s="4">
        <v>18220833</v>
      </c>
      <c r="E124" s="4">
        <v>-66590149</v>
      </c>
      <c r="F124" s="7">
        <f t="shared" si="9"/>
        <v>18.220832999999999</v>
      </c>
      <c r="G124" s="7">
        <f t="shared" si="10"/>
        <v>-66.590148999999997</v>
      </c>
      <c r="H124" s="7" t="str">
        <f t="shared" si="11"/>
        <v>18.220833</v>
      </c>
      <c r="I124" s="7" t="str">
        <f t="shared" si="12"/>
        <v>-66.590149</v>
      </c>
      <c r="J124">
        <v>241</v>
      </c>
      <c r="K124" t="str">
        <f t="shared" si="14"/>
        <v>II241</v>
      </c>
      <c r="L124" t="str">
        <f t="shared" si="15"/>
        <v>II241001</v>
      </c>
      <c r="M124" t="str">
        <f>CONCATENATE($M$1,K124,"','",B124,"');")</f>
        <v>insert into catalogos.geo(id_padre,nivel,id_tipo,codigo,descripcion) values (9176,2,14,'II241','PUERTO RICO');</v>
      </c>
      <c r="N124" t="str">
        <f t="shared" si="13"/>
        <v>insert into catalogos.geo(id_padre,nivel,id_tipo,codigo,descripcion,lat,lon) values (9176,3,14,'II241001','SAN JUAN',18.220833,-66.590149);</v>
      </c>
    </row>
    <row r="125" spans="1:14" x14ac:dyDescent="0.25">
      <c r="A125" t="s">
        <v>212</v>
      </c>
      <c r="B125" t="s">
        <v>229</v>
      </c>
      <c r="C125" t="s">
        <v>230</v>
      </c>
      <c r="D125" s="4">
        <v>6611111</v>
      </c>
      <c r="E125" s="4">
        <v>20939444</v>
      </c>
      <c r="F125" s="7">
        <f t="shared" si="9"/>
        <v>6.6111110000000002</v>
      </c>
      <c r="G125" s="7">
        <f t="shared" si="10"/>
        <v>20.939444000000002</v>
      </c>
      <c r="H125" s="7" t="str">
        <f t="shared" si="11"/>
        <v>6.611111</v>
      </c>
      <c r="I125" s="7" t="str">
        <f t="shared" si="12"/>
        <v>20.939444</v>
      </c>
      <c r="J125">
        <v>243</v>
      </c>
      <c r="K125" t="str">
        <f t="shared" si="14"/>
        <v>II243</v>
      </c>
      <c r="L125" t="str">
        <f t="shared" si="15"/>
        <v>II243001</v>
      </c>
      <c r="M125" t="str">
        <f>CONCATENATE($M$1,K125,"','",B125,"');")</f>
        <v>insert into catalogos.geo(id_padre,nivel,id_tipo,codigo,descripcion) values (9176,2,14,'II243','REPÚBLICA CENTROAFRICANA');</v>
      </c>
      <c r="N125" t="str">
        <f t="shared" si="13"/>
        <v>insert into catalogos.geo(id_padre,nivel,id_tipo,codigo,descripcion,lat,lon) values (9176,3,14,'II243001','BANGUI',6.611111,20.939444);</v>
      </c>
    </row>
    <row r="126" spans="1:14" x14ac:dyDescent="0.25">
      <c r="A126" t="s">
        <v>3</v>
      </c>
      <c r="B126" t="s">
        <v>20</v>
      </c>
      <c r="C126" t="s">
        <v>21</v>
      </c>
      <c r="D126" s="4">
        <v>49817492</v>
      </c>
      <c r="E126" s="4">
        <v>15472962</v>
      </c>
      <c r="F126" s="7">
        <f t="shared" si="9"/>
        <v>49.817492000000001</v>
      </c>
      <c r="G126" s="7">
        <f t="shared" si="10"/>
        <v>15.472962000000001</v>
      </c>
      <c r="H126" s="7" t="str">
        <f t="shared" si="11"/>
        <v>49.817492</v>
      </c>
      <c r="I126" s="7" t="str">
        <f t="shared" si="12"/>
        <v>15.472962</v>
      </c>
      <c r="J126">
        <v>244</v>
      </c>
      <c r="K126" t="str">
        <f t="shared" si="14"/>
        <v>II244</v>
      </c>
      <c r="L126" t="str">
        <f t="shared" si="15"/>
        <v>II244001</v>
      </c>
      <c r="M126" t="str">
        <f>CONCATENATE($M$1,K126,"','",B126,"');")</f>
        <v>insert into catalogos.geo(id_padre,nivel,id_tipo,codigo,descripcion) values (9176,2,14,'II244','REPÚBLICA CHECA');</v>
      </c>
      <c r="N126" t="str">
        <f t="shared" si="13"/>
        <v>insert into catalogos.geo(id_padre,nivel,id_tipo,codigo,descripcion,lat,lon) values (9176,3,14,'II244001','PRAGA',49.817492,15.472962);</v>
      </c>
    </row>
    <row r="127" spans="1:14" x14ac:dyDescent="0.25">
      <c r="A127" t="s">
        <v>3</v>
      </c>
      <c r="B127" t="s">
        <v>45</v>
      </c>
      <c r="C127" t="s">
        <v>46</v>
      </c>
      <c r="D127" s="4">
        <v>41608635</v>
      </c>
      <c r="E127" s="4">
        <v>21745275</v>
      </c>
      <c r="F127" s="7">
        <f t="shared" si="9"/>
        <v>41.608635</v>
      </c>
      <c r="G127" s="7">
        <f t="shared" si="10"/>
        <v>21.745274999999999</v>
      </c>
      <c r="H127" s="7" t="str">
        <f t="shared" si="11"/>
        <v>41.608635</v>
      </c>
      <c r="I127" s="7" t="str">
        <f t="shared" si="12"/>
        <v>21.745275</v>
      </c>
      <c r="J127">
        <v>245</v>
      </c>
      <c r="K127" t="str">
        <f t="shared" si="14"/>
        <v>II245</v>
      </c>
      <c r="L127" t="str">
        <f t="shared" si="15"/>
        <v>II245001</v>
      </c>
      <c r="M127" t="str">
        <f>CONCATENATE($M$1,K127,"','",B127,"');")</f>
        <v>insert into catalogos.geo(id_padre,nivel,id_tipo,codigo,descripcion) values (9176,2,14,'II245','REPÚBLICA DE MACEDONIA');</v>
      </c>
      <c r="N127" t="str">
        <f t="shared" si="13"/>
        <v>insert into catalogos.geo(id_padre,nivel,id_tipo,codigo,descripcion,lat,lon) values (9176,3,14,'II245001','SKOPJE',41.608635,21.745275);</v>
      </c>
    </row>
    <row r="128" spans="1:14" x14ac:dyDescent="0.25">
      <c r="A128" t="s">
        <v>212</v>
      </c>
      <c r="B128" t="s">
        <v>235</v>
      </c>
      <c r="C128" t="s">
        <v>236</v>
      </c>
      <c r="D128" s="5" t="s">
        <v>353</v>
      </c>
      <c r="E128" s="4">
        <v>15827659</v>
      </c>
      <c r="F128" s="7" t="e">
        <f t="shared" si="9"/>
        <v>#VALUE!</v>
      </c>
      <c r="G128" s="7">
        <f t="shared" si="10"/>
        <v>15.827659000000001</v>
      </c>
      <c r="H128" s="5" t="s">
        <v>353</v>
      </c>
      <c r="I128" s="7" t="str">
        <f t="shared" si="12"/>
        <v>15.827659</v>
      </c>
      <c r="J128">
        <v>246</v>
      </c>
      <c r="K128" t="str">
        <f t="shared" si="14"/>
        <v>II246</v>
      </c>
      <c r="L128" t="str">
        <f t="shared" si="15"/>
        <v>II246001</v>
      </c>
      <c r="M128" t="str">
        <f>CONCATENATE($M$1,K128,"','",B128,"');")</f>
        <v>insert into catalogos.geo(id_padre,nivel,id_tipo,codigo,descripcion) values (9176,2,14,'II246','REPÚBLICA DEL CONGO');</v>
      </c>
      <c r="N128" t="str">
        <f t="shared" si="13"/>
        <v>insert into catalogos.geo(id_padre,nivel,id_tipo,codigo,descripcion,lat,lon) values (9176,3,14,'II246001','BRAZZAVILLE',-0.228021,15.827659);</v>
      </c>
    </row>
    <row r="129" spans="1:14" x14ac:dyDescent="0.25">
      <c r="A129" t="s">
        <v>212</v>
      </c>
      <c r="B129" t="s">
        <v>237</v>
      </c>
      <c r="C129" t="s">
        <v>238</v>
      </c>
      <c r="D129" s="4">
        <v>-4038333</v>
      </c>
      <c r="E129" s="4">
        <v>21758664</v>
      </c>
      <c r="F129" s="7">
        <f t="shared" si="9"/>
        <v>-4.0383329999999997</v>
      </c>
      <c r="G129" s="7">
        <f t="shared" si="10"/>
        <v>21.758664</v>
      </c>
      <c r="H129" s="7" t="str">
        <f t="shared" si="11"/>
        <v>-4.038333</v>
      </c>
      <c r="I129" s="7" t="str">
        <f t="shared" si="12"/>
        <v>21.758664</v>
      </c>
      <c r="J129">
        <v>247</v>
      </c>
      <c r="K129" t="str">
        <f t="shared" si="14"/>
        <v>II247</v>
      </c>
      <c r="L129" t="str">
        <f t="shared" si="15"/>
        <v>II247001</v>
      </c>
      <c r="M129" t="str">
        <f>CONCATENATE($M$1,K129,"','",B129,"');")</f>
        <v>insert into catalogos.geo(id_padre,nivel,id_tipo,codigo,descripcion) values (9176,2,14,'II247','REPÚBLICA DEMOCRÁTICA DEL CONGO');</v>
      </c>
      <c r="N129" t="str">
        <f t="shared" si="13"/>
        <v>insert into catalogos.geo(id_padre,nivel,id_tipo,codigo,descripcion,lat,lon) values (9176,3,14,'II247001','KINSHASA',-4.038333,21.758664);</v>
      </c>
    </row>
    <row r="130" spans="1:14" x14ac:dyDescent="0.25">
      <c r="A130" t="s">
        <v>70</v>
      </c>
      <c r="B130" t="s">
        <v>86</v>
      </c>
      <c r="C130" t="s">
        <v>87</v>
      </c>
      <c r="D130" s="4">
        <v>18735693</v>
      </c>
      <c r="E130" s="4">
        <v>-70162651</v>
      </c>
      <c r="F130" s="7">
        <f t="shared" si="9"/>
        <v>18.735693000000001</v>
      </c>
      <c r="G130" s="7">
        <f t="shared" si="10"/>
        <v>-70.162650999999997</v>
      </c>
      <c r="H130" s="7" t="str">
        <f t="shared" si="11"/>
        <v>18.735693</v>
      </c>
      <c r="I130" s="7" t="str">
        <f t="shared" si="12"/>
        <v>-70.162651</v>
      </c>
      <c r="J130">
        <v>248</v>
      </c>
      <c r="K130" t="str">
        <f t="shared" si="14"/>
        <v>II248</v>
      </c>
      <c r="L130" t="str">
        <f t="shared" si="15"/>
        <v>II248001</v>
      </c>
      <c r="M130" t="str">
        <f>CONCATENATE($M$1,K130,"','",B130,"');")</f>
        <v>insert into catalogos.geo(id_padre,nivel,id_tipo,codigo,descripcion) values (9176,2,14,'II248','REPÚBLICA DOMINICANA');</v>
      </c>
      <c r="N130" t="str">
        <f t="shared" si="13"/>
        <v>insert into catalogos.geo(id_padre,nivel,id_tipo,codigo,descripcion,lat,lon) values (9176,3,14,'II248001','SANTO DOMINGO',18.735693,-70.162651);</v>
      </c>
    </row>
    <row r="131" spans="1:14" x14ac:dyDescent="0.25">
      <c r="A131" t="s">
        <v>212</v>
      </c>
      <c r="B131" t="s">
        <v>287</v>
      </c>
      <c r="C131" t="s">
        <v>288</v>
      </c>
      <c r="D131" s="3">
        <v>24215527</v>
      </c>
      <c r="E131" s="3">
        <v>-12885834</v>
      </c>
      <c r="F131" s="7">
        <f t="shared" ref="F131:F175" si="16">D131/1000000</f>
        <v>24.215527000000002</v>
      </c>
      <c r="G131" s="7">
        <f t="shared" ref="G131:G175" si="17">E131/1000000</f>
        <v>-12.885833999999999</v>
      </c>
      <c r="H131" s="7" t="str">
        <f t="shared" ref="H131:H175" si="18">SUBSTITUTE(TEXT(F131,"#,#######"),",",".")</f>
        <v>24.215527</v>
      </c>
      <c r="I131" s="7" t="str">
        <f t="shared" ref="I131:I175" si="19">SUBSTITUTE(TEXT(G131,"#,#######"),",",".")</f>
        <v>-12.885834</v>
      </c>
      <c r="J131">
        <v>249</v>
      </c>
      <c r="K131" t="str">
        <f t="shared" si="14"/>
        <v>II249</v>
      </c>
      <c r="L131" t="str">
        <f t="shared" si="15"/>
        <v>II249001</v>
      </c>
      <c r="M131" t="str">
        <f>CONCATENATE($M$1,K131,"','",B131,"');")</f>
        <v>insert into catalogos.geo(id_padre,nivel,id_tipo,codigo,descripcion) values (9176,2,14,'II249','REPÚBLICA SAHARAUI');</v>
      </c>
      <c r="N131" t="str">
        <f t="shared" ref="N131:N175" si="20">CONCATENATE($N$1,L131,"','",C131,"',",H131,",",I131,");")</f>
        <v>insert into catalogos.geo(id_padre,nivel,id_tipo,codigo,descripcion,lat,lon) values (9176,3,14,'II249001','EL AAIÚN',24.215527,-12.885834);</v>
      </c>
    </row>
    <row r="132" spans="1:14" x14ac:dyDescent="0.25">
      <c r="A132" t="s">
        <v>212</v>
      </c>
      <c r="B132" t="s">
        <v>289</v>
      </c>
      <c r="C132" t="s">
        <v>290</v>
      </c>
      <c r="D132" s="4">
        <v>-1940278</v>
      </c>
      <c r="E132" s="4">
        <v>29873888</v>
      </c>
      <c r="F132" s="7">
        <f t="shared" si="16"/>
        <v>-1.9402779999999999</v>
      </c>
      <c r="G132" s="7">
        <f t="shared" si="17"/>
        <v>29.873888000000001</v>
      </c>
      <c r="H132" s="7" t="str">
        <f t="shared" si="18"/>
        <v>-1.940278</v>
      </c>
      <c r="I132" s="7" t="str">
        <f t="shared" si="19"/>
        <v>29.873888</v>
      </c>
      <c r="J132">
        <v>250</v>
      </c>
      <c r="K132" t="str">
        <f t="shared" si="14"/>
        <v>II250</v>
      </c>
      <c r="L132" t="str">
        <f t="shared" si="15"/>
        <v>II250001</v>
      </c>
      <c r="M132" t="str">
        <f>CONCATENATE($M$1,K132,"','",B132,"');")</f>
        <v>insert into catalogos.geo(id_padre,nivel,id_tipo,codigo,descripcion) values (9176,2,14,'II250','RUANDA');</v>
      </c>
      <c r="N132" t="str">
        <f t="shared" si="20"/>
        <v>insert into catalogos.geo(id_padre,nivel,id_tipo,codigo,descripcion,lat,lon) values (9176,3,14,'II250001','KIGALI',-1.940278,29.873888);</v>
      </c>
    </row>
    <row r="133" spans="1:14" x14ac:dyDescent="0.25">
      <c r="A133" t="s">
        <v>3</v>
      </c>
      <c r="B133" t="s">
        <v>58</v>
      </c>
      <c r="C133" t="s">
        <v>59</v>
      </c>
      <c r="D133" s="4">
        <v>45943161</v>
      </c>
      <c r="E133" s="4">
        <v>2496676</v>
      </c>
      <c r="F133" s="7">
        <f t="shared" si="16"/>
        <v>45.943161000000003</v>
      </c>
      <c r="G133" s="7">
        <f t="shared" si="17"/>
        <v>2.4966759999999999</v>
      </c>
      <c r="H133" s="7" t="str">
        <f t="shared" si="18"/>
        <v>45.943161</v>
      </c>
      <c r="I133" s="7" t="str">
        <f t="shared" si="19"/>
        <v>2.496676</v>
      </c>
      <c r="J133">
        <v>251</v>
      </c>
      <c r="K133" t="str">
        <f t="shared" si="14"/>
        <v>II251</v>
      </c>
      <c r="L133" t="str">
        <f t="shared" si="15"/>
        <v>II251001</v>
      </c>
      <c r="M133" t="str">
        <f>CONCATENATE($M$1,K133,"','",B133,"');")</f>
        <v>insert into catalogos.geo(id_padre,nivel,id_tipo,codigo,descripcion) values (9176,2,14,'II251','RUMANIA');</v>
      </c>
      <c r="N133" t="str">
        <f t="shared" si="20"/>
        <v>insert into catalogos.geo(id_padre,nivel,id_tipo,codigo,descripcion,lat,lon) values (9176,3,14,'II251001','BUCAREST',45.943161,2.496676);</v>
      </c>
    </row>
    <row r="134" spans="1:14" x14ac:dyDescent="0.25">
      <c r="A134" t="s">
        <v>3</v>
      </c>
      <c r="B134" t="s">
        <v>60</v>
      </c>
      <c r="C134" t="s">
        <v>61</v>
      </c>
      <c r="D134" s="4">
        <v>6152401</v>
      </c>
      <c r="E134" s="4">
        <v>105318756</v>
      </c>
      <c r="F134" s="7">
        <f t="shared" si="16"/>
        <v>6.1524010000000002</v>
      </c>
      <c r="G134" s="7">
        <f t="shared" si="17"/>
        <v>105.31875599999999</v>
      </c>
      <c r="H134" s="7" t="str">
        <f t="shared" si="18"/>
        <v>6.152401</v>
      </c>
      <c r="I134" s="7" t="str">
        <f t="shared" si="19"/>
        <v>105.318756</v>
      </c>
      <c r="J134">
        <v>252</v>
      </c>
      <c r="K134" t="str">
        <f t="shared" si="14"/>
        <v>II252</v>
      </c>
      <c r="L134" t="str">
        <f t="shared" si="15"/>
        <v>II252001</v>
      </c>
      <c r="M134" t="str">
        <f>CONCATENATE($M$1,K134,"','",B134,"');")</f>
        <v>insert into catalogos.geo(id_padre,nivel,id_tipo,codigo,descripcion) values (9176,2,14,'II252','RUSIA');</v>
      </c>
      <c r="N134" t="str">
        <f t="shared" si="20"/>
        <v>insert into catalogos.geo(id_padre,nivel,id_tipo,codigo,descripcion,lat,lon) values (9176,3,14,'II252001','MOSCÚ',6.152401,105.318756);</v>
      </c>
    </row>
    <row r="135" spans="1:14" x14ac:dyDescent="0.25">
      <c r="A135" t="s">
        <v>321</v>
      </c>
      <c r="B135" t="s">
        <v>342</v>
      </c>
      <c r="C135" t="s">
        <v>343</v>
      </c>
      <c r="D135" s="4">
        <v>-13759029</v>
      </c>
      <c r="E135" s="4">
        <v>-172104629</v>
      </c>
      <c r="F135" s="7">
        <f t="shared" si="16"/>
        <v>-13.759029</v>
      </c>
      <c r="G135" s="7">
        <f t="shared" si="17"/>
        <v>-172.10462899999999</v>
      </c>
      <c r="H135" s="7" t="str">
        <f t="shared" si="18"/>
        <v>-13.759029</v>
      </c>
      <c r="I135" s="7" t="str">
        <f t="shared" si="19"/>
        <v>-172.104629</v>
      </c>
      <c r="J135">
        <v>253</v>
      </c>
      <c r="K135" t="str">
        <f t="shared" si="14"/>
        <v>II253</v>
      </c>
      <c r="L135" t="str">
        <f t="shared" si="15"/>
        <v>II253001</v>
      </c>
      <c r="M135" t="str">
        <f>CONCATENATE($M$1,K135,"','",B135,"');")</f>
        <v>insert into catalogos.geo(id_padre,nivel,id_tipo,codigo,descripcion) values (9176,2,14,'II253','SAMOA');</v>
      </c>
      <c r="N135" t="str">
        <f t="shared" si="20"/>
        <v>insert into catalogos.geo(id_padre,nivel,id_tipo,codigo,descripcion,lat,lon) values (9176,3,14,'II253001','APIA',-13.759029,-172.104629);</v>
      </c>
    </row>
    <row r="136" spans="1:14" x14ac:dyDescent="0.25">
      <c r="A136" t="s">
        <v>70</v>
      </c>
      <c r="B136" t="s">
        <v>110</v>
      </c>
      <c r="C136" t="s">
        <v>111</v>
      </c>
      <c r="F136" s="7">
        <f t="shared" si="16"/>
        <v>0</v>
      </c>
      <c r="G136" s="7">
        <f t="shared" si="17"/>
        <v>0</v>
      </c>
      <c r="H136" s="7" t="str">
        <f t="shared" si="18"/>
        <v>.</v>
      </c>
      <c r="I136" s="7" t="str">
        <f t="shared" si="19"/>
        <v>.</v>
      </c>
      <c r="J136">
        <v>254</v>
      </c>
      <c r="K136" t="str">
        <f t="shared" si="14"/>
        <v>II254</v>
      </c>
      <c r="L136" t="str">
        <f t="shared" si="15"/>
        <v>II254001</v>
      </c>
      <c r="M136" t="str">
        <f>CONCATENATE($M$1,K136,"','",B136,"');")</f>
        <v>insert into catalogos.geo(id_padre,nivel,id_tipo,codigo,descripcion) values (9176,2,14,'II254','SAN CRISTÓBAL Y NIEVES');</v>
      </c>
      <c r="N136" t="str">
        <f t="shared" si="20"/>
        <v>insert into catalogos.geo(id_padre,nivel,id_tipo,codigo,descripcion,lat,lon) values (9176,3,14,'II254001','BASSETERRE',.,.);</v>
      </c>
    </row>
    <row r="137" spans="1:14" x14ac:dyDescent="0.25">
      <c r="A137" t="s">
        <v>3</v>
      </c>
      <c r="B137" t="s">
        <v>62</v>
      </c>
      <c r="C137" t="s">
        <v>63</v>
      </c>
      <c r="D137" s="4">
        <v>4394236</v>
      </c>
      <c r="E137" s="4">
        <v>12457777</v>
      </c>
      <c r="F137" s="7">
        <f t="shared" si="16"/>
        <v>4.3942360000000003</v>
      </c>
      <c r="G137" s="7">
        <f t="shared" si="17"/>
        <v>12.457777</v>
      </c>
      <c r="H137" s="7" t="str">
        <f t="shared" si="18"/>
        <v>4.394236</v>
      </c>
      <c r="I137" s="7" t="str">
        <f t="shared" si="19"/>
        <v>12.457777</v>
      </c>
      <c r="J137">
        <v>255</v>
      </c>
      <c r="K137" t="str">
        <f t="shared" si="14"/>
        <v>II255</v>
      </c>
      <c r="L137" t="str">
        <f t="shared" si="15"/>
        <v>II255001</v>
      </c>
      <c r="M137" t="str">
        <f>CONCATENATE($M$1,K137,"','",B137,"');")</f>
        <v>insert into catalogos.geo(id_padre,nivel,id_tipo,codigo,descripcion) values (9176,2,14,'II255','SAN MARINO');</v>
      </c>
      <c r="N137" t="str">
        <f t="shared" si="20"/>
        <v>insert into catalogos.geo(id_padre,nivel,id_tipo,codigo,descripcion,lat,lon) values (9176,3,14,'II255001','CIUDAD DE SAN MARINO',4.394236,12.457777);</v>
      </c>
    </row>
    <row r="138" spans="1:14" x14ac:dyDescent="0.25">
      <c r="A138" t="s">
        <v>70</v>
      </c>
      <c r="B138" t="s">
        <v>114</v>
      </c>
      <c r="C138" t="s">
        <v>115</v>
      </c>
      <c r="D138" s="4">
        <v>12984305</v>
      </c>
      <c r="E138" s="4">
        <v>-61287228</v>
      </c>
      <c r="F138" s="7">
        <f t="shared" si="16"/>
        <v>12.984305000000001</v>
      </c>
      <c r="G138" s="7">
        <f t="shared" si="17"/>
        <v>-61.287227999999999</v>
      </c>
      <c r="H138" s="7" t="str">
        <f t="shared" si="18"/>
        <v>12.984305</v>
      </c>
      <c r="I138" s="7" t="str">
        <f t="shared" si="19"/>
        <v>-61.287228</v>
      </c>
      <c r="J138">
        <v>256</v>
      </c>
      <c r="K138" t="str">
        <f t="shared" si="14"/>
        <v>II256</v>
      </c>
      <c r="L138" t="str">
        <f t="shared" si="15"/>
        <v>II256001</v>
      </c>
      <c r="M138" t="str">
        <f>CONCATENATE($M$1,K138,"','",B138,"');")</f>
        <v>insert into catalogos.geo(id_padre,nivel,id_tipo,codigo,descripcion) values (9176,2,14,'II256','SAN VICENTE Y LAS GRANADINAS');</v>
      </c>
      <c r="N138" t="str">
        <f t="shared" si="20"/>
        <v>insert into catalogos.geo(id_padre,nivel,id_tipo,codigo,descripcion,lat,lon) values (9176,3,14,'II256001','KINGSTOWN',12.984305,-61.287228);</v>
      </c>
    </row>
    <row r="139" spans="1:14" x14ac:dyDescent="0.25">
      <c r="A139" t="s">
        <v>70</v>
      </c>
      <c r="B139" t="s">
        <v>112</v>
      </c>
      <c r="C139" t="s">
        <v>113</v>
      </c>
      <c r="D139" s="4">
        <v>13909444</v>
      </c>
      <c r="E139" s="4">
        <v>-60978893</v>
      </c>
      <c r="F139" s="7">
        <f t="shared" si="16"/>
        <v>13.909444000000001</v>
      </c>
      <c r="G139" s="7">
        <f t="shared" si="17"/>
        <v>-60.978892999999999</v>
      </c>
      <c r="H139" s="7" t="str">
        <f t="shared" si="18"/>
        <v>13.909444</v>
      </c>
      <c r="I139" s="7" t="str">
        <f t="shared" si="19"/>
        <v>-60.978893</v>
      </c>
      <c r="J139">
        <v>257</v>
      </c>
      <c r="K139" t="str">
        <f t="shared" si="14"/>
        <v>II257</v>
      </c>
      <c r="L139" t="str">
        <f t="shared" si="15"/>
        <v>II257001</v>
      </c>
      <c r="M139" t="str">
        <f>CONCATENATE($M$1,K139,"','",B139,"');")</f>
        <v>insert into catalogos.geo(id_padre,nivel,id_tipo,codigo,descripcion) values (9176,2,14,'II257','SANTA LUCÍA');</v>
      </c>
      <c r="N139" t="str">
        <f t="shared" si="20"/>
        <v>insert into catalogos.geo(id_padre,nivel,id_tipo,codigo,descripcion,lat,lon) values (9176,3,14,'II257001','CASTRIES',13.909444,-60.978893);</v>
      </c>
    </row>
    <row r="140" spans="1:14" x14ac:dyDescent="0.25">
      <c r="A140" t="s">
        <v>212</v>
      </c>
      <c r="B140" t="s">
        <v>291</v>
      </c>
      <c r="C140" t="s">
        <v>292</v>
      </c>
      <c r="D140" s="5" t="s">
        <v>360</v>
      </c>
      <c r="E140" s="4">
        <v>6613081</v>
      </c>
      <c r="F140" s="7" t="e">
        <f t="shared" si="16"/>
        <v>#VALUE!</v>
      </c>
      <c r="G140" s="7">
        <f t="shared" si="17"/>
        <v>6.6130810000000002</v>
      </c>
      <c r="H140" s="5" t="s">
        <v>360</v>
      </c>
      <c r="I140" s="7" t="str">
        <f t="shared" si="19"/>
        <v>6.613081</v>
      </c>
      <c r="J140">
        <v>258</v>
      </c>
      <c r="K140" t="str">
        <f t="shared" si="14"/>
        <v>II258</v>
      </c>
      <c r="L140" t="str">
        <f t="shared" si="15"/>
        <v>II258001</v>
      </c>
      <c r="M140" t="str">
        <f>CONCATENATE($M$1,K140,"','",B140,"');")</f>
        <v>insert into catalogos.geo(id_padre,nivel,id_tipo,codigo,descripcion) values (9176,2,14,'II258','SANTO TOMÉ Y PRÍNCIPE');</v>
      </c>
      <c r="N140" t="str">
        <f t="shared" si="20"/>
        <v>insert into catalogos.geo(id_padre,nivel,id_tipo,codigo,descripcion,lat,lon) values (9176,3,14,'II258001','SANTO TOMÉ',0.18636,6.613081);</v>
      </c>
    </row>
    <row r="141" spans="1:14" x14ac:dyDescent="0.25">
      <c r="A141" t="s">
        <v>212</v>
      </c>
      <c r="B141" t="s">
        <v>293</v>
      </c>
      <c r="C141" t="s">
        <v>294</v>
      </c>
      <c r="D141" s="4">
        <v>14497401</v>
      </c>
      <c r="E141" s="4">
        <v>-14452362</v>
      </c>
      <c r="F141" s="7">
        <f t="shared" si="16"/>
        <v>14.497401</v>
      </c>
      <c r="G141" s="7">
        <f t="shared" si="17"/>
        <v>-14.452362000000001</v>
      </c>
      <c r="H141" s="7" t="str">
        <f t="shared" si="18"/>
        <v>14.497401</v>
      </c>
      <c r="I141" s="7" t="str">
        <f t="shared" si="19"/>
        <v>-14.452362</v>
      </c>
      <c r="J141">
        <v>259</v>
      </c>
      <c r="K141" t="str">
        <f t="shared" si="14"/>
        <v>II259</v>
      </c>
      <c r="L141" t="str">
        <f t="shared" si="15"/>
        <v>II259001</v>
      </c>
      <c r="M141" t="str">
        <f>CONCATENATE($M$1,K141,"','",B141,"');")</f>
        <v>insert into catalogos.geo(id_padre,nivel,id_tipo,codigo,descripcion) values (9176,2,14,'II259','SENEGAL');</v>
      </c>
      <c r="N141" t="str">
        <f t="shared" si="20"/>
        <v>insert into catalogos.geo(id_padre,nivel,id_tipo,codigo,descripcion,lat,lon) values (9176,3,14,'II259001','DAKAR',14.497401,-14.452362);</v>
      </c>
    </row>
    <row r="142" spans="1:14" x14ac:dyDescent="0.25">
      <c r="A142" t="s">
        <v>3</v>
      </c>
      <c r="B142" t="s">
        <v>64</v>
      </c>
      <c r="C142" t="s">
        <v>65</v>
      </c>
      <c r="D142" s="4">
        <v>44016521</v>
      </c>
      <c r="E142" s="4">
        <v>21005859</v>
      </c>
      <c r="F142" s="7">
        <f t="shared" si="16"/>
        <v>44.016520999999997</v>
      </c>
      <c r="G142" s="7">
        <f t="shared" si="17"/>
        <v>21.005859000000001</v>
      </c>
      <c r="H142" s="7" t="str">
        <f t="shared" si="18"/>
        <v>44.016521</v>
      </c>
      <c r="I142" s="7" t="str">
        <f t="shared" si="19"/>
        <v>21.005859</v>
      </c>
      <c r="J142">
        <v>260</v>
      </c>
      <c r="K142" t="str">
        <f t="shared" si="14"/>
        <v>II260</v>
      </c>
      <c r="L142" t="str">
        <f t="shared" si="15"/>
        <v>II260001</v>
      </c>
      <c r="M142" t="str">
        <f>CONCATENATE($M$1,K142,"','",B142,"');")</f>
        <v>insert into catalogos.geo(id_padre,nivel,id_tipo,codigo,descripcion) values (9176,2,14,'II260','SERBIA');</v>
      </c>
      <c r="N142" t="str">
        <f t="shared" si="20"/>
        <v>insert into catalogos.geo(id_padre,nivel,id_tipo,codigo,descripcion,lat,lon) values (9176,3,14,'II260001','BELGRADO',44.016521,21.005859);</v>
      </c>
    </row>
    <row r="143" spans="1:14" x14ac:dyDescent="0.25">
      <c r="A143" t="s">
        <v>212</v>
      </c>
      <c r="B143" t="s">
        <v>295</v>
      </c>
      <c r="C143" t="s">
        <v>296</v>
      </c>
      <c r="D143" s="4">
        <v>-4679574</v>
      </c>
      <c r="E143" s="4">
        <v>55491977</v>
      </c>
      <c r="F143" s="7">
        <f t="shared" si="16"/>
        <v>-4.6795739999999997</v>
      </c>
      <c r="G143" s="7">
        <f t="shared" si="17"/>
        <v>55.491976999999999</v>
      </c>
      <c r="H143" s="7" t="str">
        <f t="shared" si="18"/>
        <v>-4.679574</v>
      </c>
      <c r="I143" s="7" t="str">
        <f t="shared" si="19"/>
        <v>55.491977</v>
      </c>
      <c r="J143">
        <v>261</v>
      </c>
      <c r="K143" t="str">
        <f t="shared" si="14"/>
        <v>II261</v>
      </c>
      <c r="L143" t="str">
        <f t="shared" si="15"/>
        <v>II261001</v>
      </c>
      <c r="M143" t="str">
        <f>CONCATENATE($M$1,K143,"','",B143,"');")</f>
        <v>insert into catalogos.geo(id_padre,nivel,id_tipo,codigo,descripcion) values (9176,2,14,'II261','SEYCHELLES');</v>
      </c>
      <c r="N143" t="str">
        <f t="shared" si="20"/>
        <v>insert into catalogos.geo(id_padre,nivel,id_tipo,codigo,descripcion,lat,lon) values (9176,3,14,'II261001','VICTORIA',-4.679574,55.491977);</v>
      </c>
    </row>
    <row r="144" spans="1:14" x14ac:dyDescent="0.25">
      <c r="A144" t="s">
        <v>212</v>
      </c>
      <c r="B144" t="s">
        <v>297</v>
      </c>
      <c r="C144" t="s">
        <v>298</v>
      </c>
      <c r="D144" s="4">
        <v>8460555</v>
      </c>
      <c r="E144" s="4">
        <v>-11779889</v>
      </c>
      <c r="F144" s="7">
        <f t="shared" si="16"/>
        <v>8.4605549999999994</v>
      </c>
      <c r="G144" s="7">
        <f t="shared" si="17"/>
        <v>-11.779889000000001</v>
      </c>
      <c r="H144" s="7" t="str">
        <f t="shared" si="18"/>
        <v>8.460555</v>
      </c>
      <c r="I144" s="7" t="str">
        <f t="shared" si="19"/>
        <v>-11.779889</v>
      </c>
      <c r="J144">
        <v>262</v>
      </c>
      <c r="K144" t="str">
        <f t="shared" si="14"/>
        <v>II262</v>
      </c>
      <c r="L144" t="str">
        <f t="shared" si="15"/>
        <v>II262001</v>
      </c>
      <c r="M144" t="str">
        <f>CONCATENATE($M$1,K144,"','",B144,"');")</f>
        <v>insert into catalogos.geo(id_padre,nivel,id_tipo,codigo,descripcion) values (9176,2,14,'II262','SIERRA LEONA');</v>
      </c>
      <c r="N144" t="str">
        <f t="shared" si="20"/>
        <v>insert into catalogos.geo(id_padre,nivel,id_tipo,codigo,descripcion,lat,lon) values (9176,3,14,'II262001','FREETOWN',8.460555,-11.779889);</v>
      </c>
    </row>
    <row r="145" spans="1:14" x14ac:dyDescent="0.25">
      <c r="A145" t="s">
        <v>120</v>
      </c>
      <c r="B145" t="s">
        <v>189</v>
      </c>
      <c r="C145" t="s">
        <v>189</v>
      </c>
      <c r="D145" s="4">
        <v>1352083</v>
      </c>
      <c r="E145" s="4">
        <v>103819836</v>
      </c>
      <c r="F145" s="7">
        <f t="shared" si="16"/>
        <v>1.3520829999999999</v>
      </c>
      <c r="G145" s="7">
        <f t="shared" si="17"/>
        <v>103.819836</v>
      </c>
      <c r="H145" s="7" t="str">
        <f t="shared" si="18"/>
        <v>1.352083</v>
      </c>
      <c r="I145" s="7" t="str">
        <f t="shared" si="19"/>
        <v>103.819836</v>
      </c>
      <c r="J145">
        <v>263</v>
      </c>
      <c r="K145" t="str">
        <f t="shared" si="14"/>
        <v>II263</v>
      </c>
      <c r="L145" t="str">
        <f t="shared" si="15"/>
        <v>II263001</v>
      </c>
      <c r="M145" t="str">
        <f>CONCATENATE($M$1,K145,"','",B145,"');")</f>
        <v>insert into catalogos.geo(id_padre,nivel,id_tipo,codigo,descripcion) values (9176,2,14,'II263','SINGAPUR');</v>
      </c>
      <c r="N145" t="str">
        <f t="shared" si="20"/>
        <v>insert into catalogos.geo(id_padre,nivel,id_tipo,codigo,descripcion,lat,lon) values (9176,3,14,'II263001','SINGAPUR',1.352083,103.819836);</v>
      </c>
    </row>
    <row r="146" spans="1:14" x14ac:dyDescent="0.25">
      <c r="A146" t="s">
        <v>120</v>
      </c>
      <c r="B146" t="s">
        <v>190</v>
      </c>
      <c r="C146" t="s">
        <v>191</v>
      </c>
      <c r="D146" s="4">
        <v>34802075</v>
      </c>
      <c r="E146" s="4">
        <v>38996815</v>
      </c>
      <c r="F146" s="7">
        <f t="shared" si="16"/>
        <v>34.802075000000002</v>
      </c>
      <c r="G146" s="7">
        <f t="shared" si="17"/>
        <v>38.996814999999998</v>
      </c>
      <c r="H146" s="7" t="str">
        <f t="shared" si="18"/>
        <v>34.802075</v>
      </c>
      <c r="I146" s="7" t="str">
        <f t="shared" si="19"/>
        <v>38.996815</v>
      </c>
      <c r="J146">
        <v>264</v>
      </c>
      <c r="K146" t="str">
        <f t="shared" si="14"/>
        <v>II264</v>
      </c>
      <c r="L146" t="str">
        <f t="shared" si="15"/>
        <v>II264001</v>
      </c>
      <c r="M146" t="str">
        <f>CONCATENATE($M$1,K146,"','",B146,"');")</f>
        <v>insert into catalogos.geo(id_padre,nivel,id_tipo,codigo,descripcion) values (9176,2,14,'II264','SIRIA');</v>
      </c>
      <c r="N146" t="str">
        <f t="shared" si="20"/>
        <v>insert into catalogos.geo(id_padre,nivel,id_tipo,codigo,descripcion,lat,lon) values (9176,3,14,'II264001','DAMASCO',34.802075,38.996815);</v>
      </c>
    </row>
    <row r="147" spans="1:14" x14ac:dyDescent="0.25">
      <c r="A147" t="s">
        <v>212</v>
      </c>
      <c r="B147" t="s">
        <v>299</v>
      </c>
      <c r="C147" t="s">
        <v>300</v>
      </c>
      <c r="D147" s="4">
        <v>5152149</v>
      </c>
      <c r="E147" s="4">
        <v>46199616</v>
      </c>
      <c r="F147" s="7">
        <f t="shared" si="16"/>
        <v>5.1521489999999996</v>
      </c>
      <c r="G147" s="7">
        <f t="shared" si="17"/>
        <v>46.199615999999999</v>
      </c>
      <c r="H147" s="7" t="str">
        <f t="shared" si="18"/>
        <v>5.152149</v>
      </c>
      <c r="I147" s="7" t="str">
        <f t="shared" si="19"/>
        <v>46.199616</v>
      </c>
      <c r="J147">
        <v>265</v>
      </c>
      <c r="K147" t="str">
        <f t="shared" si="14"/>
        <v>II265</v>
      </c>
      <c r="L147" t="str">
        <f t="shared" si="15"/>
        <v>II265001</v>
      </c>
      <c r="M147" t="str">
        <f>CONCATENATE($M$1,K147,"','",B147,"');")</f>
        <v>insert into catalogos.geo(id_padre,nivel,id_tipo,codigo,descripcion) values (9176,2,14,'II265','SOMALIA');</v>
      </c>
      <c r="N147" t="str">
        <f t="shared" si="20"/>
        <v>insert into catalogos.geo(id_padre,nivel,id_tipo,codigo,descripcion,lat,lon) values (9176,3,14,'II265001','MOGADISCIO',5.152149,46.199616);</v>
      </c>
    </row>
    <row r="148" spans="1:14" x14ac:dyDescent="0.25">
      <c r="A148" t="s">
        <v>120</v>
      </c>
      <c r="B148" t="s">
        <v>192</v>
      </c>
      <c r="C148" t="s">
        <v>193</v>
      </c>
      <c r="D148" s="4">
        <v>7873054</v>
      </c>
      <c r="E148" s="4">
        <v>80771797</v>
      </c>
      <c r="F148" s="7">
        <f t="shared" si="16"/>
        <v>7.8730539999999998</v>
      </c>
      <c r="G148" s="7">
        <f t="shared" si="17"/>
        <v>80.771797000000007</v>
      </c>
      <c r="H148" s="7" t="str">
        <f t="shared" si="18"/>
        <v>7.873054</v>
      </c>
      <c r="I148" s="7" t="str">
        <f t="shared" si="19"/>
        <v>80.771797</v>
      </c>
      <c r="J148">
        <v>266</v>
      </c>
      <c r="K148" t="str">
        <f t="shared" si="14"/>
        <v>II266</v>
      </c>
      <c r="L148" t="str">
        <f t="shared" si="15"/>
        <v>II266001</v>
      </c>
      <c r="M148" t="str">
        <f>CONCATENATE($M$1,K148,"','",B148,"');")</f>
        <v>insert into catalogos.geo(id_padre,nivel,id_tipo,codigo,descripcion) values (9176,2,14,'II266','SRI LANKA');</v>
      </c>
      <c r="N148" t="str">
        <f t="shared" si="20"/>
        <v>insert into catalogos.geo(id_padre,nivel,id_tipo,codigo,descripcion,lat,lon) values (9176,3,14,'II266001','COLOMBO',7.873054,80.771797);</v>
      </c>
    </row>
    <row r="149" spans="1:14" x14ac:dyDescent="0.25">
      <c r="A149" t="s">
        <v>212</v>
      </c>
      <c r="B149" t="s">
        <v>301</v>
      </c>
      <c r="C149" t="s">
        <v>302</v>
      </c>
      <c r="D149" s="4">
        <v>-26522503</v>
      </c>
      <c r="E149" s="4">
        <v>31465866</v>
      </c>
      <c r="F149" s="7">
        <f t="shared" si="16"/>
        <v>-26.522503</v>
      </c>
      <c r="G149" s="7">
        <f t="shared" si="17"/>
        <v>31.465865999999998</v>
      </c>
      <c r="H149" s="7" t="str">
        <f t="shared" si="18"/>
        <v>-26.522503</v>
      </c>
      <c r="I149" s="7" t="str">
        <f t="shared" si="19"/>
        <v>31.465866</v>
      </c>
      <c r="J149">
        <v>267</v>
      </c>
      <c r="K149" t="str">
        <f t="shared" si="14"/>
        <v>II267</v>
      </c>
      <c r="L149" t="str">
        <f t="shared" si="15"/>
        <v>II267001</v>
      </c>
      <c r="M149" t="str">
        <f>CONCATENATE($M$1,K149,"','",B149,"');")</f>
        <v>insert into catalogos.geo(id_padre,nivel,id_tipo,codigo,descripcion) values (9176,2,14,'II267','SUAZILANDIA');</v>
      </c>
      <c r="N149" t="str">
        <f t="shared" si="20"/>
        <v>insert into catalogos.geo(id_padre,nivel,id_tipo,codigo,descripcion,lat,lon) values (9176,3,14,'II267001','MBABANE',-26.522503,31.465866);</v>
      </c>
    </row>
    <row r="150" spans="1:14" x14ac:dyDescent="0.25">
      <c r="A150" t="s">
        <v>212</v>
      </c>
      <c r="B150" t="s">
        <v>303</v>
      </c>
      <c r="C150" t="s">
        <v>304</v>
      </c>
      <c r="D150" s="4">
        <v>-30559482</v>
      </c>
      <c r="E150" s="4">
        <v>22937506</v>
      </c>
      <c r="F150" s="7">
        <f t="shared" si="16"/>
        <v>-30.559481999999999</v>
      </c>
      <c r="G150" s="7">
        <f t="shared" si="17"/>
        <v>22.937505999999999</v>
      </c>
      <c r="H150" s="7" t="str">
        <f t="shared" si="18"/>
        <v>-30.559482</v>
      </c>
      <c r="I150" s="7" t="str">
        <f t="shared" si="19"/>
        <v>22.937506</v>
      </c>
      <c r="J150">
        <v>268</v>
      </c>
      <c r="K150" t="str">
        <f t="shared" si="14"/>
        <v>II268</v>
      </c>
      <c r="L150" t="str">
        <f t="shared" si="15"/>
        <v>II268001</v>
      </c>
      <c r="M150" t="str">
        <f>CONCATENATE($M$1,K150,"','",B150,"');")</f>
        <v>insert into catalogos.geo(id_padre,nivel,id_tipo,codigo,descripcion) values (9176,2,14,'II268','SUDÁFRICA');</v>
      </c>
      <c r="N150" t="str">
        <f t="shared" si="20"/>
        <v>insert into catalogos.geo(id_padre,nivel,id_tipo,codigo,descripcion,lat,lon) values (9176,3,14,'II268001','PRETORIA, CIUDAD DEL CABO, BLOEMFONTEIN',-30.559482,22.937506);</v>
      </c>
    </row>
    <row r="151" spans="1:14" x14ac:dyDescent="0.25">
      <c r="A151" t="s">
        <v>212</v>
      </c>
      <c r="B151" t="s">
        <v>305</v>
      </c>
      <c r="C151" t="s">
        <v>306</v>
      </c>
      <c r="D151" s="4">
        <v>12862807</v>
      </c>
      <c r="E151" s="4">
        <v>30217636</v>
      </c>
      <c r="F151" s="7">
        <f t="shared" si="16"/>
        <v>12.862807</v>
      </c>
      <c r="G151" s="7">
        <f t="shared" si="17"/>
        <v>30.217635999999999</v>
      </c>
      <c r="H151" s="7" t="str">
        <f t="shared" si="18"/>
        <v>12.862807</v>
      </c>
      <c r="I151" s="7" t="str">
        <f t="shared" si="19"/>
        <v>30.217636</v>
      </c>
      <c r="J151">
        <v>269</v>
      </c>
      <c r="K151" t="str">
        <f t="shared" si="14"/>
        <v>II269</v>
      </c>
      <c r="L151" t="str">
        <f t="shared" si="15"/>
        <v>II269001</v>
      </c>
      <c r="M151" t="str">
        <f>CONCATENATE($M$1,K151,"','",B151,"');")</f>
        <v>insert into catalogos.geo(id_padre,nivel,id_tipo,codigo,descripcion) values (9176,2,14,'II269','SUDÁN DEL NORTE');</v>
      </c>
      <c r="N151" t="str">
        <f t="shared" si="20"/>
        <v>insert into catalogos.geo(id_padre,nivel,id_tipo,codigo,descripcion,lat,lon) values (9176,3,14,'II269001','JARTUM',12.862807,30.217636);</v>
      </c>
    </row>
    <row r="152" spans="1:14" x14ac:dyDescent="0.25">
      <c r="A152" t="s">
        <v>212</v>
      </c>
      <c r="B152" t="s">
        <v>307</v>
      </c>
      <c r="C152" t="s">
        <v>308</v>
      </c>
      <c r="F152" s="7">
        <f t="shared" si="16"/>
        <v>0</v>
      </c>
      <c r="G152" s="7">
        <f t="shared" si="17"/>
        <v>0</v>
      </c>
      <c r="H152" s="7"/>
      <c r="I152" s="7"/>
      <c r="J152">
        <v>270</v>
      </c>
      <c r="K152" t="str">
        <f t="shared" si="14"/>
        <v>II270</v>
      </c>
      <c r="L152" t="str">
        <f t="shared" si="15"/>
        <v>II270001</v>
      </c>
      <c r="M152" t="str">
        <f>CONCATENATE($M$1,K152,"','",B152,"');")</f>
        <v>insert into catalogos.geo(id_padre,nivel,id_tipo,codigo,descripcion) values (9176,2,14,'II270','SUDÁN DEL SUR');</v>
      </c>
      <c r="N152" t="str">
        <f t="shared" si="20"/>
        <v>insert into catalogos.geo(id_padre,nivel,id_tipo,codigo,descripcion,lat,lon) values (9176,3,14,'II270001','YUBA',,);</v>
      </c>
    </row>
    <row r="153" spans="1:14" x14ac:dyDescent="0.25">
      <c r="A153" t="s">
        <v>70</v>
      </c>
      <c r="B153" t="s">
        <v>116</v>
      </c>
      <c r="C153" t="s">
        <v>117</v>
      </c>
      <c r="D153" s="4">
        <v>3919305</v>
      </c>
      <c r="E153" s="4">
        <v>-56027783</v>
      </c>
      <c r="F153" s="7">
        <f t="shared" si="16"/>
        <v>3.919305</v>
      </c>
      <c r="G153" s="7">
        <f t="shared" si="17"/>
        <v>-56.027782999999999</v>
      </c>
      <c r="H153" s="7" t="str">
        <f t="shared" si="18"/>
        <v>3.919305</v>
      </c>
      <c r="I153" s="7" t="str">
        <f t="shared" si="19"/>
        <v>-56.027783</v>
      </c>
      <c r="J153">
        <v>273</v>
      </c>
      <c r="K153" t="str">
        <f t="shared" si="14"/>
        <v>II273</v>
      </c>
      <c r="L153" t="str">
        <f t="shared" si="15"/>
        <v>II273001</v>
      </c>
      <c r="M153" t="str">
        <f>CONCATENATE($M$1,K153,"','",B153,"');")</f>
        <v>insert into catalogos.geo(id_padre,nivel,id_tipo,codigo,descripcion) values (9176,2,14,'II273','SURINAM');</v>
      </c>
      <c r="N153" t="str">
        <f t="shared" si="20"/>
        <v>insert into catalogos.geo(id_padre,nivel,id_tipo,codigo,descripcion,lat,lon) values (9176,3,14,'II273001','PARAMARIBO',3.919305,-56.027783);</v>
      </c>
    </row>
    <row r="154" spans="1:14" x14ac:dyDescent="0.25">
      <c r="A154" t="s">
        <v>120</v>
      </c>
      <c r="B154" t="s">
        <v>194</v>
      </c>
      <c r="C154" t="s">
        <v>195</v>
      </c>
      <c r="D154" s="4">
        <v>15870032</v>
      </c>
      <c r="E154" s="4">
        <v>100992541</v>
      </c>
      <c r="F154" s="7">
        <f t="shared" si="16"/>
        <v>15.870032</v>
      </c>
      <c r="G154" s="7">
        <f t="shared" si="17"/>
        <v>100.992541</v>
      </c>
      <c r="H154" s="7" t="str">
        <f t="shared" si="18"/>
        <v>15.870032</v>
      </c>
      <c r="I154" s="7" t="str">
        <f t="shared" si="19"/>
        <v>100.992541</v>
      </c>
      <c r="J154">
        <v>274</v>
      </c>
      <c r="K154" t="str">
        <f t="shared" si="14"/>
        <v>II274</v>
      </c>
      <c r="L154" t="str">
        <f t="shared" si="15"/>
        <v>II274001</v>
      </c>
      <c r="M154" t="str">
        <f>CONCATENATE($M$1,K154,"','",B154,"');")</f>
        <v>insert into catalogos.geo(id_padre,nivel,id_tipo,codigo,descripcion) values (9176,2,14,'II274','TAILANDIA');</v>
      </c>
      <c r="N154" t="str">
        <f t="shared" si="20"/>
        <v>insert into catalogos.geo(id_padre,nivel,id_tipo,codigo,descripcion,lat,lon) values (9176,3,14,'II274001','BANGKOK',15.870032,100.992541);</v>
      </c>
    </row>
    <row r="155" spans="1:14" x14ac:dyDescent="0.25">
      <c r="A155" t="s">
        <v>120</v>
      </c>
      <c r="B155" t="s">
        <v>196</v>
      </c>
      <c r="C155" t="s">
        <v>197</v>
      </c>
      <c r="D155" s="4">
        <v>2369781</v>
      </c>
      <c r="E155" s="4">
        <v>120960515</v>
      </c>
      <c r="F155" s="7">
        <f t="shared" si="16"/>
        <v>2.3697810000000001</v>
      </c>
      <c r="G155" s="7">
        <f t="shared" si="17"/>
        <v>120.960515</v>
      </c>
      <c r="H155" s="7" t="str">
        <f t="shared" si="18"/>
        <v>2.369781</v>
      </c>
      <c r="I155" s="7" t="str">
        <f t="shared" si="19"/>
        <v>120.960515</v>
      </c>
      <c r="J155">
        <v>275</v>
      </c>
      <c r="K155" t="str">
        <f t="shared" si="14"/>
        <v>II275</v>
      </c>
      <c r="L155" t="str">
        <f t="shared" si="15"/>
        <v>II275001</v>
      </c>
      <c r="M155" t="str">
        <f>CONCATENATE($M$1,K155,"','",B155,"');")</f>
        <v>insert into catalogos.geo(id_padre,nivel,id_tipo,codigo,descripcion) values (9176,2,14,'II275','TAIWAN');</v>
      </c>
      <c r="N155" t="str">
        <f t="shared" si="20"/>
        <v>insert into catalogos.geo(id_padre,nivel,id_tipo,codigo,descripcion,lat,lon) values (9176,3,14,'II275001','TAIPEH',2.369781,120.960515);</v>
      </c>
    </row>
    <row r="156" spans="1:14" x14ac:dyDescent="0.25">
      <c r="A156" t="s">
        <v>212</v>
      </c>
      <c r="B156" t="s">
        <v>309</v>
      </c>
      <c r="C156" t="s">
        <v>310</v>
      </c>
      <c r="D156" s="4">
        <v>-6369028</v>
      </c>
      <c r="E156" s="4">
        <v>34888822</v>
      </c>
      <c r="F156" s="7">
        <f t="shared" si="16"/>
        <v>-6.3690280000000001</v>
      </c>
      <c r="G156" s="7">
        <f t="shared" si="17"/>
        <v>34.888821999999998</v>
      </c>
      <c r="H156" s="7" t="str">
        <f t="shared" si="18"/>
        <v>-6.369028</v>
      </c>
      <c r="I156" s="7" t="str">
        <f t="shared" si="19"/>
        <v>34.888822</v>
      </c>
      <c r="J156">
        <v>276</v>
      </c>
      <c r="K156" t="str">
        <f t="shared" si="14"/>
        <v>II276</v>
      </c>
      <c r="L156" t="str">
        <f t="shared" si="15"/>
        <v>II276001</v>
      </c>
      <c r="M156" t="str">
        <f>CONCATENATE($M$1,K156,"','",B156,"');")</f>
        <v>insert into catalogos.geo(id_padre,nivel,id_tipo,codigo,descripcion) values (9176,2,14,'II276','TANZANIA');</v>
      </c>
      <c r="N156" t="str">
        <f t="shared" si="20"/>
        <v>insert into catalogos.geo(id_padre,nivel,id_tipo,codigo,descripcion,lat,lon) values (9176,3,14,'II276001','DODOMA',-6.369028,34.888822);</v>
      </c>
    </row>
    <row r="157" spans="1:14" x14ac:dyDescent="0.25">
      <c r="A157" t="s">
        <v>120</v>
      </c>
      <c r="B157" t="s">
        <v>198</v>
      </c>
      <c r="C157" t="s">
        <v>199</v>
      </c>
      <c r="D157" s="4">
        <v>38861034</v>
      </c>
      <c r="E157" s="4">
        <v>71276093</v>
      </c>
      <c r="F157" s="7">
        <f t="shared" si="16"/>
        <v>38.861033999999997</v>
      </c>
      <c r="G157" s="7">
        <f t="shared" si="17"/>
        <v>71.276093000000003</v>
      </c>
      <c r="H157" s="7" t="str">
        <f t="shared" si="18"/>
        <v>38.861034</v>
      </c>
      <c r="I157" s="7" t="str">
        <f t="shared" si="19"/>
        <v>71.276093</v>
      </c>
      <c r="J157">
        <v>277</v>
      </c>
      <c r="K157" t="str">
        <f t="shared" si="14"/>
        <v>II277</v>
      </c>
      <c r="L157" t="str">
        <f t="shared" si="15"/>
        <v>II277001</v>
      </c>
      <c r="M157" t="str">
        <f>CONCATENATE($M$1,K157,"','",B157,"');")</f>
        <v>insert into catalogos.geo(id_padre,nivel,id_tipo,codigo,descripcion) values (9176,2,14,'II277','TAYIKISTÁN');</v>
      </c>
      <c r="N157" t="str">
        <f t="shared" si="20"/>
        <v>insert into catalogos.geo(id_padre,nivel,id_tipo,codigo,descripcion,lat,lon) values (9176,3,14,'II277001','DUSAMBÉ',38.861034,71.276093);</v>
      </c>
    </row>
    <row r="158" spans="1:14" x14ac:dyDescent="0.25">
      <c r="A158" t="s">
        <v>120</v>
      </c>
      <c r="B158" t="s">
        <v>200</v>
      </c>
      <c r="C158" t="s">
        <v>201</v>
      </c>
      <c r="D158" s="4">
        <v>-8874217</v>
      </c>
      <c r="E158" s="4">
        <v>125727539</v>
      </c>
      <c r="F158" s="7">
        <f t="shared" si="16"/>
        <v>-8.8742169999999998</v>
      </c>
      <c r="G158" s="7">
        <f t="shared" si="17"/>
        <v>125.72753899999999</v>
      </c>
      <c r="H158" s="7" t="str">
        <f t="shared" si="18"/>
        <v>-8.874217</v>
      </c>
      <c r="I158" s="7" t="str">
        <f t="shared" si="19"/>
        <v>125.727539</v>
      </c>
      <c r="J158">
        <v>278</v>
      </c>
      <c r="K158" t="str">
        <f t="shared" si="14"/>
        <v>II278</v>
      </c>
      <c r="L158" t="str">
        <f t="shared" si="15"/>
        <v>II278001</v>
      </c>
      <c r="M158" t="str">
        <f>CONCATENATE($M$1,K158,"','",B158,"');")</f>
        <v>insert into catalogos.geo(id_padre,nivel,id_tipo,codigo,descripcion) values (9176,2,14,'II278','TIMOR ORIENTAL');</v>
      </c>
      <c r="N158" t="str">
        <f t="shared" si="20"/>
        <v>insert into catalogos.geo(id_padre,nivel,id_tipo,codigo,descripcion,lat,lon) values (9176,3,14,'II278001','DILI',-8.874217,125.727539);</v>
      </c>
    </row>
    <row r="159" spans="1:14" x14ac:dyDescent="0.25">
      <c r="A159" t="s">
        <v>212</v>
      </c>
      <c r="B159" t="s">
        <v>311</v>
      </c>
      <c r="C159" t="s">
        <v>312</v>
      </c>
      <c r="D159" s="4">
        <v>8619543</v>
      </c>
      <c r="E159" s="5" t="s">
        <v>361</v>
      </c>
      <c r="F159" s="7">
        <f t="shared" si="16"/>
        <v>8.6195430000000002</v>
      </c>
      <c r="G159" s="7" t="e">
        <f t="shared" si="17"/>
        <v>#VALUE!</v>
      </c>
      <c r="H159" s="7" t="str">
        <f t="shared" si="18"/>
        <v>8.619543</v>
      </c>
      <c r="I159" s="5" t="s">
        <v>361</v>
      </c>
      <c r="J159">
        <v>279</v>
      </c>
      <c r="K159" t="str">
        <f t="shared" si="14"/>
        <v>II279</v>
      </c>
      <c r="L159" t="str">
        <f t="shared" si="15"/>
        <v>II279001</v>
      </c>
      <c r="M159" t="str">
        <f>CONCATENATE($M$1,K159,"','",B159,"');")</f>
        <v>insert into catalogos.geo(id_padre,nivel,id_tipo,codigo,descripcion) values (9176,2,14,'II279','TOGO');</v>
      </c>
      <c r="N159" t="str">
        <f t="shared" si="20"/>
        <v>insert into catalogos.geo(id_padre,nivel,id_tipo,codigo,descripcion,lat,lon) values (9176,3,14,'II279001','LOMÉ',8.619543,0.824782);</v>
      </c>
    </row>
    <row r="160" spans="1:14" x14ac:dyDescent="0.25">
      <c r="A160" t="s">
        <v>321</v>
      </c>
      <c r="B160" t="s">
        <v>344</v>
      </c>
      <c r="C160" t="s">
        <v>345</v>
      </c>
      <c r="D160" s="4">
        <v>-21178986</v>
      </c>
      <c r="E160" s="4">
        <v>-175198242</v>
      </c>
      <c r="F160" s="7">
        <f t="shared" si="16"/>
        <v>-21.178985999999998</v>
      </c>
      <c r="G160" s="7">
        <f t="shared" si="17"/>
        <v>-175.19824199999999</v>
      </c>
      <c r="H160" s="7" t="str">
        <f t="shared" si="18"/>
        <v>-21.178986</v>
      </c>
      <c r="I160" s="7" t="str">
        <f t="shared" si="19"/>
        <v>-175.198242</v>
      </c>
      <c r="J160">
        <v>280</v>
      </c>
      <c r="K160" t="str">
        <f t="shared" si="14"/>
        <v>II280</v>
      </c>
      <c r="L160" t="str">
        <f t="shared" si="15"/>
        <v>II280001</v>
      </c>
      <c r="M160" t="str">
        <f>CONCATENATE($M$1,K160,"','",B160,"');")</f>
        <v>insert into catalogos.geo(id_padre,nivel,id_tipo,codigo,descripcion) values (9176,2,14,'II280','TONGA');</v>
      </c>
      <c r="N160" t="str">
        <f t="shared" si="20"/>
        <v>insert into catalogos.geo(id_padre,nivel,id_tipo,codigo,descripcion,lat,lon) values (9176,3,14,'II280001','NUKU'ALOFA',-21.178986,-175.198242);</v>
      </c>
    </row>
    <row r="161" spans="1:14" x14ac:dyDescent="0.25">
      <c r="A161" t="s">
        <v>70</v>
      </c>
      <c r="B161" t="s">
        <v>118</v>
      </c>
      <c r="C161" t="s">
        <v>119</v>
      </c>
      <c r="D161" s="4">
        <v>10691803</v>
      </c>
      <c r="E161" s="4">
        <v>-61222503</v>
      </c>
      <c r="F161" s="7">
        <f t="shared" si="16"/>
        <v>10.691803</v>
      </c>
      <c r="G161" s="7">
        <f t="shared" si="17"/>
        <v>-61.222503000000003</v>
      </c>
      <c r="H161" s="7" t="str">
        <f t="shared" si="18"/>
        <v>10.691803</v>
      </c>
      <c r="I161" s="7" t="str">
        <f t="shared" si="19"/>
        <v>-61.222503</v>
      </c>
      <c r="J161">
        <v>281</v>
      </c>
      <c r="K161" t="str">
        <f t="shared" si="14"/>
        <v>II281</v>
      </c>
      <c r="L161" t="str">
        <f t="shared" si="15"/>
        <v>II281001</v>
      </c>
      <c r="M161" t="str">
        <f>CONCATENATE($M$1,K161,"','",B161,"');")</f>
        <v>insert into catalogos.geo(id_padre,nivel,id_tipo,codigo,descripcion) values (9176,2,14,'II281','TRINIDAD Y TOBAGO');</v>
      </c>
      <c r="N161" t="str">
        <f t="shared" si="20"/>
        <v>insert into catalogos.geo(id_padre,nivel,id_tipo,codigo,descripcion,lat,lon) values (9176,3,14,'II281001','PUERTO ESPAÑA',10.691803,-61.222503);</v>
      </c>
    </row>
    <row r="162" spans="1:14" x14ac:dyDescent="0.25">
      <c r="A162" t="s">
        <v>212</v>
      </c>
      <c r="B162" t="s">
        <v>313</v>
      </c>
      <c r="C162" t="s">
        <v>313</v>
      </c>
      <c r="D162" s="4">
        <v>33886917</v>
      </c>
      <c r="E162" s="4">
        <v>9537499</v>
      </c>
      <c r="F162" s="7">
        <f t="shared" si="16"/>
        <v>33.886916999999997</v>
      </c>
      <c r="G162" s="7">
        <f t="shared" si="17"/>
        <v>9.5374990000000004</v>
      </c>
      <c r="H162" s="7" t="str">
        <f t="shared" si="18"/>
        <v>33.886917</v>
      </c>
      <c r="I162" s="7" t="str">
        <f t="shared" si="19"/>
        <v>9.537499</v>
      </c>
      <c r="J162">
        <v>282</v>
      </c>
      <c r="K162" t="str">
        <f t="shared" si="14"/>
        <v>II282</v>
      </c>
      <c r="L162" t="str">
        <f t="shared" si="15"/>
        <v>II282001</v>
      </c>
      <c r="M162" t="str">
        <f>CONCATENATE($M$1,K162,"','",B162,"');")</f>
        <v>insert into catalogos.geo(id_padre,nivel,id_tipo,codigo,descripcion) values (9176,2,14,'II282','TÚNEZ');</v>
      </c>
      <c r="N162" t="str">
        <f t="shared" si="20"/>
        <v>insert into catalogos.geo(id_padre,nivel,id_tipo,codigo,descripcion,lat,lon) values (9176,3,14,'II282001','TÚNEZ',33.886917,9.537499);</v>
      </c>
    </row>
    <row r="163" spans="1:14" x14ac:dyDescent="0.25">
      <c r="A163" t="s">
        <v>120</v>
      </c>
      <c r="B163" t="s">
        <v>202</v>
      </c>
      <c r="C163" t="s">
        <v>203</v>
      </c>
      <c r="D163" s="4">
        <v>38969719</v>
      </c>
      <c r="E163" s="4">
        <v>59556278</v>
      </c>
      <c r="F163" s="7">
        <f t="shared" si="16"/>
        <v>38.969718999999998</v>
      </c>
      <c r="G163" s="7">
        <f t="shared" si="17"/>
        <v>59.556277999999999</v>
      </c>
      <c r="H163" s="7" t="str">
        <f t="shared" si="18"/>
        <v>38.969719</v>
      </c>
      <c r="I163" s="7" t="str">
        <f t="shared" si="19"/>
        <v>59.556278</v>
      </c>
      <c r="J163">
        <v>283</v>
      </c>
      <c r="K163" t="str">
        <f t="shared" si="14"/>
        <v>II283</v>
      </c>
      <c r="L163" t="str">
        <f t="shared" si="15"/>
        <v>II283001</v>
      </c>
      <c r="M163" t="str">
        <f>CONCATENATE($M$1,K163,"','",B163,"');")</f>
        <v>insert into catalogos.geo(id_padre,nivel,id_tipo,codigo,descripcion) values (9176,2,14,'II283','TURKMENISTÁN');</v>
      </c>
      <c r="N163" t="str">
        <f t="shared" si="20"/>
        <v>insert into catalogos.geo(id_padre,nivel,id_tipo,codigo,descripcion,lat,lon) values (9176,3,14,'II283001','ASJABAD',38.969719,59.556278);</v>
      </c>
    </row>
    <row r="164" spans="1:14" x14ac:dyDescent="0.25">
      <c r="A164" t="s">
        <v>120</v>
      </c>
      <c r="B164" t="s">
        <v>204</v>
      </c>
      <c r="C164" t="s">
        <v>205</v>
      </c>
      <c r="D164" s="4">
        <v>38963745</v>
      </c>
      <c r="E164" s="4">
        <v>35243322</v>
      </c>
      <c r="F164" s="7">
        <f t="shared" si="16"/>
        <v>38.963745000000003</v>
      </c>
      <c r="G164" s="7">
        <f t="shared" si="17"/>
        <v>35.243321999999999</v>
      </c>
      <c r="H164" s="7" t="str">
        <f t="shared" si="18"/>
        <v>38.963745</v>
      </c>
      <c r="I164" s="7" t="str">
        <f t="shared" si="19"/>
        <v>35.243322</v>
      </c>
      <c r="J164">
        <v>284</v>
      </c>
      <c r="K164" t="str">
        <f t="shared" si="14"/>
        <v>II284</v>
      </c>
      <c r="L164" t="str">
        <f t="shared" si="15"/>
        <v>II284001</v>
      </c>
      <c r="M164" t="str">
        <f>CONCATENATE($M$1,K164,"','",B164,"');")</f>
        <v>insert into catalogos.geo(id_padre,nivel,id_tipo,codigo,descripcion) values (9176,2,14,'II284','TURQUÍA');</v>
      </c>
      <c r="N164" t="str">
        <f t="shared" si="20"/>
        <v>insert into catalogos.geo(id_padre,nivel,id_tipo,codigo,descripcion,lat,lon) values (9176,3,14,'II284001','ANKARA',38.963745,35.243322);</v>
      </c>
    </row>
    <row r="165" spans="1:14" x14ac:dyDescent="0.25">
      <c r="A165" t="s">
        <v>321</v>
      </c>
      <c r="B165" t="s">
        <v>346</v>
      </c>
      <c r="C165" t="s">
        <v>347</v>
      </c>
      <c r="D165" s="4">
        <v>-8967363</v>
      </c>
      <c r="E165" s="4">
        <v>-171855881</v>
      </c>
      <c r="F165" s="7">
        <f t="shared" si="16"/>
        <v>-8.9673630000000006</v>
      </c>
      <c r="G165" s="7">
        <f t="shared" si="17"/>
        <v>-171.85588100000001</v>
      </c>
      <c r="H165" s="7" t="str">
        <f t="shared" si="18"/>
        <v>-8.967363</v>
      </c>
      <c r="I165" s="7" t="str">
        <f t="shared" si="19"/>
        <v>-171.855881</v>
      </c>
      <c r="J165">
        <v>285</v>
      </c>
      <c r="K165" t="str">
        <f t="shared" si="14"/>
        <v>II285</v>
      </c>
      <c r="L165" t="str">
        <f t="shared" si="15"/>
        <v>II285001</v>
      </c>
      <c r="M165" t="str">
        <f>CONCATENATE($M$1,K165,"','",B165,"');")</f>
        <v>insert into catalogos.geo(id_padre,nivel,id_tipo,codigo,descripcion) values (9176,2,14,'II285','TUVALU');</v>
      </c>
      <c r="N165" t="str">
        <f t="shared" si="20"/>
        <v>insert into catalogos.geo(id_padre,nivel,id_tipo,codigo,descripcion,lat,lon) values (9176,3,14,'II285001','FUNAFUTI',-8.967363,-171.855881);</v>
      </c>
    </row>
    <row r="166" spans="1:14" x14ac:dyDescent="0.25">
      <c r="A166" t="s">
        <v>3</v>
      </c>
      <c r="B166" t="s">
        <v>66</v>
      </c>
      <c r="C166" t="s">
        <v>67</v>
      </c>
      <c r="D166" s="4">
        <v>48379433</v>
      </c>
      <c r="E166" s="4">
        <v>3116558</v>
      </c>
      <c r="F166" s="7">
        <f t="shared" si="16"/>
        <v>48.379432999999999</v>
      </c>
      <c r="G166" s="7">
        <f t="shared" si="17"/>
        <v>3.1165579999999999</v>
      </c>
      <c r="H166" s="7" t="str">
        <f t="shared" si="18"/>
        <v>48.379433</v>
      </c>
      <c r="I166" s="7" t="str">
        <f t="shared" si="19"/>
        <v>3.116558</v>
      </c>
      <c r="J166">
        <v>286</v>
      </c>
      <c r="K166" t="str">
        <f t="shared" si="14"/>
        <v>II286</v>
      </c>
      <c r="L166" t="str">
        <f t="shared" si="15"/>
        <v>II286001</v>
      </c>
      <c r="M166" t="str">
        <f>CONCATENATE($M$1,K166,"','",B166,"');")</f>
        <v>insert into catalogos.geo(id_padre,nivel,id_tipo,codigo,descripcion) values (9176,2,14,'II286','UCRANIA');</v>
      </c>
      <c r="N166" t="str">
        <f t="shared" si="20"/>
        <v>insert into catalogos.geo(id_padre,nivel,id_tipo,codigo,descripcion,lat,lon) values (9176,3,14,'II286001','KIEV',48.379433,3.116558);</v>
      </c>
    </row>
    <row r="167" spans="1:14" x14ac:dyDescent="0.25">
      <c r="A167" t="s">
        <v>212</v>
      </c>
      <c r="B167" t="s">
        <v>314</v>
      </c>
      <c r="C167" t="s">
        <v>315</v>
      </c>
      <c r="D167" s="4">
        <v>1373333</v>
      </c>
      <c r="E167" s="4">
        <v>32290275</v>
      </c>
      <c r="F167" s="7">
        <f t="shared" si="16"/>
        <v>1.3733329999999999</v>
      </c>
      <c r="G167" s="7">
        <f t="shared" si="17"/>
        <v>32.290275000000001</v>
      </c>
      <c r="H167" s="7" t="str">
        <f t="shared" si="18"/>
        <v>1.373333</v>
      </c>
      <c r="I167" s="7" t="str">
        <f t="shared" si="19"/>
        <v>32.290275</v>
      </c>
      <c r="J167">
        <v>287</v>
      </c>
      <c r="K167" t="str">
        <f t="shared" si="14"/>
        <v>II287</v>
      </c>
      <c r="L167" t="str">
        <f t="shared" si="15"/>
        <v>II287001</v>
      </c>
      <c r="M167" t="str">
        <f>CONCATENATE($M$1,K167,"','",B167,"');")</f>
        <v>insert into catalogos.geo(id_padre,nivel,id_tipo,codigo,descripcion) values (9176,2,14,'II287','UGANDA');</v>
      </c>
      <c r="N167" t="str">
        <f t="shared" si="20"/>
        <v>insert into catalogos.geo(id_padre,nivel,id_tipo,codigo,descripcion,lat,lon) values (9176,3,14,'II287001','KAMPALA',1.373333,32.290275);</v>
      </c>
    </row>
    <row r="168" spans="1:14" x14ac:dyDescent="0.25">
      <c r="A168" t="s">
        <v>120</v>
      </c>
      <c r="B168" t="s">
        <v>206</v>
      </c>
      <c r="C168" t="s">
        <v>207</v>
      </c>
      <c r="D168" s="4">
        <v>41377491</v>
      </c>
      <c r="E168" s="4">
        <v>64585262</v>
      </c>
      <c r="F168" s="7">
        <f t="shared" si="16"/>
        <v>41.377490999999999</v>
      </c>
      <c r="G168" s="7">
        <f t="shared" si="17"/>
        <v>64.585262</v>
      </c>
      <c r="H168" s="7" t="str">
        <f t="shared" si="18"/>
        <v>41.377491</v>
      </c>
      <c r="I168" s="7" t="str">
        <f t="shared" si="19"/>
        <v>64.585262</v>
      </c>
      <c r="J168">
        <v>289</v>
      </c>
      <c r="K168" t="str">
        <f t="shared" si="14"/>
        <v>II289</v>
      </c>
      <c r="L168" t="str">
        <f t="shared" si="15"/>
        <v>II289001</v>
      </c>
      <c r="M168" t="str">
        <f>CONCATENATE($M$1,K168,"','",B168,"');")</f>
        <v>insert into catalogos.geo(id_padre,nivel,id_tipo,codigo,descripcion) values (9176,2,14,'II289','UZBEKISTÁN');</v>
      </c>
      <c r="N168" t="str">
        <f t="shared" si="20"/>
        <v>insert into catalogos.geo(id_padre,nivel,id_tipo,codigo,descripcion,lat,lon) values (9176,3,14,'II289001','TASHKENT',41.377491,64.585262);</v>
      </c>
    </row>
    <row r="169" spans="1:14" x14ac:dyDescent="0.25">
      <c r="A169" t="s">
        <v>321</v>
      </c>
      <c r="B169" t="s">
        <v>348</v>
      </c>
      <c r="C169" t="s">
        <v>349</v>
      </c>
      <c r="D169" s="4">
        <v>-15376706</v>
      </c>
      <c r="E169" s="4">
        <v>166959158</v>
      </c>
      <c r="F169" s="7">
        <f t="shared" si="16"/>
        <v>-15.376706</v>
      </c>
      <c r="G169" s="7">
        <f t="shared" si="17"/>
        <v>166.959158</v>
      </c>
      <c r="H169" s="7" t="str">
        <f t="shared" si="18"/>
        <v>-15.376706</v>
      </c>
      <c r="I169" s="7" t="str">
        <f t="shared" si="19"/>
        <v>166.959158</v>
      </c>
      <c r="J169">
        <v>290</v>
      </c>
      <c r="K169" t="str">
        <f t="shared" si="14"/>
        <v>II290</v>
      </c>
      <c r="L169" t="str">
        <f t="shared" si="15"/>
        <v>II290001</v>
      </c>
      <c r="M169" t="str">
        <f>CONCATENATE($M$1,K169,"','",B169,"');")</f>
        <v>insert into catalogos.geo(id_padre,nivel,id_tipo,codigo,descripcion) values (9176,2,14,'II290','VANUATU');</v>
      </c>
      <c r="N169" t="str">
        <f t="shared" si="20"/>
        <v>insert into catalogos.geo(id_padre,nivel,id_tipo,codigo,descripcion,lat,lon) values (9176,3,14,'II290001','PORT VILA',-15.376706,166.959158);</v>
      </c>
    </row>
    <row r="170" spans="1:14" x14ac:dyDescent="0.25">
      <c r="A170" t="s">
        <v>3</v>
      </c>
      <c r="B170" t="s">
        <v>68</v>
      </c>
      <c r="C170" t="s">
        <v>69</v>
      </c>
      <c r="D170" s="4">
        <v>41902916</v>
      </c>
      <c r="E170" s="4">
        <v>12453389</v>
      </c>
      <c r="F170" s="7">
        <f t="shared" si="16"/>
        <v>41.902915999999998</v>
      </c>
      <c r="G170" s="7">
        <f t="shared" si="17"/>
        <v>12.453389</v>
      </c>
      <c r="H170" s="7" t="str">
        <f t="shared" si="18"/>
        <v>41.902916</v>
      </c>
      <c r="I170" s="7" t="str">
        <f t="shared" si="19"/>
        <v>12.453389</v>
      </c>
      <c r="J170">
        <v>291</v>
      </c>
      <c r="K170" t="str">
        <f t="shared" si="14"/>
        <v>II291</v>
      </c>
      <c r="L170" t="str">
        <f t="shared" si="15"/>
        <v>II291001</v>
      </c>
      <c r="M170" t="str">
        <f>CONCATENATE($M$1,K170,"','",B170,"');")</f>
        <v>insert into catalogos.geo(id_padre,nivel,id_tipo,codigo,descripcion) values (9176,2,14,'II291','VATICANO');</v>
      </c>
      <c r="N170" t="str">
        <f t="shared" si="20"/>
        <v>insert into catalogos.geo(id_padre,nivel,id_tipo,codigo,descripcion,lat,lon) values (9176,3,14,'II291001','CIUDAD DEL VATICANO',41.902916,12.453389);</v>
      </c>
    </row>
    <row r="171" spans="1:14" x14ac:dyDescent="0.25">
      <c r="A171" t="s">
        <v>120</v>
      </c>
      <c r="B171" t="s">
        <v>208</v>
      </c>
      <c r="C171" t="s">
        <v>209</v>
      </c>
      <c r="D171" s="4">
        <v>14058324</v>
      </c>
      <c r="E171" s="4">
        <v>108277199</v>
      </c>
      <c r="F171" s="7">
        <f t="shared" si="16"/>
        <v>14.058324000000001</v>
      </c>
      <c r="G171" s="7">
        <f t="shared" si="17"/>
        <v>108.277199</v>
      </c>
      <c r="H171" s="7" t="str">
        <f t="shared" si="18"/>
        <v>14.058324</v>
      </c>
      <c r="I171" s="7" t="str">
        <f t="shared" si="19"/>
        <v>108.277199</v>
      </c>
      <c r="J171">
        <v>293</v>
      </c>
      <c r="K171" t="str">
        <f t="shared" ref="K171:K175" si="21">"II"&amp;J171</f>
        <v>II293</v>
      </c>
      <c r="L171" t="str">
        <f t="shared" ref="L171:L175" si="22">K171&amp;"001"</f>
        <v>II293001</v>
      </c>
      <c r="M171" t="str">
        <f t="shared" ref="M171:M175" si="23">CONCATENATE($M$1,K171,"','",B171,"');")</f>
        <v>insert into catalogos.geo(id_padre,nivel,id_tipo,codigo,descripcion) values (9176,2,14,'II293','VIETNAM');</v>
      </c>
      <c r="N171" t="str">
        <f t="shared" si="20"/>
        <v>insert into catalogos.geo(id_padre,nivel,id_tipo,codigo,descripcion,lat,lon) values (9176,3,14,'II293001','HANOI',14.058324,108.277199);</v>
      </c>
    </row>
    <row r="172" spans="1:14" x14ac:dyDescent="0.25">
      <c r="A172" t="s">
        <v>120</v>
      </c>
      <c r="B172" t="s">
        <v>210</v>
      </c>
      <c r="C172" t="s">
        <v>211</v>
      </c>
      <c r="D172" s="4">
        <v>15552727</v>
      </c>
      <c r="E172" s="4">
        <v>48516388</v>
      </c>
      <c r="F172" s="7">
        <f t="shared" si="16"/>
        <v>15.552727000000001</v>
      </c>
      <c r="G172" s="7">
        <f t="shared" si="17"/>
        <v>48.516387999999999</v>
      </c>
      <c r="H172" s="7" t="str">
        <f t="shared" si="18"/>
        <v>15.552727</v>
      </c>
      <c r="I172" s="7" t="str">
        <f t="shared" si="19"/>
        <v>48.516388</v>
      </c>
      <c r="J172">
        <v>294</v>
      </c>
      <c r="K172" t="str">
        <f t="shared" si="21"/>
        <v>II294</v>
      </c>
      <c r="L172" t="str">
        <f t="shared" si="22"/>
        <v>II294001</v>
      </c>
      <c r="M172" t="str">
        <f t="shared" si="23"/>
        <v>insert into catalogos.geo(id_padre,nivel,id_tipo,codigo,descripcion) values (9176,2,14,'II294','YEMEN');</v>
      </c>
      <c r="N172" t="str">
        <f t="shared" si="20"/>
        <v>insert into catalogos.geo(id_padre,nivel,id_tipo,codigo,descripcion,lat,lon) values (9176,3,14,'II294001','SANÁ',15.552727,48.516388);</v>
      </c>
    </row>
    <row r="173" spans="1:14" x14ac:dyDescent="0.25">
      <c r="A173" t="s">
        <v>212</v>
      </c>
      <c r="B173" t="s">
        <v>316</v>
      </c>
      <c r="C173" t="s">
        <v>316</v>
      </c>
      <c r="F173" s="7">
        <f t="shared" si="16"/>
        <v>0</v>
      </c>
      <c r="G173" s="7">
        <f t="shared" si="17"/>
        <v>0</v>
      </c>
      <c r="H173" s="7"/>
      <c r="I173" s="7"/>
      <c r="J173">
        <v>295</v>
      </c>
      <c r="K173" t="str">
        <f t="shared" si="21"/>
        <v>II295</v>
      </c>
      <c r="L173" t="str">
        <f t="shared" si="22"/>
        <v>II295001</v>
      </c>
      <c r="M173" t="str">
        <f t="shared" si="23"/>
        <v>insert into catalogos.geo(id_padre,nivel,id_tipo,codigo,descripcion) values (9176,2,14,'II295','YIBUTI');</v>
      </c>
      <c r="N173" t="str">
        <f t="shared" si="20"/>
        <v>insert into catalogos.geo(id_padre,nivel,id_tipo,codigo,descripcion,lat,lon) values (9176,3,14,'II295001','YIBUTI',,);</v>
      </c>
    </row>
    <row r="174" spans="1:14" x14ac:dyDescent="0.25">
      <c r="A174" t="s">
        <v>212</v>
      </c>
      <c r="B174" t="s">
        <v>317</v>
      </c>
      <c r="C174" t="s">
        <v>318</v>
      </c>
      <c r="D174" s="4">
        <v>-13133897</v>
      </c>
      <c r="E174" s="4">
        <v>27849332</v>
      </c>
      <c r="F174" s="7">
        <f t="shared" si="16"/>
        <v>-13.133896999999999</v>
      </c>
      <c r="G174" s="7">
        <f t="shared" si="17"/>
        <v>27.849332</v>
      </c>
      <c r="H174" s="7" t="str">
        <f t="shared" si="18"/>
        <v>-13.133897</v>
      </c>
      <c r="I174" s="7" t="str">
        <f t="shared" si="19"/>
        <v>27.849332</v>
      </c>
      <c r="J174">
        <v>296</v>
      </c>
      <c r="K174" t="str">
        <f t="shared" si="21"/>
        <v>II296</v>
      </c>
      <c r="L174" t="str">
        <f t="shared" si="22"/>
        <v>II296001</v>
      </c>
      <c r="M174" t="str">
        <f t="shared" si="23"/>
        <v>insert into catalogos.geo(id_padre,nivel,id_tipo,codigo,descripcion) values (9176,2,14,'II296','ZAMBIA');</v>
      </c>
      <c r="N174" t="str">
        <f t="shared" si="20"/>
        <v>insert into catalogos.geo(id_padre,nivel,id_tipo,codigo,descripcion,lat,lon) values (9176,3,14,'II296001','LUSAKA',-13.133897,27.849332);</v>
      </c>
    </row>
    <row r="175" spans="1:14" x14ac:dyDescent="0.25">
      <c r="A175" t="s">
        <v>212</v>
      </c>
      <c r="B175" t="s">
        <v>319</v>
      </c>
      <c r="C175" t="s">
        <v>320</v>
      </c>
      <c r="D175" s="6">
        <v>-19015438</v>
      </c>
      <c r="E175" s="6">
        <v>29154857</v>
      </c>
      <c r="F175" s="7">
        <f t="shared" si="16"/>
        <v>-19.015438</v>
      </c>
      <c r="G175" s="7">
        <f t="shared" si="17"/>
        <v>29.154857</v>
      </c>
      <c r="H175" s="7" t="str">
        <f t="shared" si="18"/>
        <v>-19.015438</v>
      </c>
      <c r="I175" s="7" t="str">
        <f t="shared" si="19"/>
        <v>29.154857</v>
      </c>
      <c r="J175">
        <v>297</v>
      </c>
      <c r="K175" t="str">
        <f t="shared" si="21"/>
        <v>II297</v>
      </c>
      <c r="L175" t="str">
        <f t="shared" si="22"/>
        <v>II297001</v>
      </c>
      <c r="M175" t="str">
        <f t="shared" si="23"/>
        <v>insert into catalogos.geo(id_padre,nivel,id_tipo,codigo,descripcion) values (9176,2,14,'II297','ZIMBABUE');</v>
      </c>
      <c r="N175" t="str">
        <f t="shared" si="20"/>
        <v>insert into catalogos.geo(id_padre,nivel,id_tipo,codigo,descripcion,lat,lon) values (9176,3,14,'II297001','HARARE',-19.015438,29.154857);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Oliver Mazariegos</cp:lastModifiedBy>
  <dcterms:created xsi:type="dcterms:W3CDTF">2016-07-21T22:13:58Z</dcterms:created>
  <dcterms:modified xsi:type="dcterms:W3CDTF">2020-01-24T20:19:48Z</dcterms:modified>
</cp:coreProperties>
</file>