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N\Google Drive\Samira stuff\CMPE297\FFT\"/>
    </mc:Choice>
  </mc:AlternateContent>
  <bookViews>
    <workbookView xWindow="0" yWindow="0" windowWidth="23040" windowHeight="9084" activeTab="1"/>
  </bookViews>
  <sheets>
    <sheet name="Sheet1" sheetId="1" r:id="rId1"/>
    <sheet name="16 x 1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0" i="2" l="1"/>
  <c r="AD2" i="2"/>
  <c r="L40" i="2"/>
  <c r="B40" i="2"/>
  <c r="AJ39" i="2"/>
  <c r="AK39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G40" i="2"/>
  <c r="AE40" i="2"/>
  <c r="AC40" i="2"/>
  <c r="AA40" i="2"/>
  <c r="Y40" i="2"/>
  <c r="W40" i="2"/>
  <c r="U40" i="2"/>
  <c r="S40" i="2"/>
  <c r="Q40" i="2"/>
  <c r="O40" i="2"/>
  <c r="M40" i="2"/>
  <c r="K40" i="2"/>
  <c r="I40" i="2"/>
  <c r="G40" i="2"/>
  <c r="E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AF40" i="2"/>
  <c r="AD40" i="2"/>
  <c r="AB40" i="2"/>
  <c r="Z40" i="2"/>
  <c r="X40" i="2"/>
  <c r="V40" i="2"/>
  <c r="T40" i="2"/>
  <c r="R40" i="2"/>
  <c r="P40" i="2"/>
  <c r="N40" i="2"/>
  <c r="J40" i="2"/>
  <c r="H40" i="2"/>
  <c r="D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AJ21" i="2"/>
  <c r="AJ23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4" i="2"/>
  <c r="AJ22" i="2"/>
  <c r="AJ5" i="2"/>
  <c r="AJ4" i="2"/>
  <c r="AJ3" i="2"/>
  <c r="AJ2" i="2"/>
  <c r="AJ16" i="2"/>
  <c r="AJ15" i="2"/>
  <c r="AJ14" i="2"/>
  <c r="AJ13" i="2"/>
  <c r="AJ12" i="2"/>
  <c r="AJ11" i="2"/>
  <c r="AJ10" i="2"/>
  <c r="AJ9" i="2"/>
  <c r="AJ8" i="2"/>
  <c r="AJ7" i="2"/>
  <c r="AJ17" i="2"/>
  <c r="AJ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AF2" i="2"/>
  <c r="AB2" i="2"/>
  <c r="Z2" i="2"/>
  <c r="X2" i="2"/>
  <c r="V2" i="2"/>
  <c r="T2" i="2"/>
  <c r="R2" i="2"/>
  <c r="P2" i="2"/>
  <c r="N2" i="2"/>
  <c r="L2" i="2"/>
  <c r="J2" i="2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AG2" i="2"/>
  <c r="AE2" i="2"/>
  <c r="AC2" i="2"/>
  <c r="AA2" i="2"/>
  <c r="Y2" i="2"/>
  <c r="W2" i="2"/>
  <c r="U2" i="2"/>
  <c r="S2" i="2"/>
  <c r="Q2" i="2"/>
  <c r="O2" i="2"/>
  <c r="M2" i="2"/>
  <c r="K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2" i="2"/>
  <c r="AN2" i="2" l="1"/>
  <c r="AJ40" i="2" s="1"/>
  <c r="AM40" i="2" s="1"/>
  <c r="AN15" i="2"/>
  <c r="AJ53" i="2" s="1"/>
  <c r="AN10" i="2"/>
  <c r="AJ48" i="2" s="1"/>
  <c r="AN6" i="2"/>
  <c r="AJ44" i="2" s="1"/>
  <c r="AN11" i="2"/>
  <c r="AJ49" i="2" s="1"/>
  <c r="AO15" i="2"/>
  <c r="AK53" i="2" s="1"/>
  <c r="AO11" i="2"/>
  <c r="AK49" i="2" s="1"/>
  <c r="AO7" i="2"/>
  <c r="AK45" i="2" s="1"/>
  <c r="AO3" i="2"/>
  <c r="AK41" i="2" s="1"/>
  <c r="AN14" i="2"/>
  <c r="AJ52" i="2" s="1"/>
  <c r="AN9" i="2"/>
  <c r="AJ47" i="2" s="1"/>
  <c r="AN5" i="2"/>
  <c r="AJ43" i="2" s="1"/>
  <c r="AO2" i="2"/>
  <c r="AK40" i="2" s="1"/>
  <c r="AO14" i="2"/>
  <c r="AK52" i="2" s="1"/>
  <c r="AO10" i="2"/>
  <c r="AK48" i="2" s="1"/>
  <c r="AO6" i="2"/>
  <c r="AK44" i="2" s="1"/>
  <c r="AN17" i="2"/>
  <c r="AJ55" i="2" s="1"/>
  <c r="AN13" i="2"/>
  <c r="AJ51" i="2" s="1"/>
  <c r="AN8" i="2"/>
  <c r="AJ46" i="2" s="1"/>
  <c r="AN4" i="2"/>
  <c r="AJ42" i="2" s="1"/>
  <c r="AO17" i="2"/>
  <c r="AK55" i="2" s="1"/>
  <c r="AO13" i="2"/>
  <c r="AK51" i="2" s="1"/>
  <c r="AO9" i="2"/>
  <c r="AK47" i="2" s="1"/>
  <c r="AO5" i="2"/>
  <c r="AK43" i="2" s="1"/>
  <c r="AN16" i="2"/>
  <c r="AJ54" i="2" s="1"/>
  <c r="AN12" i="2"/>
  <c r="AJ50" i="2" s="1"/>
  <c r="AN7" i="2"/>
  <c r="AJ45" i="2" s="1"/>
  <c r="AN3" i="2"/>
  <c r="AJ41" i="2" s="1"/>
  <c r="AO16" i="2"/>
  <c r="AK54" i="2" s="1"/>
  <c r="AO12" i="2"/>
  <c r="AK50" i="2" s="1"/>
  <c r="AO8" i="2"/>
  <c r="AK46" i="2" s="1"/>
  <c r="AO4" i="2"/>
  <c r="AK42" i="2" s="1"/>
  <c r="S25" i="1"/>
  <c r="L12" i="1"/>
  <c r="L11" i="1"/>
  <c r="L9" i="1"/>
  <c r="L10" i="1" s="1"/>
  <c r="L5" i="1"/>
  <c r="L4" i="1"/>
  <c r="L3" i="1"/>
  <c r="Q2" i="1" s="1"/>
  <c r="L2" i="1"/>
  <c r="K15" i="1"/>
  <c r="L15" i="1"/>
  <c r="H15" i="1"/>
  <c r="I15" i="1"/>
  <c r="I12" i="1"/>
  <c r="H12" i="1"/>
  <c r="G12" i="1"/>
  <c r="F12" i="1"/>
  <c r="E12" i="1"/>
  <c r="D12" i="1"/>
  <c r="C12" i="1"/>
  <c r="B12" i="1"/>
  <c r="I11" i="1"/>
  <c r="H11" i="1"/>
  <c r="G11" i="1"/>
  <c r="F11" i="1"/>
  <c r="E11" i="1"/>
  <c r="D11" i="1"/>
  <c r="C11" i="1"/>
  <c r="B11" i="1"/>
  <c r="I10" i="1"/>
  <c r="H10" i="1"/>
  <c r="G10" i="1"/>
  <c r="F10" i="1"/>
  <c r="E10" i="1"/>
  <c r="D10" i="1"/>
  <c r="C10" i="1"/>
  <c r="B10" i="1"/>
  <c r="I9" i="1"/>
  <c r="H9" i="1"/>
  <c r="G9" i="1"/>
  <c r="F9" i="1"/>
  <c r="E9" i="1"/>
  <c r="D9" i="1"/>
  <c r="C9" i="1"/>
  <c r="B9" i="1"/>
  <c r="E4" i="1"/>
  <c r="I5" i="1"/>
  <c r="I4" i="1"/>
  <c r="I3" i="1"/>
  <c r="I2" i="1"/>
  <c r="I23" i="1"/>
  <c r="I24" i="1"/>
  <c r="I25" i="1"/>
  <c r="I22" i="1"/>
  <c r="G23" i="1"/>
  <c r="G24" i="1"/>
  <c r="G25" i="1"/>
  <c r="G22" i="1"/>
  <c r="E23" i="1"/>
  <c r="E24" i="1"/>
  <c r="E25" i="1"/>
  <c r="E22" i="1"/>
  <c r="C23" i="1"/>
  <c r="C24" i="1"/>
  <c r="C25" i="1"/>
  <c r="C22" i="1"/>
  <c r="H23" i="1"/>
  <c r="H24" i="1"/>
  <c r="H25" i="1"/>
  <c r="H22" i="1"/>
  <c r="F23" i="1"/>
  <c r="F24" i="1"/>
  <c r="F25" i="1"/>
  <c r="F22" i="1"/>
  <c r="D23" i="1"/>
  <c r="D24" i="1"/>
  <c r="D25" i="1"/>
  <c r="D22" i="1"/>
  <c r="B23" i="1"/>
  <c r="B24" i="1"/>
  <c r="B25" i="1"/>
  <c r="B22" i="1"/>
  <c r="AM41" i="2" l="1"/>
  <c r="AM52" i="2"/>
  <c r="AM51" i="2"/>
  <c r="AM49" i="2"/>
  <c r="AN44" i="2"/>
  <c r="AN48" i="2"/>
  <c r="AN52" i="2"/>
  <c r="AN40" i="2"/>
  <c r="AN41" i="2"/>
  <c r="AN45" i="2"/>
  <c r="AN49" i="2"/>
  <c r="AN53" i="2"/>
  <c r="AN42" i="2"/>
  <c r="AN46" i="2"/>
  <c r="AN50" i="2"/>
  <c r="AN54" i="2"/>
  <c r="AN43" i="2"/>
  <c r="AN47" i="2"/>
  <c r="AN51" i="2"/>
  <c r="AN55" i="2"/>
  <c r="AM55" i="2"/>
  <c r="AM54" i="2"/>
  <c r="AM53" i="2"/>
  <c r="AM48" i="2"/>
  <c r="AM47" i="2"/>
  <c r="AM46" i="2"/>
  <c r="AM45" i="2"/>
  <c r="AM50" i="2"/>
  <c r="AM44" i="2"/>
  <c r="AM43" i="2"/>
  <c r="AM42" i="2"/>
  <c r="Q10" i="1"/>
  <c r="P9" i="1"/>
  <c r="K16" i="1" s="1"/>
  <c r="P10" i="1"/>
  <c r="K17" i="1" s="1"/>
  <c r="Q9" i="1"/>
  <c r="L16" i="1" s="1"/>
  <c r="P11" i="1"/>
  <c r="K18" i="1" s="1"/>
  <c r="Q12" i="1"/>
  <c r="P12" i="1"/>
  <c r="K19" i="1" s="1"/>
  <c r="Q11" i="1"/>
  <c r="L18" i="1" s="1"/>
  <c r="L17" i="1"/>
  <c r="L19" i="1"/>
  <c r="Q4" i="1"/>
  <c r="I18" i="1" s="1"/>
  <c r="G3" i="1"/>
  <c r="G4" i="1"/>
  <c r="G5" i="1"/>
  <c r="E3" i="1"/>
  <c r="E5" i="1"/>
  <c r="G2" i="1"/>
  <c r="E2" i="1"/>
  <c r="C3" i="1"/>
  <c r="Q3" i="1" s="1"/>
  <c r="I17" i="1" s="1"/>
  <c r="C4" i="1"/>
  <c r="C5" i="1"/>
  <c r="Q5" i="1" s="1"/>
  <c r="I19" i="1" s="1"/>
  <c r="C2" i="1"/>
  <c r="I16" i="1" s="1"/>
  <c r="H3" i="1"/>
  <c r="H4" i="1"/>
  <c r="H5" i="1"/>
  <c r="F3" i="1"/>
  <c r="F4" i="1"/>
  <c r="F5" i="1"/>
  <c r="H2" i="1"/>
  <c r="F2" i="1"/>
  <c r="D3" i="1"/>
  <c r="D4" i="1"/>
  <c r="D5" i="1"/>
  <c r="D2" i="1"/>
  <c r="B2" i="1"/>
  <c r="P2" i="1" s="1"/>
  <c r="H16" i="1" s="1"/>
  <c r="B3" i="1"/>
  <c r="B4" i="1"/>
  <c r="B5" i="1"/>
  <c r="P5" i="1" s="1"/>
  <c r="H19" i="1" s="1"/>
  <c r="N16" i="1" l="1"/>
  <c r="L22" i="1" s="1"/>
  <c r="O19" i="1"/>
  <c r="M25" i="1" s="1"/>
  <c r="N19" i="1"/>
  <c r="L25" i="1" s="1"/>
  <c r="O16" i="1"/>
  <c r="M22" i="1" s="1"/>
  <c r="P4" i="1"/>
  <c r="H18" i="1" s="1"/>
  <c r="P3" i="1"/>
  <c r="H17" i="1" s="1"/>
  <c r="O17" i="1" l="1"/>
  <c r="M23" i="1" s="1"/>
  <c r="N17" i="1"/>
  <c r="L23" i="1" s="1"/>
  <c r="O18" i="1"/>
  <c r="M24" i="1" s="1"/>
  <c r="N18" i="1"/>
  <c r="L24" i="1" s="1"/>
  <c r="P22" i="1" l="1"/>
  <c r="Q22" i="1"/>
  <c r="P25" i="1"/>
  <c r="P24" i="1"/>
  <c r="Q25" i="1"/>
  <c r="P23" i="1"/>
  <c r="Q23" i="1"/>
  <c r="Q24" i="1"/>
  <c r="S22" i="1" l="1"/>
</calcChain>
</file>

<file path=xl/sharedStrings.xml><?xml version="1.0" encoding="utf-8"?>
<sst xmlns="http://schemas.openxmlformats.org/spreadsheetml/2006/main" count="17" uniqueCount="8">
  <si>
    <t>input</t>
  </si>
  <si>
    <t>output</t>
  </si>
  <si>
    <t>Multiplication</t>
  </si>
  <si>
    <t>Final</t>
  </si>
  <si>
    <t>Number1</t>
  </si>
  <si>
    <t>Number2</t>
  </si>
  <si>
    <t>Real Result</t>
  </si>
  <si>
    <t>Final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</si>
</sst>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2" fontId="1" fillId="0" borderId="1" xfId="0" applyNumberFormat="1" applyFont="1" applyBorder="1"/>
    <xf numFmtId="2" fontId="2" fillId="0" borderId="1" xfId="0" applyNumberFormat="1" applyFont="1" applyBorder="1"/>
    <xf numFmtId="2" fontId="1" fillId="2" borderId="1" xfId="0" applyNumberFormat="1" applyFont="1" applyFill="1" applyBorder="1"/>
    <xf numFmtId="2" fontId="1" fillId="3" borderId="0" xfId="0" applyNumberFormat="1" applyFont="1" applyFill="1"/>
    <xf numFmtId="2" fontId="2" fillId="3" borderId="0" xfId="0" applyNumberFormat="1" applyFont="1" applyFill="1"/>
    <xf numFmtId="2" fontId="1" fillId="4" borderId="0" xfId="0" applyNumberFormat="1" applyFont="1" applyFill="1"/>
    <xf numFmtId="2" fontId="2" fillId="4" borderId="0" xfId="0" applyNumberFormat="1" applyFont="1" applyFill="1"/>
    <xf numFmtId="2" fontId="1" fillId="0" borderId="2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P1" sqref="P1:Q5"/>
    </sheetView>
  </sheetViews>
  <sheetFormatPr defaultRowHeight="15.6" x14ac:dyDescent="0.3"/>
  <cols>
    <col min="1" max="3" width="8.88671875" style="1"/>
    <col min="4" max="4" width="12" style="1" bestFit="1" customWidth="1"/>
    <col min="5" max="5" width="10.109375" style="1" bestFit="1" customWidth="1"/>
    <col min="6" max="16" width="8.88671875" style="1"/>
    <col min="17" max="17" width="12.88671875" style="1" bestFit="1" customWidth="1"/>
    <col min="18" max="18" width="8.88671875" style="1"/>
    <col min="19" max="19" width="11.21875" style="1" bestFit="1" customWidth="1"/>
    <col min="20" max="16384" width="8.88671875" style="1"/>
  </cols>
  <sheetData>
    <row r="1" spans="1:17" x14ac:dyDescent="0.3">
      <c r="A1" s="3"/>
      <c r="B1" s="3">
        <v>0</v>
      </c>
      <c r="C1" s="3">
        <v>0</v>
      </c>
      <c r="D1" s="3">
        <v>1</v>
      </c>
      <c r="E1" s="3">
        <v>1</v>
      </c>
      <c r="F1" s="3">
        <v>2</v>
      </c>
      <c r="G1" s="3">
        <v>2</v>
      </c>
      <c r="H1" s="3">
        <v>3</v>
      </c>
      <c r="I1" s="3">
        <v>3</v>
      </c>
      <c r="K1" s="6" t="s">
        <v>4</v>
      </c>
      <c r="L1" s="3" t="s">
        <v>0</v>
      </c>
      <c r="M1" s="3"/>
      <c r="P1" s="3" t="s">
        <v>1</v>
      </c>
      <c r="Q1" s="3"/>
    </row>
    <row r="2" spans="1:17" x14ac:dyDescent="0.3">
      <c r="A2" s="3">
        <v>0</v>
      </c>
      <c r="B2" s="3">
        <f>COS((B$1*$A2*2*PI())/4)</f>
        <v>1</v>
      </c>
      <c r="C2" s="4">
        <f>-SIN((C$1*$A2*2*PI())/4)</f>
        <v>0</v>
      </c>
      <c r="D2" s="3">
        <f>COS((D$1*$A2*2*PI())/4)</f>
        <v>1</v>
      </c>
      <c r="E2" s="4">
        <f>-SIN((E$1*$A2*2*PI())/4)</f>
        <v>0</v>
      </c>
      <c r="F2" s="3">
        <f>COS((F$1*$A2*2*PI())/4)</f>
        <v>1</v>
      </c>
      <c r="G2" s="4">
        <f>-SIN((G$1*$A2*2*PI())/4)</f>
        <v>0</v>
      </c>
      <c r="H2" s="3">
        <f>COS((H$1*$A2*2*PI())/4)</f>
        <v>1</v>
      </c>
      <c r="I2" s="4">
        <f>-SIN((I$1*$A2*2*PI())/4)</f>
        <v>0</v>
      </c>
      <c r="K2" s="7">
        <v>85</v>
      </c>
      <c r="L2" s="3">
        <f>MOD(K2,10)</f>
        <v>5</v>
      </c>
      <c r="M2" s="3">
        <v>0</v>
      </c>
      <c r="P2" s="3">
        <f t="shared" ref="P2:Q5" si="0">$L$2*B2+$L$3*D2+$L$4*F2+$L$5*H2</f>
        <v>13</v>
      </c>
      <c r="Q2" s="3">
        <f t="shared" si="0"/>
        <v>0</v>
      </c>
    </row>
    <row r="3" spans="1:17" x14ac:dyDescent="0.3">
      <c r="A3" s="3">
        <v>1</v>
      </c>
      <c r="B3" s="3">
        <f t="shared" ref="B3:B5" si="1">COS(($B$1*A3*2*PI())/16)</f>
        <v>1</v>
      </c>
      <c r="C3" s="4">
        <f t="shared" ref="C3:C5" si="2">-SIN((C$1*$A3*2*PI())/4)</f>
        <v>0</v>
      </c>
      <c r="D3" s="3">
        <f t="shared" ref="D3:D5" si="3">COS((D$1*$A3*2*PI())/4)</f>
        <v>6.1257422745431001E-17</v>
      </c>
      <c r="E3" s="4">
        <f t="shared" ref="E3:E5" si="4">-SIN((E$1*$A3*2*PI())/4)</f>
        <v>-1</v>
      </c>
      <c r="F3" s="3">
        <f t="shared" ref="F3:F5" si="5">COS((F$1*$A3*2*PI())/4)</f>
        <v>-1</v>
      </c>
      <c r="G3" s="4">
        <f t="shared" ref="G3:G5" si="6">-SIN((G$1*$A3*2*PI())/4)</f>
        <v>-1.22514845490862E-16</v>
      </c>
      <c r="H3" s="3">
        <f t="shared" ref="H3:H5" si="7">COS((H$1*$A3*2*PI())/4)</f>
        <v>-1.83772268236293E-16</v>
      </c>
      <c r="I3" s="4">
        <f>-SIN((I$1*$A3*2*PI())/4)</f>
        <v>1</v>
      </c>
      <c r="K3" s="2"/>
      <c r="L3" s="3">
        <f>(MOD(K2,100)-L2)/10</f>
        <v>8</v>
      </c>
      <c r="M3" s="3">
        <v>0</v>
      </c>
      <c r="P3" s="3">
        <f t="shared" si="0"/>
        <v>5.0000000000000009</v>
      </c>
      <c r="Q3" s="3">
        <f t="shared" si="0"/>
        <v>-8</v>
      </c>
    </row>
    <row r="4" spans="1:17" x14ac:dyDescent="0.3">
      <c r="A4" s="3">
        <v>2</v>
      </c>
      <c r="B4" s="3">
        <f t="shared" si="1"/>
        <v>1</v>
      </c>
      <c r="C4" s="4">
        <f t="shared" si="2"/>
        <v>0</v>
      </c>
      <c r="D4" s="3">
        <f t="shared" si="3"/>
        <v>-1</v>
      </c>
      <c r="E4" s="4">
        <f>-SIN((E$1*$A4*2*PI())/4)</f>
        <v>-1.22514845490862E-16</v>
      </c>
      <c r="F4" s="3">
        <f t="shared" si="5"/>
        <v>1</v>
      </c>
      <c r="G4" s="4">
        <f t="shared" si="6"/>
        <v>2.45029690981724E-16</v>
      </c>
      <c r="H4" s="3">
        <f t="shared" si="7"/>
        <v>-1</v>
      </c>
      <c r="I4" s="4">
        <f>-SIN((I$1*$A4*2*PI())/4)</f>
        <v>-3.67544536472586E-16</v>
      </c>
      <c r="K4" s="2"/>
      <c r="L4" s="3">
        <f>(MOD(K2,1000)-MOD(K2,100))/100</f>
        <v>0</v>
      </c>
      <c r="M4" s="3">
        <v>0</v>
      </c>
      <c r="P4" s="3">
        <f t="shared" si="0"/>
        <v>-3</v>
      </c>
      <c r="Q4" s="3">
        <f t="shared" si="0"/>
        <v>-9.8011876392689601E-16</v>
      </c>
    </row>
    <row r="5" spans="1:17" x14ac:dyDescent="0.3">
      <c r="A5" s="3">
        <v>3</v>
      </c>
      <c r="B5" s="3">
        <f t="shared" si="1"/>
        <v>1</v>
      </c>
      <c r="C5" s="4">
        <f t="shared" si="2"/>
        <v>0</v>
      </c>
      <c r="D5" s="3">
        <f t="shared" si="3"/>
        <v>-1.83772268236293E-16</v>
      </c>
      <c r="E5" s="4">
        <f t="shared" si="4"/>
        <v>1</v>
      </c>
      <c r="F5" s="3">
        <f t="shared" si="5"/>
        <v>-1</v>
      </c>
      <c r="G5" s="4">
        <f t="shared" si="6"/>
        <v>-3.67544536472586E-16</v>
      </c>
      <c r="H5" s="3">
        <f t="shared" si="7"/>
        <v>5.51316804708879E-16</v>
      </c>
      <c r="I5" s="4">
        <f>-SIN((I$1*$A5*2*PI())/4)</f>
        <v>-1</v>
      </c>
      <c r="K5" s="2"/>
      <c r="L5" s="3">
        <f>(MOD(K2,10000)-MOD(K2,1000))/1000</f>
        <v>0</v>
      </c>
      <c r="M5" s="3">
        <v>0</v>
      </c>
      <c r="P5" s="3">
        <f t="shared" si="0"/>
        <v>4.9999999999999982</v>
      </c>
      <c r="Q5" s="3">
        <f t="shared" si="0"/>
        <v>8</v>
      </c>
    </row>
    <row r="6" spans="1:17" x14ac:dyDescent="0.3">
      <c r="C6" s="2"/>
      <c r="E6" s="2"/>
      <c r="G6" s="2"/>
      <c r="I6" s="2"/>
      <c r="K6" s="2"/>
    </row>
    <row r="8" spans="1:17" x14ac:dyDescent="0.3">
      <c r="A8" s="3"/>
      <c r="B8" s="3">
        <v>0</v>
      </c>
      <c r="C8" s="3">
        <v>0</v>
      </c>
      <c r="D8" s="3">
        <v>1</v>
      </c>
      <c r="E8" s="3">
        <v>1</v>
      </c>
      <c r="F8" s="3">
        <v>2</v>
      </c>
      <c r="G8" s="3">
        <v>2</v>
      </c>
      <c r="H8" s="3">
        <v>3</v>
      </c>
      <c r="I8" s="3">
        <v>3</v>
      </c>
      <c r="K8" s="8" t="s">
        <v>5</v>
      </c>
      <c r="L8" s="3" t="s">
        <v>0</v>
      </c>
      <c r="M8" s="3"/>
      <c r="P8" s="3" t="s">
        <v>1</v>
      </c>
      <c r="Q8" s="3"/>
    </row>
    <row r="9" spans="1:17" x14ac:dyDescent="0.3">
      <c r="A9" s="3">
        <v>0</v>
      </c>
      <c r="B9" s="3">
        <f>COS((B$1*$A9*2*PI())/4)</f>
        <v>1</v>
      </c>
      <c r="C9" s="4">
        <f>-SIN((C$1*$A9*2*PI())/4)</f>
        <v>0</v>
      </c>
      <c r="D9" s="3">
        <f>COS((D$1*$A9*2*PI())/4)</f>
        <v>1</v>
      </c>
      <c r="E9" s="4">
        <f>-SIN((E$1*$A9*2*PI())/4)</f>
        <v>0</v>
      </c>
      <c r="F9" s="3">
        <f>COS((F$1*$A9*2*PI())/4)</f>
        <v>1</v>
      </c>
      <c r="G9" s="4">
        <f>-SIN((G$1*$A9*2*PI())/4)</f>
        <v>0</v>
      </c>
      <c r="H9" s="3">
        <f>COS((H$1*$A9*2*PI())/4)</f>
        <v>1</v>
      </c>
      <c r="I9" s="4">
        <f>-SIN((I$1*$A9*2*PI())/4)</f>
        <v>0</v>
      </c>
      <c r="K9" s="9">
        <v>75</v>
      </c>
      <c r="L9" s="3">
        <f>MOD(K9,10)</f>
        <v>5</v>
      </c>
      <c r="M9" s="3">
        <v>0</v>
      </c>
      <c r="P9" s="3">
        <f>$L$9*B9+$L$10*D9+$L$11*F9+$L$12*H9</f>
        <v>12</v>
      </c>
      <c r="Q9" s="3">
        <f>$L$9*C9+$L$10*E9+$L$11*G9+$L$12*I9</f>
        <v>0</v>
      </c>
    </row>
    <row r="10" spans="1:17" x14ac:dyDescent="0.3">
      <c r="A10" s="3">
        <v>1</v>
      </c>
      <c r="B10" s="3">
        <f t="shared" ref="B10:B12" si="8">COS(($B$1*A10*2*PI())/16)</f>
        <v>1</v>
      </c>
      <c r="C10" s="4">
        <f>-SIN((C$1*$A10*2*PI())/4)</f>
        <v>0</v>
      </c>
      <c r="D10" s="3">
        <f>COS((D$1*$A10*2*PI())/4)</f>
        <v>6.1257422745431001E-17</v>
      </c>
      <c r="E10" s="4">
        <f>-SIN((E$1*$A10*2*PI())/4)</f>
        <v>-1</v>
      </c>
      <c r="F10" s="3">
        <f>COS((F$1*$A10*2*PI())/4)</f>
        <v>-1</v>
      </c>
      <c r="G10" s="4">
        <f>-SIN((G$1*$A10*2*PI())/4)</f>
        <v>-1.22514845490862E-16</v>
      </c>
      <c r="H10" s="3">
        <f>COS((H$1*$A10*2*PI())/4)</f>
        <v>-1.83772268236293E-16</v>
      </c>
      <c r="I10" s="4">
        <f>-SIN((I$1*$A10*2*PI())/4)</f>
        <v>1</v>
      </c>
      <c r="K10" s="2"/>
      <c r="L10" s="3">
        <f>(MOD(K9,100)-L9)/10</f>
        <v>7</v>
      </c>
      <c r="M10" s="3">
        <v>0</v>
      </c>
      <c r="P10" s="3">
        <f>$L$9*B10+$L$10*D10+$L$11*F10+$L$12*H10</f>
        <v>5</v>
      </c>
      <c r="Q10" s="3">
        <f t="shared" ref="Q10:Q12" si="9">$L$9*C10+$L$10*E10+$L$11*G10+$L$12*I10</f>
        <v>-7</v>
      </c>
    </row>
    <row r="11" spans="1:17" x14ac:dyDescent="0.3">
      <c r="A11" s="3">
        <v>2</v>
      </c>
      <c r="B11" s="3">
        <f t="shared" si="8"/>
        <v>1</v>
      </c>
      <c r="C11" s="4">
        <f>-SIN((C$1*$A11*2*PI())/4)</f>
        <v>0</v>
      </c>
      <c r="D11" s="3">
        <f>COS((D$1*$A11*2*PI())/4)</f>
        <v>-1</v>
      </c>
      <c r="E11" s="4">
        <f>-SIN((E$1*$A11*2*PI())/4)</f>
        <v>-1.22514845490862E-16</v>
      </c>
      <c r="F11" s="3">
        <f>COS((F$1*$A11*2*PI())/4)</f>
        <v>1</v>
      </c>
      <c r="G11" s="4">
        <f>-SIN((G$1*$A11*2*PI())/4)</f>
        <v>2.45029690981724E-16</v>
      </c>
      <c r="H11" s="3">
        <f>COS((H$1*$A11*2*PI())/4)</f>
        <v>-1</v>
      </c>
      <c r="I11" s="4">
        <f>-SIN((I$1*$A11*2*PI())/4)</f>
        <v>-3.67544536472586E-16</v>
      </c>
      <c r="K11" s="2"/>
      <c r="L11" s="3">
        <f>(MOD(K9,1000)-MOD(K9,100))/100</f>
        <v>0</v>
      </c>
      <c r="M11" s="3">
        <v>0</v>
      </c>
      <c r="P11" s="3">
        <f>$L$9*B11+$L$10*D11+$L$11*F11+$L$12*H11</f>
        <v>-2</v>
      </c>
      <c r="Q11" s="3">
        <f t="shared" si="9"/>
        <v>-8.5760391843603401E-16</v>
      </c>
    </row>
    <row r="12" spans="1:17" x14ac:dyDescent="0.3">
      <c r="A12" s="3">
        <v>3</v>
      </c>
      <c r="B12" s="3">
        <f t="shared" si="8"/>
        <v>1</v>
      </c>
      <c r="C12" s="4">
        <f>-SIN((C$1*$A12*2*PI())/4)</f>
        <v>0</v>
      </c>
      <c r="D12" s="3">
        <f>COS((D$1*$A12*2*PI())/4)</f>
        <v>-1.83772268236293E-16</v>
      </c>
      <c r="E12" s="4">
        <f>-SIN((E$1*$A12*2*PI())/4)</f>
        <v>1</v>
      </c>
      <c r="F12" s="3">
        <f>COS((F$1*$A12*2*PI())/4)</f>
        <v>-1</v>
      </c>
      <c r="G12" s="4">
        <f>-SIN((G$1*$A12*2*PI())/4)</f>
        <v>-3.67544536472586E-16</v>
      </c>
      <c r="H12" s="3">
        <f>COS((H$1*$A12*2*PI())/4)</f>
        <v>5.51316804708879E-16</v>
      </c>
      <c r="I12" s="4">
        <f>-SIN((I$1*$A12*2*PI())/4)</f>
        <v>-1</v>
      </c>
      <c r="K12" s="2"/>
      <c r="L12" s="3">
        <f>(MOD(K9,10000)-MOD(K9,1000))/1000</f>
        <v>0</v>
      </c>
      <c r="M12" s="3">
        <v>0</v>
      </c>
      <c r="P12" s="3">
        <f>$L$9*B12+$L$10*D12+$L$11*F12+$L$12*H12</f>
        <v>4.9999999999999991</v>
      </c>
      <c r="Q12" s="3">
        <f t="shared" si="9"/>
        <v>7</v>
      </c>
    </row>
    <row r="15" spans="1:17" x14ac:dyDescent="0.3">
      <c r="H15" s="3" t="str">
        <f t="shared" ref="H15:I19" si="10">P1</f>
        <v>output</v>
      </c>
      <c r="I15" s="3">
        <f t="shared" si="10"/>
        <v>0</v>
      </c>
      <c r="K15" s="3" t="str">
        <f t="shared" ref="K15:L19" si="11">P8</f>
        <v>output</v>
      </c>
      <c r="L15" s="3">
        <f t="shared" si="11"/>
        <v>0</v>
      </c>
      <c r="N15" s="3" t="s">
        <v>2</v>
      </c>
      <c r="O15" s="3"/>
    </row>
    <row r="16" spans="1:17" x14ac:dyDescent="0.3">
      <c r="H16" s="3">
        <f t="shared" si="10"/>
        <v>13</v>
      </c>
      <c r="I16" s="3">
        <f t="shared" si="10"/>
        <v>0</v>
      </c>
      <c r="K16" s="3">
        <f t="shared" si="11"/>
        <v>12</v>
      </c>
      <c r="L16" s="3">
        <f t="shared" si="11"/>
        <v>0</v>
      </c>
      <c r="N16" s="3">
        <f>K16*H16-L16*I16</f>
        <v>156</v>
      </c>
      <c r="O16" s="3">
        <f>H16*L16+I16*K16</f>
        <v>0</v>
      </c>
    </row>
    <row r="17" spans="1:19" x14ac:dyDescent="0.3">
      <c r="H17" s="3">
        <f t="shared" si="10"/>
        <v>5.0000000000000009</v>
      </c>
      <c r="I17" s="3">
        <f t="shared" si="10"/>
        <v>-8</v>
      </c>
      <c r="K17" s="3">
        <f t="shared" si="11"/>
        <v>5</v>
      </c>
      <c r="L17" s="3">
        <f t="shared" si="11"/>
        <v>-7</v>
      </c>
      <c r="N17" s="3">
        <f>K17*H17-L17*I17</f>
        <v>-30.999999999999996</v>
      </c>
      <c r="O17" s="3">
        <f t="shared" ref="O17:O19" si="12">H17*L17+I17*K17</f>
        <v>-75</v>
      </c>
    </row>
    <row r="18" spans="1:19" x14ac:dyDescent="0.3">
      <c r="H18" s="3">
        <f t="shared" si="10"/>
        <v>-3</v>
      </c>
      <c r="I18" s="3">
        <f t="shared" si="10"/>
        <v>-9.8011876392689601E-16</v>
      </c>
      <c r="K18" s="3">
        <f t="shared" si="11"/>
        <v>-2</v>
      </c>
      <c r="L18" s="3">
        <f t="shared" si="11"/>
        <v>-8.5760391843603401E-16</v>
      </c>
      <c r="N18" s="3">
        <f t="shared" ref="N18:N19" si="13">K18*H18-L18*I18</f>
        <v>6</v>
      </c>
      <c r="O18" s="3">
        <f t="shared" si="12"/>
        <v>4.533049283161894E-15</v>
      </c>
    </row>
    <row r="19" spans="1:19" x14ac:dyDescent="0.3">
      <c r="H19" s="3">
        <f t="shared" si="10"/>
        <v>4.9999999999999982</v>
      </c>
      <c r="I19" s="3">
        <f t="shared" si="10"/>
        <v>8</v>
      </c>
      <c r="K19" s="3">
        <f t="shared" si="11"/>
        <v>4.9999999999999991</v>
      </c>
      <c r="L19" s="3">
        <f t="shared" si="11"/>
        <v>7</v>
      </c>
      <c r="N19" s="3">
        <f t="shared" si="13"/>
        <v>-31.000000000000014</v>
      </c>
      <c r="O19" s="3">
        <f t="shared" si="12"/>
        <v>74.999999999999972</v>
      </c>
    </row>
    <row r="21" spans="1:19" x14ac:dyDescent="0.3">
      <c r="A21" s="3"/>
      <c r="B21" s="3">
        <v>0</v>
      </c>
      <c r="C21" s="3">
        <v>0</v>
      </c>
      <c r="D21" s="3">
        <v>1</v>
      </c>
      <c r="E21" s="3">
        <v>1</v>
      </c>
      <c r="F21" s="3">
        <v>2</v>
      </c>
      <c r="G21" s="3">
        <v>2</v>
      </c>
      <c r="H21" s="3">
        <v>3</v>
      </c>
      <c r="I21" s="3">
        <v>3</v>
      </c>
      <c r="L21" s="3" t="s">
        <v>0</v>
      </c>
      <c r="M21" s="3"/>
      <c r="P21" s="3" t="s">
        <v>1</v>
      </c>
      <c r="Q21" s="3"/>
      <c r="S21" s="5" t="s">
        <v>3</v>
      </c>
    </row>
    <row r="22" spans="1:19" x14ac:dyDescent="0.3">
      <c r="A22" s="3">
        <v>0</v>
      </c>
      <c r="B22" s="3">
        <f>(COS((B$1*$A22*2*PI())/4))/4</f>
        <v>0.25</v>
      </c>
      <c r="C22" s="4">
        <f>(SIN((C$1*$A22*2*PI())/4))/4</f>
        <v>0</v>
      </c>
      <c r="D22" s="3">
        <f>(COS((D$1*$A22*2*PI())/4))/4</f>
        <v>0.25</v>
      </c>
      <c r="E22" s="4">
        <f>(SIN((E$1*$A22*2*PI())/4))/4</f>
        <v>0</v>
      </c>
      <c r="F22" s="3">
        <f>(COS((F$1*$A22*2*PI())/4))/4</f>
        <v>0.25</v>
      </c>
      <c r="G22" s="4">
        <f>(SIN((G$1*$A22*2*PI())/4))/4</f>
        <v>0</v>
      </c>
      <c r="H22" s="3">
        <f>(COS((H$1*$A22*2*PI())/4))/4</f>
        <v>0.25</v>
      </c>
      <c r="I22" s="4">
        <f>(SIN((I$1*$A22*2*PI())/4))/4</f>
        <v>0</v>
      </c>
      <c r="L22" s="3">
        <f t="shared" ref="L22:M25" si="14">N16</f>
        <v>156</v>
      </c>
      <c r="M22" s="3">
        <f t="shared" si="14"/>
        <v>0</v>
      </c>
      <c r="P22" s="3">
        <f>($L$22*B22+$L$23*D22+$L$24*F22+$L$25*H22)-($M$22*C22+$M$23*E22+$M$24*G22+$M$25*I22)</f>
        <v>24.999999999999996</v>
      </c>
      <c r="Q22" s="3">
        <f>$L$22*C22+$L$23*E22+$L$24*G22+$L$25*I22</f>
        <v>0</v>
      </c>
      <c r="S22" s="5">
        <f>P22+P23*10+P24*100+P25*1000</f>
        <v>6374.9999999999991</v>
      </c>
    </row>
    <row r="23" spans="1:19" x14ac:dyDescent="0.3">
      <c r="A23" s="3">
        <v>1</v>
      </c>
      <c r="B23" s="3">
        <f>(COS((B$1*$A23*2*PI())/4))/4</f>
        <v>0.25</v>
      </c>
      <c r="C23" s="4">
        <f>(SIN((C$1*$A23*2*PI())/4))/4</f>
        <v>0</v>
      </c>
      <c r="D23" s="3">
        <f>(COS((D$1*$A23*2*PI())/4))/4</f>
        <v>1.531435568635775E-17</v>
      </c>
      <c r="E23" s="4">
        <f>(SIN((E$1*$A23*2*PI())/4))/4</f>
        <v>0.25</v>
      </c>
      <c r="F23" s="3">
        <f>(COS((F$1*$A23*2*PI())/4))/4</f>
        <v>-0.25</v>
      </c>
      <c r="G23" s="4">
        <f>(SIN((G$1*$A23*2*PI())/4))/4</f>
        <v>3.06287113727155E-17</v>
      </c>
      <c r="H23" s="3">
        <f>(COS((H$1*$A23*2*PI())/4))/4</f>
        <v>-4.594306705907325E-17</v>
      </c>
      <c r="I23" s="4">
        <f>(SIN((I$1*$A23*2*PI())/4))/4</f>
        <v>-0.25</v>
      </c>
      <c r="L23" s="3">
        <f t="shared" si="14"/>
        <v>-30.999999999999996</v>
      </c>
      <c r="M23" s="3">
        <f t="shared" si="14"/>
        <v>-75</v>
      </c>
      <c r="P23" s="3">
        <f>($L$22*B23+$L$23*D23+$L$24*F23+$L$25*H23)-($M$22*C23+$M$23*E23+$M$24*G23+$M$25*I23)</f>
        <v>75</v>
      </c>
      <c r="Q23" s="3">
        <f>$L$22*C23+$L$23*E23+$L$24*G23+$L$25*I23</f>
        <v>0</v>
      </c>
    </row>
    <row r="24" spans="1:19" x14ac:dyDescent="0.3">
      <c r="A24" s="3">
        <v>2</v>
      </c>
      <c r="B24" s="3">
        <f>(COS((B$1*$A24*2*PI())/4))/4</f>
        <v>0.25</v>
      </c>
      <c r="C24" s="4">
        <f>(SIN((C$1*$A24*2*PI())/4))/4</f>
        <v>0</v>
      </c>
      <c r="D24" s="3">
        <f>(COS((D$1*$A24*2*PI())/4))/4</f>
        <v>-0.25</v>
      </c>
      <c r="E24" s="4">
        <f>(SIN((E$1*$A24*2*PI())/4))/4</f>
        <v>3.06287113727155E-17</v>
      </c>
      <c r="F24" s="3">
        <f>(COS((F$1*$A24*2*PI())/4))/4</f>
        <v>0.25</v>
      </c>
      <c r="G24" s="4">
        <f>(SIN((G$1*$A24*2*PI())/4))/4</f>
        <v>-6.1257422745431001E-17</v>
      </c>
      <c r="H24" s="3">
        <f>(COS((H$1*$A24*2*PI())/4))/4</f>
        <v>-0.25</v>
      </c>
      <c r="I24" s="4">
        <f>(SIN((I$1*$A24*2*PI())/4))/4</f>
        <v>9.1886134118146501E-17</v>
      </c>
      <c r="L24" s="3">
        <f t="shared" si="14"/>
        <v>6</v>
      </c>
      <c r="M24" s="3">
        <f t="shared" si="14"/>
        <v>4.533049283161894E-15</v>
      </c>
      <c r="P24" s="3">
        <f>($L$22*B24+$L$23*D24+$L$24*F24+$L$25*H24)-($M$22*C24+$M$23*E24+$M$24*G24+$M$25*I24)</f>
        <v>55.999999999999993</v>
      </c>
      <c r="Q24" s="3">
        <f>$L$22*C24+$L$23*E24+$L$24*G24+$L$25*I24</f>
        <v>-4.1655047466893088E-15</v>
      </c>
      <c r="S24" s="8" t="s">
        <v>6</v>
      </c>
    </row>
    <row r="25" spans="1:19" x14ac:dyDescent="0.3">
      <c r="A25" s="3">
        <v>3</v>
      </c>
      <c r="B25" s="3">
        <f>(COS((B$1*$A25*2*PI())/4))/4</f>
        <v>0.25</v>
      </c>
      <c r="C25" s="4">
        <f>(SIN((C$1*$A25*2*PI())/4))/4</f>
        <v>0</v>
      </c>
      <c r="D25" s="3">
        <f>(COS((D$1*$A25*2*PI())/4))/4</f>
        <v>-4.594306705907325E-17</v>
      </c>
      <c r="E25" s="4">
        <f>(SIN((E$1*$A25*2*PI())/4))/4</f>
        <v>-0.25</v>
      </c>
      <c r="F25" s="3">
        <f>(COS((F$1*$A25*2*PI())/4))/4</f>
        <v>-0.25</v>
      </c>
      <c r="G25" s="4">
        <f>(SIN((G$1*$A25*2*PI())/4))/4</f>
        <v>9.1886134118146501E-17</v>
      </c>
      <c r="H25" s="3">
        <f>(COS((H$1*$A25*2*PI())/4))/4</f>
        <v>1.3782920117721975E-16</v>
      </c>
      <c r="I25" s="4">
        <f>(SIN((I$1*$A25*2*PI())/4))/4</f>
        <v>0.25</v>
      </c>
      <c r="L25" s="3">
        <f t="shared" si="14"/>
        <v>-31.000000000000014</v>
      </c>
      <c r="M25" s="3">
        <f t="shared" si="14"/>
        <v>74.999999999999972</v>
      </c>
      <c r="P25" s="3">
        <f>($L$22*B25+$L$23*D25+$L$24*F25+$L$25*H25)-($M$22*C25+$M$23*E25+$M$24*G25+$M$25*I25)</f>
        <v>0</v>
      </c>
      <c r="Q25" s="3">
        <f>$L$22*C25+$L$23*E25+$L$24*G25+$L$25*I25</f>
        <v>0</v>
      </c>
      <c r="S25" s="8">
        <f>K2*K9</f>
        <v>6375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5"/>
  <sheetViews>
    <sheetView tabSelected="1" topLeftCell="A21" workbookViewId="0">
      <selection activeCell="F40" sqref="F40"/>
    </sheetView>
  </sheetViews>
  <sheetFormatPr defaultRowHeight="14.4" x14ac:dyDescent="0.3"/>
  <cols>
    <col min="1" max="1" width="6" style="11" bestFit="1" customWidth="1"/>
    <col min="2" max="3" width="4.88671875" style="11" bestFit="1" customWidth="1"/>
    <col min="4" max="18" width="5.6640625" style="11" bestFit="1" customWidth="1"/>
    <col min="19" max="19" width="4.88671875" style="11" bestFit="1" customWidth="1"/>
    <col min="20" max="21" width="5.6640625" style="11" bestFit="1" customWidth="1"/>
    <col min="22" max="33" width="6" style="11" bestFit="1" customWidth="1"/>
    <col min="34" max="34" width="8.88671875" style="11"/>
    <col min="35" max="35" width="21.88671875" style="11" bestFit="1" customWidth="1"/>
    <col min="36" max="36" width="6.44140625" style="11" bestFit="1" customWidth="1"/>
    <col min="37" max="37" width="6.21875" style="11" bestFit="1" customWidth="1"/>
    <col min="38" max="38" width="8.88671875" style="11"/>
    <col min="39" max="39" width="9.77734375" style="11" bestFit="1" customWidth="1"/>
    <col min="40" max="40" width="12.6640625" style="11" bestFit="1" customWidth="1"/>
    <col min="41" max="41" width="6.77734375" style="11" bestFit="1" customWidth="1"/>
    <col min="42" max="16384" width="8.88671875" style="11"/>
  </cols>
  <sheetData>
    <row r="1" spans="1:41" ht="15.6" x14ac:dyDescent="0.3">
      <c r="A1" s="3"/>
      <c r="B1" s="3">
        <v>0</v>
      </c>
      <c r="C1" s="3">
        <v>0</v>
      </c>
      <c r="D1" s="3">
        <v>1</v>
      </c>
      <c r="E1" s="3">
        <v>1</v>
      </c>
      <c r="F1" s="3">
        <v>2</v>
      </c>
      <c r="G1" s="3">
        <v>2</v>
      </c>
      <c r="H1" s="3">
        <v>3</v>
      </c>
      <c r="I1" s="3">
        <v>3</v>
      </c>
      <c r="J1" s="10">
        <v>4</v>
      </c>
      <c r="K1" s="10">
        <v>4</v>
      </c>
      <c r="L1" s="10">
        <v>5</v>
      </c>
      <c r="M1" s="10">
        <v>5</v>
      </c>
      <c r="N1" s="10">
        <v>6</v>
      </c>
      <c r="O1" s="10">
        <v>6</v>
      </c>
      <c r="P1" s="10">
        <v>7</v>
      </c>
      <c r="Q1" s="10">
        <v>7</v>
      </c>
      <c r="R1" s="10">
        <v>8</v>
      </c>
      <c r="S1" s="10">
        <v>8</v>
      </c>
      <c r="T1" s="10">
        <v>9</v>
      </c>
      <c r="U1" s="10">
        <v>9</v>
      </c>
      <c r="V1" s="10">
        <v>10</v>
      </c>
      <c r="W1" s="10">
        <v>10</v>
      </c>
      <c r="X1" s="10">
        <v>11</v>
      </c>
      <c r="Y1" s="10">
        <v>11</v>
      </c>
      <c r="Z1" s="10">
        <v>12</v>
      </c>
      <c r="AA1" s="10">
        <v>12</v>
      </c>
      <c r="AB1" s="10">
        <v>13</v>
      </c>
      <c r="AC1" s="10">
        <v>13</v>
      </c>
      <c r="AD1" s="10">
        <v>14</v>
      </c>
      <c r="AE1" s="10">
        <v>14</v>
      </c>
      <c r="AF1" s="10">
        <v>15</v>
      </c>
      <c r="AG1" s="10">
        <v>15</v>
      </c>
      <c r="AI1" s="6" t="s">
        <v>4</v>
      </c>
      <c r="AJ1" s="3" t="s">
        <v>0</v>
      </c>
      <c r="AK1" s="3"/>
      <c r="AN1" s="3" t="s">
        <v>1</v>
      </c>
      <c r="AO1" s="3"/>
    </row>
    <row r="2" spans="1:41" ht="15.6" x14ac:dyDescent="0.3">
      <c r="A2" s="3">
        <v>0</v>
      </c>
      <c r="B2" s="3">
        <f>COS((B$1*$A2*2*PI())/16)</f>
        <v>1</v>
      </c>
      <c r="C2" s="4">
        <f>-SIN((C$1*$A2*2*PI())/16)</f>
        <v>0</v>
      </c>
      <c r="D2" s="3">
        <f>COS((D$1*$A2*2*PI())/16)</f>
        <v>1</v>
      </c>
      <c r="E2" s="4">
        <f>-SIN((E$1*$A2*2*PI())/16)</f>
        <v>0</v>
      </c>
      <c r="F2" s="3">
        <f>COS((F$1*$A2*2*PI())/16)</f>
        <v>1</v>
      </c>
      <c r="G2" s="4">
        <f>-SIN((G$1*$A2*2*PI())/16)</f>
        <v>0</v>
      </c>
      <c r="H2" s="3">
        <f>COS((H$1*$A2*2*PI())/16)</f>
        <v>1</v>
      </c>
      <c r="I2" s="4">
        <f>-SIN((I$1*$A2*2*PI())/16)</f>
        <v>0</v>
      </c>
      <c r="J2" s="3">
        <f>COS((J$1*$A2*2*PI())/16)</f>
        <v>1</v>
      </c>
      <c r="K2" s="4">
        <f>-SIN((K$1*$A2*2*PI())/16)</f>
        <v>0</v>
      </c>
      <c r="L2" s="3">
        <f>COS((L$1*$A2*2*PI())/16)</f>
        <v>1</v>
      </c>
      <c r="M2" s="4">
        <f>-SIN((M$1*$A2*2*PI())/16)</f>
        <v>0</v>
      </c>
      <c r="N2" s="3">
        <f>COS((N$1*$A2*2*PI())/16)</f>
        <v>1</v>
      </c>
      <c r="O2" s="4">
        <f>-SIN((O$1*$A2*2*PI())/16)</f>
        <v>0</v>
      </c>
      <c r="P2" s="3">
        <f>COS((P$1*$A2*2*PI())/16)</f>
        <v>1</v>
      </c>
      <c r="Q2" s="4">
        <f>-SIN((Q$1*$A2*2*PI())/16)</f>
        <v>0</v>
      </c>
      <c r="R2" s="3">
        <f>COS((R$1*$A2*2*PI())/16)</f>
        <v>1</v>
      </c>
      <c r="S2" s="4">
        <f>-SIN((S$1*$A2*2*PI())/16)</f>
        <v>0</v>
      </c>
      <c r="T2" s="3">
        <f>COS((T$1*$A2*2*PI())/16)</f>
        <v>1</v>
      </c>
      <c r="U2" s="4">
        <f>-SIN((U$1*$A2*2*PI())/16)</f>
        <v>0</v>
      </c>
      <c r="V2" s="3">
        <f>COS((V$1*$A2*2*PI())/16)</f>
        <v>1</v>
      </c>
      <c r="W2" s="4">
        <f>-SIN((W$1*$A2*2*PI())/16)</f>
        <v>0</v>
      </c>
      <c r="X2" s="3">
        <f>COS((X$1*$A2*2*PI())/16)</f>
        <v>1</v>
      </c>
      <c r="Y2" s="4">
        <f>-SIN((Y$1*$A2*2*PI())/16)</f>
        <v>0</v>
      </c>
      <c r="Z2" s="3">
        <f>COS((Z$1*$A2*2*PI())/16)</f>
        <v>1</v>
      </c>
      <c r="AA2" s="4">
        <f>-SIN((AA$1*$A2*2*PI())/16)</f>
        <v>0</v>
      </c>
      <c r="AB2" s="3">
        <f>COS((AB$1*$A2*2*PI())/16)</f>
        <v>1</v>
      </c>
      <c r="AC2" s="4">
        <f>-SIN((AC$1*$A2*2*PI())/16)</f>
        <v>0</v>
      </c>
      <c r="AD2" s="3">
        <f>COS((AD$1*$A2*2*PI())/16)</f>
        <v>1</v>
      </c>
      <c r="AE2" s="4">
        <f>-SIN((AE$1*$A2*2*PI())/16)</f>
        <v>0</v>
      </c>
      <c r="AF2" s="3">
        <f>COS((AF$1*$A2*2*PI())/16)</f>
        <v>1</v>
      </c>
      <c r="AG2" s="4">
        <f>-SIN((AG$1*$A2*2*PI())/16)</f>
        <v>0</v>
      </c>
      <c r="AI2" s="7">
        <v>12345678</v>
      </c>
      <c r="AJ2" s="3">
        <f>MOD($AI$2,10)</f>
        <v>8</v>
      </c>
      <c r="AK2" s="3">
        <v>0</v>
      </c>
      <c r="AN2" s="3">
        <f>B2*$AJ$2+D2*$AJ$3+F2*$AJ$4+H2*$AJ$5+J2*$AJ$6+L2*$AJ$7+N2*$AJ$8+P2*$AJ$9+R2*$AJ$10+T2*$AJ$11+V2*$AJ$12+X2*$AJ$13+Z2*$AJ$14+AB2*$AJ$15+AD2*$AJ$16+AF2*$AJ$17</f>
        <v>36</v>
      </c>
      <c r="AO2" s="3">
        <f>C2*$AJ$2+E2*$AJ$3+G2*$AJ$4+I2*$AJ$5+K2*$AJ$6+M2*$AJ$7+O2*$AJ$8+Q2*$AJ$9+S2*$AJ$10+U2*$AJ$11+W2*$AJ$12+Y2*$AJ$13+AA2*$AJ$14+AC2*$AJ$15+AE2*$AJ$16+AG2*$AJ$17</f>
        <v>0</v>
      </c>
    </row>
    <row r="3" spans="1:41" ht="15.6" x14ac:dyDescent="0.3">
      <c r="A3" s="3">
        <v>1</v>
      </c>
      <c r="B3" s="3">
        <f t="shared" ref="B3:B17" si="0">COS((B$1*$A3*2*PI())/16)</f>
        <v>1</v>
      </c>
      <c r="C3" s="4">
        <f t="shared" ref="C3:C17" si="1">-SIN((C$1*$A3*2*PI())/16)</f>
        <v>0</v>
      </c>
      <c r="D3" s="3">
        <f t="shared" ref="D3:D17" si="2">COS((D$1*$A3*2*PI())/16)</f>
        <v>0.92387953251128674</v>
      </c>
      <c r="E3" s="4">
        <f t="shared" ref="E3:E17" si="3">-SIN((E$1*$A3*2*PI())/16)</f>
        <v>-0.38268343236508978</v>
      </c>
      <c r="F3" s="3">
        <f t="shared" ref="F3:F17" si="4">COS((F$1*$A3*2*PI())/16)</f>
        <v>0.70710678118654757</v>
      </c>
      <c r="G3" s="4">
        <f t="shared" ref="G3:G17" si="5">-SIN((G$1*$A3*2*PI())/16)</f>
        <v>-0.70710678118654746</v>
      </c>
      <c r="H3" s="3">
        <f t="shared" ref="H3:H17" si="6">COS((H$1*$A3*2*PI())/16)</f>
        <v>0.38268343236508984</v>
      </c>
      <c r="I3" s="4">
        <f t="shared" ref="I3:I17" si="7">-SIN((I$1*$A3*2*PI())/16)</f>
        <v>-0.92387953251128674</v>
      </c>
      <c r="J3" s="3">
        <f t="shared" ref="J3:J17" si="8">COS((J$1*$A3*2*PI())/16)</f>
        <v>6.1257422745431001E-17</v>
      </c>
      <c r="K3" s="4">
        <f t="shared" ref="K3:K17" si="9">-SIN((K$1*$A3*2*PI())/16)</f>
        <v>-1</v>
      </c>
      <c r="L3" s="3">
        <f t="shared" ref="L3:L17" si="10">COS((L$1*$A3*2*PI())/16)</f>
        <v>-0.38268343236508973</v>
      </c>
      <c r="M3" s="4">
        <f t="shared" ref="M3:M17" si="11">-SIN((M$1*$A3*2*PI())/16)</f>
        <v>-0.92387953251128674</v>
      </c>
      <c r="N3" s="3">
        <f t="shared" ref="N3:N17" si="12">COS((N$1*$A3*2*PI())/16)</f>
        <v>-0.70710678118654746</v>
      </c>
      <c r="O3" s="4">
        <f t="shared" ref="O3:O17" si="13">-SIN((O$1*$A3*2*PI())/16)</f>
        <v>-0.70710678118654757</v>
      </c>
      <c r="P3" s="3">
        <f t="shared" ref="P3:P17" si="14">COS((P$1*$A3*2*PI())/16)</f>
        <v>-0.92387953251128674</v>
      </c>
      <c r="Q3" s="4">
        <f t="shared" ref="Q3:Q17" si="15">-SIN((Q$1*$A3*2*PI())/16)</f>
        <v>-0.38268343236508989</v>
      </c>
      <c r="R3" s="3">
        <f t="shared" ref="R3:R17" si="16">COS((R$1*$A3*2*PI())/16)</f>
        <v>-1</v>
      </c>
      <c r="S3" s="4">
        <f t="shared" ref="S3:S17" si="17">-SIN((S$1*$A3*2*PI())/16)</f>
        <v>-1.22514845490862E-16</v>
      </c>
      <c r="T3" s="3">
        <f t="shared" ref="T3:T17" si="18">COS((T$1*$A3*2*PI())/16)</f>
        <v>-0.92387953251128685</v>
      </c>
      <c r="U3" s="4">
        <f t="shared" ref="U3:U17" si="19">-SIN((U$1*$A3*2*PI())/16)</f>
        <v>0.38268343236508967</v>
      </c>
      <c r="V3" s="3">
        <f t="shared" ref="V3:V17" si="20">COS((V$1*$A3*2*PI())/16)</f>
        <v>-0.70710678118654768</v>
      </c>
      <c r="W3" s="4">
        <f t="shared" ref="W3:W17" si="21">-SIN((W$1*$A3*2*PI())/16)</f>
        <v>0.70710678118654746</v>
      </c>
      <c r="X3" s="3">
        <f t="shared" ref="X3:X17" si="22">COS((X$1*$A3*2*PI())/16)</f>
        <v>-0.38268343236509034</v>
      </c>
      <c r="Y3" s="4">
        <f t="shared" ref="Y3:Y17" si="23">-SIN((Y$1*$A3*2*PI())/16)</f>
        <v>0.92387953251128652</v>
      </c>
      <c r="Z3" s="3">
        <f t="shared" ref="Z3:Z17" si="24">COS((Z$1*$A3*2*PI())/16)</f>
        <v>-1.83772268236293E-16</v>
      </c>
      <c r="AA3" s="4">
        <f t="shared" ref="AA3:AA17" si="25">-SIN((AA$1*$A3*2*PI())/16)</f>
        <v>1</v>
      </c>
      <c r="AB3" s="3">
        <f t="shared" ref="AB3:AB17" si="26">COS((AB$1*$A3*2*PI())/16)</f>
        <v>0.38268343236509</v>
      </c>
      <c r="AC3" s="4">
        <f t="shared" ref="AC3:AC17" si="27">-SIN((AC$1*$A3*2*PI())/16)</f>
        <v>0.92387953251128663</v>
      </c>
      <c r="AD3" s="3">
        <f t="shared" ref="AD3:AD17" si="28">COS((AD$1*$A3*2*PI())/16)</f>
        <v>0.70710678118654735</v>
      </c>
      <c r="AE3" s="4">
        <f t="shared" ref="AE3:AE17" si="29">-SIN((AE$1*$A3*2*PI())/16)</f>
        <v>0.70710678118654768</v>
      </c>
      <c r="AF3" s="3">
        <f t="shared" ref="AF3:AF17" si="30">COS((AF$1*$A3*2*PI())/16)</f>
        <v>0.92387953251128652</v>
      </c>
      <c r="AG3" s="4">
        <f t="shared" ref="AG3:AG17" si="31">-SIN((AG$1*$A3*2*PI())/16)</f>
        <v>0.38268343236509039</v>
      </c>
      <c r="AI3" s="2"/>
      <c r="AJ3" s="3">
        <f>(MOD($AI$2,10^2)-MOD($AI$2,10^1))/10^1</f>
        <v>7</v>
      </c>
      <c r="AK3" s="3">
        <v>0</v>
      </c>
      <c r="AN3" s="3">
        <f t="shared" ref="AN3:AN17" si="32">B3*$AJ$2+D3*$AJ$3+F3*$AJ$4+H3*$AJ$5+J3*$AJ$6+L3*$AJ$7+N3*$AJ$8+P3*$AJ$9+R3*$AJ$10+T3*$AJ$11+V3*$AJ$12+X3*$AJ$13+Z3*$AJ$14+AB3*$AJ$15+AD3*$AJ$16+AF3*$AJ$17</f>
        <v>17.137071184544091</v>
      </c>
      <c r="AO3" s="3">
        <f t="shared" ref="AO3:AO17" si="33">C3*$AJ$2+E3*$AJ$3+G3*$AJ$4+I3*$AJ$5+K3*$AJ$6+M3*$AJ$7+O3*$AJ$8+Q3*$AJ$9+S3*$AJ$10+U3*$AJ$11+W3*$AJ$12+Y3*$AJ$13+AA3*$AJ$14+AC3*$AJ$15+AE3*$AJ$16+AG3*$AJ$17</f>
        <v>-20.109357968503392</v>
      </c>
    </row>
    <row r="4" spans="1:41" ht="15.6" x14ac:dyDescent="0.3">
      <c r="A4" s="3">
        <v>2</v>
      </c>
      <c r="B4" s="3">
        <f t="shared" si="0"/>
        <v>1</v>
      </c>
      <c r="C4" s="4">
        <f t="shared" si="1"/>
        <v>0</v>
      </c>
      <c r="D4" s="3">
        <f t="shared" si="2"/>
        <v>0.70710678118654757</v>
      </c>
      <c r="E4" s="4">
        <f t="shared" si="3"/>
        <v>-0.70710678118654746</v>
      </c>
      <c r="F4" s="3">
        <f t="shared" si="4"/>
        <v>6.1257422745431001E-17</v>
      </c>
      <c r="G4" s="4">
        <f t="shared" si="5"/>
        <v>-1</v>
      </c>
      <c r="H4" s="3">
        <f t="shared" si="6"/>
        <v>-0.70710678118654746</v>
      </c>
      <c r="I4" s="4">
        <f t="shared" si="7"/>
        <v>-0.70710678118654757</v>
      </c>
      <c r="J4" s="3">
        <f t="shared" si="8"/>
        <v>-1</v>
      </c>
      <c r="K4" s="4">
        <f t="shared" si="9"/>
        <v>-1.22514845490862E-16</v>
      </c>
      <c r="L4" s="3">
        <f t="shared" si="10"/>
        <v>-0.70710678118654768</v>
      </c>
      <c r="M4" s="4">
        <f t="shared" si="11"/>
        <v>0.70710678118654746</v>
      </c>
      <c r="N4" s="3">
        <f t="shared" si="12"/>
        <v>-1.83772268236293E-16</v>
      </c>
      <c r="O4" s="4">
        <f t="shared" si="13"/>
        <v>1</v>
      </c>
      <c r="P4" s="3">
        <f t="shared" si="14"/>
        <v>0.70710678118654735</v>
      </c>
      <c r="Q4" s="4">
        <f t="shared" si="15"/>
        <v>0.70710678118654768</v>
      </c>
      <c r="R4" s="3">
        <f t="shared" si="16"/>
        <v>1</v>
      </c>
      <c r="S4" s="4">
        <f t="shared" si="17"/>
        <v>2.45029690981724E-16</v>
      </c>
      <c r="T4" s="3">
        <f t="shared" si="18"/>
        <v>0.70710678118654768</v>
      </c>
      <c r="U4" s="4">
        <f t="shared" si="19"/>
        <v>-0.70710678118654735</v>
      </c>
      <c r="V4" s="3">
        <f t="shared" si="20"/>
        <v>3.06287113727155E-16</v>
      </c>
      <c r="W4" s="4">
        <f t="shared" si="21"/>
        <v>-1</v>
      </c>
      <c r="X4" s="3">
        <f t="shared" si="22"/>
        <v>-0.70710678118654668</v>
      </c>
      <c r="Y4" s="4">
        <f t="shared" si="23"/>
        <v>-0.70710678118654835</v>
      </c>
      <c r="Z4" s="3">
        <f t="shared" si="24"/>
        <v>-1</v>
      </c>
      <c r="AA4" s="4">
        <f t="shared" si="25"/>
        <v>-3.67544536472586E-16</v>
      </c>
      <c r="AB4" s="3">
        <f t="shared" si="26"/>
        <v>-0.70710678118654713</v>
      </c>
      <c r="AC4" s="4">
        <f t="shared" si="27"/>
        <v>0.70710678118654791</v>
      </c>
      <c r="AD4" s="3">
        <f t="shared" si="28"/>
        <v>-4.28801959218017E-16</v>
      </c>
      <c r="AE4" s="4">
        <f t="shared" si="29"/>
        <v>1</v>
      </c>
      <c r="AF4" s="3">
        <f t="shared" si="30"/>
        <v>0.70710678118654657</v>
      </c>
      <c r="AG4" s="4">
        <f t="shared" si="31"/>
        <v>0.70710678118654846</v>
      </c>
      <c r="AI4" s="2"/>
      <c r="AJ4" s="3">
        <f>(MOD($AI$2,10^3)-MOD($AI$2,10^2))/10^2</f>
        <v>6</v>
      </c>
      <c r="AK4" s="3">
        <v>0</v>
      </c>
      <c r="AN4" s="3">
        <f t="shared" si="32"/>
        <v>4</v>
      </c>
      <c r="AO4" s="3">
        <f t="shared" si="33"/>
        <v>-9.6568542494923797</v>
      </c>
    </row>
    <row r="5" spans="1:41" ht="15.6" x14ac:dyDescent="0.3">
      <c r="A5" s="3">
        <v>3</v>
      </c>
      <c r="B5" s="3">
        <f t="shared" si="0"/>
        <v>1</v>
      </c>
      <c r="C5" s="4">
        <f t="shared" si="1"/>
        <v>0</v>
      </c>
      <c r="D5" s="3">
        <f t="shared" si="2"/>
        <v>0.38268343236508984</v>
      </c>
      <c r="E5" s="4">
        <f t="shared" si="3"/>
        <v>-0.92387953251128674</v>
      </c>
      <c r="F5" s="3">
        <f t="shared" si="4"/>
        <v>-0.70710678118654746</v>
      </c>
      <c r="G5" s="4">
        <f t="shared" si="5"/>
        <v>-0.70710678118654757</v>
      </c>
      <c r="H5" s="3">
        <f t="shared" si="6"/>
        <v>-0.92387953251128685</v>
      </c>
      <c r="I5" s="4">
        <f t="shared" si="7"/>
        <v>0.38268343236508967</v>
      </c>
      <c r="J5" s="3">
        <f t="shared" si="8"/>
        <v>-1.83772268236293E-16</v>
      </c>
      <c r="K5" s="4">
        <f t="shared" si="9"/>
        <v>1</v>
      </c>
      <c r="L5" s="3">
        <f t="shared" si="10"/>
        <v>0.92387953251128652</v>
      </c>
      <c r="M5" s="4">
        <f t="shared" si="11"/>
        <v>0.38268343236509039</v>
      </c>
      <c r="N5" s="3">
        <f t="shared" si="12"/>
        <v>0.70710678118654768</v>
      </c>
      <c r="O5" s="4">
        <f t="shared" si="13"/>
        <v>-0.70710678118654735</v>
      </c>
      <c r="P5" s="3">
        <f t="shared" si="14"/>
        <v>-0.38268343236508989</v>
      </c>
      <c r="Q5" s="4">
        <f t="shared" si="15"/>
        <v>-0.92387953251128674</v>
      </c>
      <c r="R5" s="3">
        <f t="shared" si="16"/>
        <v>-1</v>
      </c>
      <c r="S5" s="4">
        <f t="shared" si="17"/>
        <v>-3.67544536472586E-16</v>
      </c>
      <c r="T5" s="3">
        <f t="shared" si="18"/>
        <v>-0.38268343236509056</v>
      </c>
      <c r="U5" s="4">
        <f t="shared" si="19"/>
        <v>0.92387953251128641</v>
      </c>
      <c r="V5" s="3">
        <f t="shared" si="20"/>
        <v>0.70710678118654657</v>
      </c>
      <c r="W5" s="4">
        <f t="shared" si="21"/>
        <v>0.70710678118654846</v>
      </c>
      <c r="X5" s="3">
        <f t="shared" si="22"/>
        <v>0.92387953251128674</v>
      </c>
      <c r="Y5" s="4">
        <f t="shared" si="23"/>
        <v>-0.38268343236508973</v>
      </c>
      <c r="Z5" s="3">
        <f t="shared" si="24"/>
        <v>5.51316804708879E-16</v>
      </c>
      <c r="AA5" s="4">
        <f t="shared" si="25"/>
        <v>-1</v>
      </c>
      <c r="AB5" s="3">
        <f t="shared" si="26"/>
        <v>-0.92387953251128641</v>
      </c>
      <c r="AC5" s="4">
        <f t="shared" si="27"/>
        <v>-0.38268343236509073</v>
      </c>
      <c r="AD5" s="3">
        <f t="shared" si="28"/>
        <v>-0.70710678118654735</v>
      </c>
      <c r="AE5" s="4">
        <f t="shared" si="29"/>
        <v>0.70710678118654768</v>
      </c>
      <c r="AF5" s="3">
        <f t="shared" si="30"/>
        <v>0.38268343236508956</v>
      </c>
      <c r="AG5" s="4">
        <f t="shared" si="31"/>
        <v>0.92387953251128685</v>
      </c>
      <c r="AI5" s="2"/>
      <c r="AJ5" s="3">
        <f>(MOD($AI$2,10^4)-MOD($AI$2,10^3))/10^3</f>
        <v>5</v>
      </c>
      <c r="AK5" s="3">
        <v>0</v>
      </c>
      <c r="AN5" s="3">
        <f t="shared" si="32"/>
        <v>5.6199144044217757</v>
      </c>
      <c r="AO5" s="3">
        <f t="shared" si="33"/>
        <v>-5.9864230506619558</v>
      </c>
    </row>
    <row r="6" spans="1:41" ht="15.6" x14ac:dyDescent="0.3">
      <c r="A6" s="3">
        <v>4</v>
      </c>
      <c r="B6" s="3">
        <f t="shared" si="0"/>
        <v>1</v>
      </c>
      <c r="C6" s="4">
        <f t="shared" si="1"/>
        <v>0</v>
      </c>
      <c r="D6" s="3">
        <f t="shared" si="2"/>
        <v>6.1257422745431001E-17</v>
      </c>
      <c r="E6" s="4">
        <f t="shared" si="3"/>
        <v>-1</v>
      </c>
      <c r="F6" s="3">
        <f t="shared" si="4"/>
        <v>-1</v>
      </c>
      <c r="G6" s="4">
        <f t="shared" si="5"/>
        <v>-1.22514845490862E-16</v>
      </c>
      <c r="H6" s="3">
        <f t="shared" si="6"/>
        <v>-1.83772268236293E-16</v>
      </c>
      <c r="I6" s="4">
        <f t="shared" si="7"/>
        <v>1</v>
      </c>
      <c r="J6" s="3">
        <f t="shared" si="8"/>
        <v>1</v>
      </c>
      <c r="K6" s="4">
        <f t="shared" si="9"/>
        <v>2.45029690981724E-16</v>
      </c>
      <c r="L6" s="3">
        <f t="shared" si="10"/>
        <v>3.06287113727155E-16</v>
      </c>
      <c r="M6" s="4">
        <f t="shared" si="11"/>
        <v>-1</v>
      </c>
      <c r="N6" s="3">
        <f t="shared" si="12"/>
        <v>-1</v>
      </c>
      <c r="O6" s="4">
        <f t="shared" si="13"/>
        <v>-3.67544536472586E-16</v>
      </c>
      <c r="P6" s="3">
        <f t="shared" si="14"/>
        <v>-4.28801959218017E-16</v>
      </c>
      <c r="Q6" s="4">
        <f t="shared" si="15"/>
        <v>1</v>
      </c>
      <c r="R6" s="3">
        <f t="shared" si="16"/>
        <v>1</v>
      </c>
      <c r="S6" s="4">
        <f t="shared" si="17"/>
        <v>4.90059381963448E-16</v>
      </c>
      <c r="T6" s="3">
        <f t="shared" si="18"/>
        <v>5.51316804708879E-16</v>
      </c>
      <c r="U6" s="4">
        <f t="shared" si="19"/>
        <v>-1</v>
      </c>
      <c r="V6" s="3">
        <f t="shared" si="20"/>
        <v>-1</v>
      </c>
      <c r="W6" s="4">
        <f t="shared" si="21"/>
        <v>-6.1257422745431001E-16</v>
      </c>
      <c r="X6" s="3">
        <f t="shared" si="22"/>
        <v>-2.4501884895999915E-15</v>
      </c>
      <c r="Y6" s="4">
        <f t="shared" si="23"/>
        <v>1</v>
      </c>
      <c r="Z6" s="3">
        <f t="shared" si="24"/>
        <v>1</v>
      </c>
      <c r="AA6" s="4">
        <f t="shared" si="25"/>
        <v>7.3508907294517201E-16</v>
      </c>
      <c r="AB6" s="3">
        <f t="shared" si="26"/>
        <v>-9.8001034370964746E-16</v>
      </c>
      <c r="AC6" s="4">
        <f t="shared" si="27"/>
        <v>-1</v>
      </c>
      <c r="AD6" s="3">
        <f t="shared" si="28"/>
        <v>-1</v>
      </c>
      <c r="AE6" s="4">
        <f t="shared" si="29"/>
        <v>-8.5760391843603401E-16</v>
      </c>
      <c r="AF6" s="3">
        <f t="shared" si="30"/>
        <v>-2.6952181805817155E-15</v>
      </c>
      <c r="AG6" s="4">
        <f t="shared" si="31"/>
        <v>1</v>
      </c>
      <c r="AI6" s="2"/>
      <c r="AJ6" s="3">
        <f>(MOD($AI$2,10^5)-MOD($AI$2,10^4))/10^4</f>
        <v>4</v>
      </c>
      <c r="AK6" s="3">
        <v>0</v>
      </c>
      <c r="AN6" s="3">
        <f t="shared" si="32"/>
        <v>3.9999999999999996</v>
      </c>
      <c r="AO6" s="3">
        <f t="shared" si="33"/>
        <v>-4.0000000000000009</v>
      </c>
    </row>
    <row r="7" spans="1:41" ht="15.6" x14ac:dyDescent="0.3">
      <c r="A7" s="3">
        <v>5</v>
      </c>
      <c r="B7" s="3">
        <f t="shared" si="0"/>
        <v>1</v>
      </c>
      <c r="C7" s="4">
        <f t="shared" si="1"/>
        <v>0</v>
      </c>
      <c r="D7" s="3">
        <f t="shared" si="2"/>
        <v>-0.38268343236508973</v>
      </c>
      <c r="E7" s="4">
        <f t="shared" si="3"/>
        <v>-0.92387953251128674</v>
      </c>
      <c r="F7" s="3">
        <f t="shared" si="4"/>
        <v>-0.70710678118654768</v>
      </c>
      <c r="G7" s="4">
        <f t="shared" si="5"/>
        <v>0.70710678118654746</v>
      </c>
      <c r="H7" s="3">
        <f t="shared" si="6"/>
        <v>0.92387953251128652</v>
      </c>
      <c r="I7" s="4">
        <f t="shared" si="7"/>
        <v>0.38268343236509039</v>
      </c>
      <c r="J7" s="3">
        <f t="shared" si="8"/>
        <v>3.06287113727155E-16</v>
      </c>
      <c r="K7" s="4">
        <f t="shared" si="9"/>
        <v>-1</v>
      </c>
      <c r="L7" s="3">
        <f t="shared" si="10"/>
        <v>-0.92387953251128674</v>
      </c>
      <c r="M7" s="4">
        <f t="shared" si="11"/>
        <v>0.38268343236508984</v>
      </c>
      <c r="N7" s="3">
        <f t="shared" si="12"/>
        <v>0.70710678118654657</v>
      </c>
      <c r="O7" s="4">
        <f t="shared" si="13"/>
        <v>0.70710678118654846</v>
      </c>
      <c r="P7" s="3">
        <f t="shared" si="14"/>
        <v>0.38268343236509067</v>
      </c>
      <c r="Q7" s="4">
        <f t="shared" si="15"/>
        <v>-0.92387953251128641</v>
      </c>
      <c r="R7" s="3">
        <f t="shared" si="16"/>
        <v>-1</v>
      </c>
      <c r="S7" s="4">
        <f t="shared" si="17"/>
        <v>-6.1257422745431001E-16</v>
      </c>
      <c r="T7" s="3">
        <f t="shared" si="18"/>
        <v>0.38268343236508956</v>
      </c>
      <c r="U7" s="4">
        <f t="shared" si="19"/>
        <v>0.92387953251128685</v>
      </c>
      <c r="V7" s="3">
        <f t="shared" si="20"/>
        <v>0.70710678118654746</v>
      </c>
      <c r="W7" s="4">
        <f t="shared" si="21"/>
        <v>-0.70710678118654757</v>
      </c>
      <c r="X7" s="3">
        <f t="shared" si="22"/>
        <v>-0.92387953251128696</v>
      </c>
      <c r="Y7" s="4">
        <f t="shared" si="23"/>
        <v>-0.38268343236508934</v>
      </c>
      <c r="Z7" s="3">
        <f t="shared" si="24"/>
        <v>-2.6952181805817155E-15</v>
      </c>
      <c r="AA7" s="4">
        <f t="shared" si="25"/>
        <v>1</v>
      </c>
      <c r="AB7" s="3">
        <f t="shared" si="26"/>
        <v>0.92387953251128763</v>
      </c>
      <c r="AC7" s="4">
        <f t="shared" si="27"/>
        <v>-0.38268343236508762</v>
      </c>
      <c r="AD7" s="3">
        <f t="shared" si="28"/>
        <v>-0.70710678118654613</v>
      </c>
      <c r="AE7" s="4">
        <f t="shared" si="29"/>
        <v>-0.70710678118654891</v>
      </c>
      <c r="AF7" s="3">
        <f t="shared" si="30"/>
        <v>-0.38268343236509123</v>
      </c>
      <c r="AG7" s="4">
        <f t="shared" si="31"/>
        <v>0.92387953251128618</v>
      </c>
      <c r="AI7" s="1"/>
      <c r="AJ7" s="3">
        <f>(MOD($AI$2,10^6)-MOD($AI$2,10^5))/10^5</f>
        <v>3</v>
      </c>
      <c r="AK7" s="3">
        <v>0</v>
      </c>
      <c r="AN7" s="3">
        <f t="shared" si="32"/>
        <v>4.7232313460858428</v>
      </c>
      <c r="AO7" s="3">
        <f t="shared" si="33"/>
        <v>-2.6727145516771902</v>
      </c>
    </row>
    <row r="8" spans="1:41" ht="15.6" x14ac:dyDescent="0.3">
      <c r="A8" s="3">
        <v>6</v>
      </c>
      <c r="B8" s="3">
        <f t="shared" si="0"/>
        <v>1</v>
      </c>
      <c r="C8" s="4">
        <f t="shared" si="1"/>
        <v>0</v>
      </c>
      <c r="D8" s="3">
        <f t="shared" si="2"/>
        <v>-0.70710678118654746</v>
      </c>
      <c r="E8" s="4">
        <f t="shared" si="3"/>
        <v>-0.70710678118654757</v>
      </c>
      <c r="F8" s="3">
        <f t="shared" si="4"/>
        <v>-1.83772268236293E-16</v>
      </c>
      <c r="G8" s="4">
        <f t="shared" si="5"/>
        <v>1</v>
      </c>
      <c r="H8" s="3">
        <f t="shared" si="6"/>
        <v>0.70710678118654768</v>
      </c>
      <c r="I8" s="4">
        <f t="shared" si="7"/>
        <v>-0.70710678118654735</v>
      </c>
      <c r="J8" s="3">
        <f t="shared" si="8"/>
        <v>-1</v>
      </c>
      <c r="K8" s="4">
        <f t="shared" si="9"/>
        <v>-3.67544536472586E-16</v>
      </c>
      <c r="L8" s="3">
        <f t="shared" si="10"/>
        <v>0.70710678118654657</v>
      </c>
      <c r="M8" s="4">
        <f t="shared" si="11"/>
        <v>0.70710678118654846</v>
      </c>
      <c r="N8" s="3">
        <f t="shared" si="12"/>
        <v>5.51316804708879E-16</v>
      </c>
      <c r="O8" s="4">
        <f t="shared" si="13"/>
        <v>-1</v>
      </c>
      <c r="P8" s="3">
        <f t="shared" si="14"/>
        <v>-0.70710678118654735</v>
      </c>
      <c r="Q8" s="4">
        <f t="shared" si="15"/>
        <v>0.70710678118654768</v>
      </c>
      <c r="R8" s="3">
        <f t="shared" si="16"/>
        <v>1</v>
      </c>
      <c r="S8" s="4">
        <f t="shared" si="17"/>
        <v>7.3508907294517201E-16</v>
      </c>
      <c r="T8" s="3">
        <f t="shared" si="18"/>
        <v>-0.70710678118654635</v>
      </c>
      <c r="U8" s="4">
        <f t="shared" si="19"/>
        <v>-0.70710678118654868</v>
      </c>
      <c r="V8" s="3">
        <f t="shared" si="20"/>
        <v>-2.6952181805817155E-15</v>
      </c>
      <c r="W8" s="4">
        <f t="shared" si="21"/>
        <v>1</v>
      </c>
      <c r="X8" s="3">
        <f t="shared" si="22"/>
        <v>0.70710678118654757</v>
      </c>
      <c r="Y8" s="4">
        <f t="shared" si="23"/>
        <v>-0.70710678118654746</v>
      </c>
      <c r="Z8" s="3">
        <f t="shared" si="24"/>
        <v>-1</v>
      </c>
      <c r="AA8" s="4">
        <f t="shared" si="25"/>
        <v>-1.102633609417758E-15</v>
      </c>
      <c r="AB8" s="3">
        <f t="shared" si="26"/>
        <v>0.70710678118654602</v>
      </c>
      <c r="AC8" s="4">
        <f t="shared" si="27"/>
        <v>0.70710678118654902</v>
      </c>
      <c r="AD8" s="3">
        <f t="shared" si="28"/>
        <v>-4.8995096174619945E-16</v>
      </c>
      <c r="AE8" s="4">
        <f t="shared" si="29"/>
        <v>-1</v>
      </c>
      <c r="AF8" s="3">
        <f t="shared" si="30"/>
        <v>-0.70710678118654791</v>
      </c>
      <c r="AG8" s="4">
        <f t="shared" si="31"/>
        <v>0.70710678118654713</v>
      </c>
      <c r="AJ8" s="3">
        <f>(MOD($AI$2,10^7)-MOD($AI$2,10^6))/10^6</f>
        <v>2</v>
      </c>
      <c r="AK8" s="3">
        <v>0</v>
      </c>
      <c r="AN8" s="3">
        <f t="shared" si="32"/>
        <v>3.9999999999999996</v>
      </c>
      <c r="AO8" s="3">
        <f t="shared" si="33"/>
        <v>-1.6568542494923777</v>
      </c>
    </row>
    <row r="9" spans="1:41" ht="15.6" x14ac:dyDescent="0.3">
      <c r="A9" s="3">
        <v>7</v>
      </c>
      <c r="B9" s="3">
        <f t="shared" si="0"/>
        <v>1</v>
      </c>
      <c r="C9" s="4">
        <f t="shared" si="1"/>
        <v>0</v>
      </c>
      <c r="D9" s="3">
        <f t="shared" si="2"/>
        <v>-0.92387953251128674</v>
      </c>
      <c r="E9" s="4">
        <f t="shared" si="3"/>
        <v>-0.38268343236508989</v>
      </c>
      <c r="F9" s="3">
        <f t="shared" si="4"/>
        <v>0.70710678118654735</v>
      </c>
      <c r="G9" s="4">
        <f t="shared" si="5"/>
        <v>0.70710678118654768</v>
      </c>
      <c r="H9" s="3">
        <f t="shared" si="6"/>
        <v>-0.38268343236508989</v>
      </c>
      <c r="I9" s="4">
        <f t="shared" si="7"/>
        <v>-0.92387953251128674</v>
      </c>
      <c r="J9" s="3">
        <f t="shared" si="8"/>
        <v>-4.28801959218017E-16</v>
      </c>
      <c r="K9" s="4">
        <f t="shared" si="9"/>
        <v>1</v>
      </c>
      <c r="L9" s="3">
        <f t="shared" si="10"/>
        <v>0.38268343236509067</v>
      </c>
      <c r="M9" s="4">
        <f t="shared" si="11"/>
        <v>-0.92387953251128641</v>
      </c>
      <c r="N9" s="3">
        <f t="shared" si="12"/>
        <v>-0.70710678118654735</v>
      </c>
      <c r="O9" s="4">
        <f t="shared" si="13"/>
        <v>0.70710678118654768</v>
      </c>
      <c r="P9" s="3">
        <f t="shared" si="14"/>
        <v>0.92387953251128752</v>
      </c>
      <c r="Q9" s="4">
        <f t="shared" si="15"/>
        <v>-0.38268343236508784</v>
      </c>
      <c r="R9" s="3">
        <f t="shared" si="16"/>
        <v>-1</v>
      </c>
      <c r="S9" s="4">
        <f t="shared" si="17"/>
        <v>-8.5760391843603401E-16</v>
      </c>
      <c r="T9" s="3">
        <f t="shared" si="18"/>
        <v>0.92387953251128685</v>
      </c>
      <c r="U9" s="4">
        <f t="shared" si="19"/>
        <v>0.38268343236508945</v>
      </c>
      <c r="V9" s="3">
        <f t="shared" si="20"/>
        <v>-0.70710678118654613</v>
      </c>
      <c r="W9" s="4">
        <f t="shared" si="21"/>
        <v>-0.70710678118654891</v>
      </c>
      <c r="X9" s="3">
        <f t="shared" si="22"/>
        <v>0.38268343236508912</v>
      </c>
      <c r="Y9" s="4">
        <f t="shared" si="23"/>
        <v>0.92387953251128707</v>
      </c>
      <c r="Z9" s="3">
        <f t="shared" si="24"/>
        <v>-4.8995096174619945E-16</v>
      </c>
      <c r="AA9" s="4">
        <f t="shared" si="25"/>
        <v>-1</v>
      </c>
      <c r="AB9" s="3">
        <f t="shared" si="26"/>
        <v>-0.38268343236509145</v>
      </c>
      <c r="AC9" s="4">
        <f t="shared" si="27"/>
        <v>0.92387953251128607</v>
      </c>
      <c r="AD9" s="3">
        <f t="shared" si="28"/>
        <v>0.70710678118655046</v>
      </c>
      <c r="AE9" s="4">
        <f t="shared" si="29"/>
        <v>-0.70710678118654458</v>
      </c>
      <c r="AF9" s="3">
        <f t="shared" si="30"/>
        <v>-0.92387953251128652</v>
      </c>
      <c r="AG9" s="4">
        <f t="shared" si="31"/>
        <v>0.38268343236509034</v>
      </c>
      <c r="AJ9" s="3">
        <f>(MOD($AI$2,10^8)-MOD($AI$2,10^7))/10^7</f>
        <v>1</v>
      </c>
      <c r="AK9" s="3">
        <v>0</v>
      </c>
      <c r="AN9" s="3">
        <f t="shared" si="32"/>
        <v>4.5197830649482906</v>
      </c>
      <c r="AO9" s="3">
        <f t="shared" si="33"/>
        <v>-0.79564946951862892</v>
      </c>
    </row>
    <row r="10" spans="1:41" ht="15.6" x14ac:dyDescent="0.3">
      <c r="A10" s="3">
        <v>8</v>
      </c>
      <c r="B10" s="3">
        <f t="shared" si="0"/>
        <v>1</v>
      </c>
      <c r="C10" s="4">
        <f t="shared" si="1"/>
        <v>0</v>
      </c>
      <c r="D10" s="3">
        <f t="shared" si="2"/>
        <v>-1</v>
      </c>
      <c r="E10" s="4">
        <f t="shared" si="3"/>
        <v>-1.22514845490862E-16</v>
      </c>
      <c r="F10" s="3">
        <f t="shared" si="4"/>
        <v>1</v>
      </c>
      <c r="G10" s="4">
        <f t="shared" si="5"/>
        <v>2.45029690981724E-16</v>
      </c>
      <c r="H10" s="3">
        <f t="shared" si="6"/>
        <v>-1</v>
      </c>
      <c r="I10" s="4">
        <f t="shared" si="7"/>
        <v>-3.67544536472586E-16</v>
      </c>
      <c r="J10" s="3">
        <f t="shared" si="8"/>
        <v>1</v>
      </c>
      <c r="K10" s="4">
        <f t="shared" si="9"/>
        <v>4.90059381963448E-16</v>
      </c>
      <c r="L10" s="3">
        <f t="shared" si="10"/>
        <v>-1</v>
      </c>
      <c r="M10" s="4">
        <f t="shared" si="11"/>
        <v>-6.1257422745431001E-16</v>
      </c>
      <c r="N10" s="3">
        <f t="shared" si="12"/>
        <v>1</v>
      </c>
      <c r="O10" s="4">
        <f t="shared" si="13"/>
        <v>7.3508907294517201E-16</v>
      </c>
      <c r="P10" s="3">
        <f t="shared" si="14"/>
        <v>-1</v>
      </c>
      <c r="Q10" s="4">
        <f t="shared" si="15"/>
        <v>-8.5760391843603401E-16</v>
      </c>
      <c r="R10" s="3">
        <f t="shared" si="16"/>
        <v>1</v>
      </c>
      <c r="S10" s="4">
        <f t="shared" si="17"/>
        <v>9.8011876392689601E-16</v>
      </c>
      <c r="T10" s="3">
        <f t="shared" si="18"/>
        <v>-1</v>
      </c>
      <c r="U10" s="4">
        <f t="shared" si="19"/>
        <v>-1.102633609417758E-15</v>
      </c>
      <c r="V10" s="3">
        <f t="shared" si="20"/>
        <v>1</v>
      </c>
      <c r="W10" s="4">
        <f t="shared" si="21"/>
        <v>1.22514845490862E-15</v>
      </c>
      <c r="X10" s="3">
        <f t="shared" si="22"/>
        <v>-1</v>
      </c>
      <c r="Y10" s="4">
        <f t="shared" si="23"/>
        <v>-4.9003769791999829E-15</v>
      </c>
      <c r="Z10" s="3">
        <f t="shared" si="24"/>
        <v>1</v>
      </c>
      <c r="AA10" s="4">
        <f t="shared" si="25"/>
        <v>1.470178145890344E-15</v>
      </c>
      <c r="AB10" s="3">
        <f t="shared" si="26"/>
        <v>-1</v>
      </c>
      <c r="AC10" s="4">
        <f t="shared" si="27"/>
        <v>1.9600206874192949E-15</v>
      </c>
      <c r="AD10" s="3">
        <f t="shared" si="28"/>
        <v>1</v>
      </c>
      <c r="AE10" s="4">
        <f t="shared" si="29"/>
        <v>1.715207836872068E-15</v>
      </c>
      <c r="AF10" s="3">
        <f t="shared" si="30"/>
        <v>-1</v>
      </c>
      <c r="AG10" s="4">
        <f t="shared" si="31"/>
        <v>-5.3904363611634309E-15</v>
      </c>
      <c r="AJ10" s="3">
        <f>(MOD($AI$2,10^9)-MOD($AI$2,10^8))/10^8</f>
        <v>0</v>
      </c>
      <c r="AK10" s="3">
        <v>0</v>
      </c>
      <c r="AN10" s="3">
        <f t="shared" si="32"/>
        <v>4</v>
      </c>
      <c r="AO10" s="3">
        <f t="shared" si="33"/>
        <v>-4.90059381963448E-16</v>
      </c>
    </row>
    <row r="11" spans="1:41" ht="15.6" x14ac:dyDescent="0.3">
      <c r="A11" s="3">
        <v>9</v>
      </c>
      <c r="B11" s="3">
        <f t="shared" si="0"/>
        <v>1</v>
      </c>
      <c r="C11" s="4">
        <f t="shared" si="1"/>
        <v>0</v>
      </c>
      <c r="D11" s="3">
        <f t="shared" si="2"/>
        <v>-0.92387953251128685</v>
      </c>
      <c r="E11" s="4">
        <f t="shared" si="3"/>
        <v>0.38268343236508967</v>
      </c>
      <c r="F11" s="3">
        <f t="shared" si="4"/>
        <v>0.70710678118654768</v>
      </c>
      <c r="G11" s="4">
        <f t="shared" si="5"/>
        <v>-0.70710678118654735</v>
      </c>
      <c r="H11" s="3">
        <f t="shared" si="6"/>
        <v>-0.38268343236509056</v>
      </c>
      <c r="I11" s="4">
        <f t="shared" si="7"/>
        <v>0.92387953251128641</v>
      </c>
      <c r="J11" s="3">
        <f t="shared" si="8"/>
        <v>5.51316804708879E-16</v>
      </c>
      <c r="K11" s="4">
        <f t="shared" si="9"/>
        <v>-1</v>
      </c>
      <c r="L11" s="3">
        <f t="shared" si="10"/>
        <v>0.38268343236508956</v>
      </c>
      <c r="M11" s="4">
        <f t="shared" si="11"/>
        <v>0.92387953251128685</v>
      </c>
      <c r="N11" s="3">
        <f t="shared" si="12"/>
        <v>-0.70710678118654635</v>
      </c>
      <c r="O11" s="4">
        <f t="shared" si="13"/>
        <v>-0.70710678118654868</v>
      </c>
      <c r="P11" s="3">
        <f t="shared" si="14"/>
        <v>0.92387953251128685</v>
      </c>
      <c r="Q11" s="4">
        <f t="shared" si="15"/>
        <v>0.38268343236508945</v>
      </c>
      <c r="R11" s="3">
        <f t="shared" si="16"/>
        <v>-1</v>
      </c>
      <c r="S11" s="4">
        <f t="shared" si="17"/>
        <v>-1.102633609417758E-15</v>
      </c>
      <c r="T11" s="3">
        <f t="shared" si="18"/>
        <v>0.92387953251128774</v>
      </c>
      <c r="U11" s="4">
        <f t="shared" si="19"/>
        <v>-0.38268343236508739</v>
      </c>
      <c r="V11" s="3">
        <f t="shared" si="20"/>
        <v>-0.70710678118654791</v>
      </c>
      <c r="W11" s="4">
        <f t="shared" si="21"/>
        <v>0.70710678118654713</v>
      </c>
      <c r="X11" s="3">
        <f t="shared" si="22"/>
        <v>0.38268343236508828</v>
      </c>
      <c r="Y11" s="4">
        <f t="shared" si="23"/>
        <v>-0.9238795325112874</v>
      </c>
      <c r="Z11" s="3">
        <f t="shared" si="24"/>
        <v>-3.4303072535268875E-15</v>
      </c>
      <c r="AA11" s="4">
        <f t="shared" si="25"/>
        <v>1</v>
      </c>
      <c r="AB11" s="3">
        <f t="shared" si="26"/>
        <v>-0.38268343236508851</v>
      </c>
      <c r="AC11" s="4">
        <f t="shared" si="27"/>
        <v>-0.92387953251128729</v>
      </c>
      <c r="AD11" s="3">
        <f t="shared" si="28"/>
        <v>0.70710678118654802</v>
      </c>
      <c r="AE11" s="4">
        <f t="shared" si="29"/>
        <v>0.70710678118654702</v>
      </c>
      <c r="AF11" s="3">
        <f t="shared" si="30"/>
        <v>-0.92387953251128507</v>
      </c>
      <c r="AG11" s="4">
        <f t="shared" si="31"/>
        <v>-0.38268343236509372</v>
      </c>
      <c r="AJ11" s="3">
        <f>(MOD($AI$2,10^10)-MOD($AI$2,10^9))/10^9</f>
        <v>0</v>
      </c>
      <c r="AK11" s="3">
        <v>0</v>
      </c>
      <c r="AN11" s="3">
        <f>B11*$AJ$2+D11*$AJ$3+F11*$AJ$4+H11*$AJ$5+J11*$AJ$6+L11*$AJ$7+N11*$AJ$8+P11*$AJ$9+R11*$AJ$10+T11*$AJ$11+V11*$AJ$12+X11*$AJ$13+Z11*$AJ$14+AB11*$AJ$15+AD11*$AJ$16+AF11*$AJ$17</f>
        <v>4.5197830649482897</v>
      </c>
      <c r="AO11" s="3">
        <f t="shared" si="33"/>
        <v>0.79564946951862847</v>
      </c>
    </row>
    <row r="12" spans="1:41" ht="15.6" x14ac:dyDescent="0.3">
      <c r="A12" s="3">
        <v>10</v>
      </c>
      <c r="B12" s="3">
        <f t="shared" si="0"/>
        <v>1</v>
      </c>
      <c r="C12" s="4">
        <f t="shared" si="1"/>
        <v>0</v>
      </c>
      <c r="D12" s="3">
        <f t="shared" si="2"/>
        <v>-0.70710678118654768</v>
      </c>
      <c r="E12" s="4">
        <f t="shared" si="3"/>
        <v>0.70710678118654746</v>
      </c>
      <c r="F12" s="3">
        <f t="shared" si="4"/>
        <v>3.06287113727155E-16</v>
      </c>
      <c r="G12" s="4">
        <f t="shared" si="5"/>
        <v>-1</v>
      </c>
      <c r="H12" s="3">
        <f t="shared" si="6"/>
        <v>0.70710678118654657</v>
      </c>
      <c r="I12" s="4">
        <f t="shared" si="7"/>
        <v>0.70710678118654846</v>
      </c>
      <c r="J12" s="3">
        <f t="shared" si="8"/>
        <v>-1</v>
      </c>
      <c r="K12" s="4">
        <f t="shared" si="9"/>
        <v>-6.1257422745431001E-16</v>
      </c>
      <c r="L12" s="3">
        <f t="shared" si="10"/>
        <v>0.70710678118654746</v>
      </c>
      <c r="M12" s="4">
        <f t="shared" si="11"/>
        <v>-0.70710678118654757</v>
      </c>
      <c r="N12" s="3">
        <f t="shared" si="12"/>
        <v>-2.6952181805817155E-15</v>
      </c>
      <c r="O12" s="4">
        <f t="shared" si="13"/>
        <v>1</v>
      </c>
      <c r="P12" s="3">
        <f t="shared" si="14"/>
        <v>-0.70710678118654613</v>
      </c>
      <c r="Q12" s="4">
        <f t="shared" si="15"/>
        <v>-0.70710678118654891</v>
      </c>
      <c r="R12" s="3">
        <f t="shared" si="16"/>
        <v>1</v>
      </c>
      <c r="S12" s="4">
        <f t="shared" si="17"/>
        <v>1.22514845490862E-15</v>
      </c>
      <c r="T12" s="3">
        <f t="shared" si="18"/>
        <v>-0.70710678118654791</v>
      </c>
      <c r="U12" s="4">
        <f t="shared" si="19"/>
        <v>0.70710678118654713</v>
      </c>
      <c r="V12" s="3">
        <f t="shared" si="20"/>
        <v>-2.4492127076447545E-16</v>
      </c>
      <c r="W12" s="4">
        <f t="shared" si="21"/>
        <v>-1</v>
      </c>
      <c r="X12" s="3">
        <f t="shared" si="22"/>
        <v>0.70710678118654824</v>
      </c>
      <c r="Y12" s="4">
        <f t="shared" si="23"/>
        <v>0.7071067811865468</v>
      </c>
      <c r="Z12" s="3">
        <f t="shared" si="24"/>
        <v>-1</v>
      </c>
      <c r="AA12" s="4">
        <f t="shared" si="25"/>
        <v>-5.3904363611634309E-15</v>
      </c>
      <c r="AB12" s="3">
        <f t="shared" si="26"/>
        <v>0.70710678118655079</v>
      </c>
      <c r="AC12" s="4">
        <f t="shared" si="27"/>
        <v>-0.70710678118654424</v>
      </c>
      <c r="AD12" s="3">
        <f t="shared" si="28"/>
        <v>-3.9203666354903355E-15</v>
      </c>
      <c r="AE12" s="4">
        <f t="shared" si="29"/>
        <v>1</v>
      </c>
      <c r="AF12" s="3">
        <f t="shared" si="30"/>
        <v>-0.70710678118654524</v>
      </c>
      <c r="AG12" s="4">
        <f t="shared" si="31"/>
        <v>-0.70710678118654979</v>
      </c>
      <c r="AJ12" s="3">
        <f>(MOD($AI$2,10^11)-MOD($AI$2,10^10))/10^10</f>
        <v>0</v>
      </c>
      <c r="AK12" s="3">
        <v>0</v>
      </c>
      <c r="AN12" s="3">
        <f t="shared" si="32"/>
        <v>3.9999999999999911</v>
      </c>
      <c r="AO12" s="3">
        <f t="shared" si="33"/>
        <v>1.6568542494923797</v>
      </c>
    </row>
    <row r="13" spans="1:41" ht="15.6" x14ac:dyDescent="0.3">
      <c r="A13" s="3">
        <v>11</v>
      </c>
      <c r="B13" s="3">
        <f t="shared" si="0"/>
        <v>1</v>
      </c>
      <c r="C13" s="4">
        <f t="shared" si="1"/>
        <v>0</v>
      </c>
      <c r="D13" s="3">
        <f t="shared" si="2"/>
        <v>-0.38268343236509034</v>
      </c>
      <c r="E13" s="4">
        <f t="shared" si="3"/>
        <v>0.92387953251128652</v>
      </c>
      <c r="F13" s="3">
        <f t="shared" si="4"/>
        <v>-0.70710678118654668</v>
      </c>
      <c r="G13" s="4">
        <f t="shared" si="5"/>
        <v>-0.70710678118654835</v>
      </c>
      <c r="H13" s="3">
        <f t="shared" si="6"/>
        <v>0.92387953251128674</v>
      </c>
      <c r="I13" s="4">
        <f t="shared" si="7"/>
        <v>-0.38268343236508973</v>
      </c>
      <c r="J13" s="3">
        <f t="shared" si="8"/>
        <v>-2.4501884895999915E-15</v>
      </c>
      <c r="K13" s="4">
        <f t="shared" si="9"/>
        <v>1</v>
      </c>
      <c r="L13" s="3">
        <f t="shared" si="10"/>
        <v>-0.92387953251128696</v>
      </c>
      <c r="M13" s="4">
        <f t="shared" si="11"/>
        <v>-0.38268343236508934</v>
      </c>
      <c r="N13" s="3">
        <f t="shared" si="12"/>
        <v>0.70710678118654757</v>
      </c>
      <c r="O13" s="4">
        <f t="shared" si="13"/>
        <v>-0.70710678118654746</v>
      </c>
      <c r="P13" s="3">
        <f t="shared" si="14"/>
        <v>0.38268343236508912</v>
      </c>
      <c r="Q13" s="4">
        <f t="shared" si="15"/>
        <v>0.92387953251128707</v>
      </c>
      <c r="R13" s="3">
        <f t="shared" si="16"/>
        <v>-1</v>
      </c>
      <c r="S13" s="4">
        <f t="shared" si="17"/>
        <v>-4.9003769791999829E-15</v>
      </c>
      <c r="T13" s="3">
        <f t="shared" si="18"/>
        <v>0.38268343236508828</v>
      </c>
      <c r="U13" s="4">
        <f t="shared" si="19"/>
        <v>-0.9238795325112874</v>
      </c>
      <c r="V13" s="3">
        <f t="shared" si="20"/>
        <v>0.70710678118654824</v>
      </c>
      <c r="W13" s="4">
        <f t="shared" si="21"/>
        <v>0.7071067811865468</v>
      </c>
      <c r="X13" s="3">
        <f t="shared" si="22"/>
        <v>-0.92387953251128663</v>
      </c>
      <c r="Y13" s="4">
        <f t="shared" si="23"/>
        <v>0.38268343236509011</v>
      </c>
      <c r="Z13" s="3">
        <f t="shared" si="24"/>
        <v>2.4513811119897255E-16</v>
      </c>
      <c r="AA13" s="4">
        <f t="shared" si="25"/>
        <v>-1</v>
      </c>
      <c r="AB13" s="3">
        <f t="shared" si="26"/>
        <v>0.92387953251128641</v>
      </c>
      <c r="AC13" s="4">
        <f t="shared" si="27"/>
        <v>0.38268343236509056</v>
      </c>
      <c r="AD13" s="3">
        <f t="shared" si="28"/>
        <v>-0.70710678118654857</v>
      </c>
      <c r="AE13" s="4">
        <f t="shared" si="29"/>
        <v>0.70710678118654646</v>
      </c>
      <c r="AF13" s="3">
        <f t="shared" si="30"/>
        <v>-0.38268343236508129</v>
      </c>
      <c r="AG13" s="4">
        <f t="shared" si="31"/>
        <v>-0.92387953251129029</v>
      </c>
      <c r="AJ13" s="3">
        <f>(MOD($AI$2,10^12)-MOD($AI$2,10^11))/10^11</f>
        <v>0</v>
      </c>
      <c r="AK13" s="3">
        <v>0</v>
      </c>
      <c r="AN13" s="3">
        <f t="shared" si="32"/>
        <v>4.7232313460858339</v>
      </c>
      <c r="AO13" s="3">
        <f t="shared" si="33"/>
        <v>2.6727145516771911</v>
      </c>
    </row>
    <row r="14" spans="1:41" ht="15.6" x14ac:dyDescent="0.3">
      <c r="A14" s="3">
        <v>12</v>
      </c>
      <c r="B14" s="3">
        <f t="shared" si="0"/>
        <v>1</v>
      </c>
      <c r="C14" s="4">
        <f t="shared" si="1"/>
        <v>0</v>
      </c>
      <c r="D14" s="3">
        <f t="shared" si="2"/>
        <v>-1.83772268236293E-16</v>
      </c>
      <c r="E14" s="4">
        <f t="shared" si="3"/>
        <v>1</v>
      </c>
      <c r="F14" s="3">
        <f t="shared" si="4"/>
        <v>-1</v>
      </c>
      <c r="G14" s="4">
        <f t="shared" si="5"/>
        <v>-3.67544536472586E-16</v>
      </c>
      <c r="H14" s="3">
        <f t="shared" si="6"/>
        <v>5.51316804708879E-16</v>
      </c>
      <c r="I14" s="4">
        <f t="shared" si="7"/>
        <v>-1</v>
      </c>
      <c r="J14" s="3">
        <f t="shared" si="8"/>
        <v>1</v>
      </c>
      <c r="K14" s="4">
        <f t="shared" si="9"/>
        <v>7.3508907294517201E-16</v>
      </c>
      <c r="L14" s="3">
        <f t="shared" si="10"/>
        <v>-2.6952181805817155E-15</v>
      </c>
      <c r="M14" s="4">
        <f t="shared" si="11"/>
        <v>1</v>
      </c>
      <c r="N14" s="3">
        <f t="shared" si="12"/>
        <v>-1</v>
      </c>
      <c r="O14" s="4">
        <f t="shared" si="13"/>
        <v>-1.102633609417758E-15</v>
      </c>
      <c r="P14" s="3">
        <f t="shared" si="14"/>
        <v>-4.8995096174619945E-16</v>
      </c>
      <c r="Q14" s="4">
        <f t="shared" si="15"/>
        <v>-1</v>
      </c>
      <c r="R14" s="3">
        <f t="shared" si="16"/>
        <v>1</v>
      </c>
      <c r="S14" s="4">
        <f t="shared" si="17"/>
        <v>1.470178145890344E-15</v>
      </c>
      <c r="T14" s="3">
        <f t="shared" si="18"/>
        <v>-3.4303072535268875E-15</v>
      </c>
      <c r="U14" s="4">
        <f t="shared" si="19"/>
        <v>1</v>
      </c>
      <c r="V14" s="3">
        <f t="shared" si="20"/>
        <v>-1</v>
      </c>
      <c r="W14" s="4">
        <f t="shared" si="21"/>
        <v>-5.3904363611634309E-15</v>
      </c>
      <c r="X14" s="3">
        <f t="shared" si="22"/>
        <v>2.4513811119897255E-16</v>
      </c>
      <c r="Y14" s="4">
        <f t="shared" si="23"/>
        <v>-1</v>
      </c>
      <c r="Z14" s="3">
        <f t="shared" si="24"/>
        <v>1</v>
      </c>
      <c r="AA14" s="4">
        <f t="shared" si="25"/>
        <v>2.205267218835516E-15</v>
      </c>
      <c r="AB14" s="3">
        <f t="shared" si="26"/>
        <v>-4.1653963264720595E-15</v>
      </c>
      <c r="AC14" s="4">
        <f t="shared" si="27"/>
        <v>1</v>
      </c>
      <c r="AD14" s="3">
        <f t="shared" si="28"/>
        <v>-1</v>
      </c>
      <c r="AE14" s="4">
        <f t="shared" si="29"/>
        <v>9.7990192349239891E-16</v>
      </c>
      <c r="AF14" s="3">
        <f t="shared" si="30"/>
        <v>9.8022718414414456E-16</v>
      </c>
      <c r="AG14" s="4">
        <f t="shared" si="31"/>
        <v>-1</v>
      </c>
      <c r="AJ14" s="3">
        <f>(MOD($AI$2,10^13)-MOD($AI$2,10^12))/10^12</f>
        <v>0</v>
      </c>
      <c r="AK14" s="3">
        <v>0</v>
      </c>
      <c r="AN14" s="3">
        <f t="shared" si="32"/>
        <v>3.9999999999999933</v>
      </c>
      <c r="AO14" s="3">
        <f t="shared" si="33"/>
        <v>4</v>
      </c>
    </row>
    <row r="15" spans="1:41" ht="15.6" x14ac:dyDescent="0.3">
      <c r="A15" s="3">
        <v>13</v>
      </c>
      <c r="B15" s="3">
        <f t="shared" si="0"/>
        <v>1</v>
      </c>
      <c r="C15" s="4">
        <f t="shared" si="1"/>
        <v>0</v>
      </c>
      <c r="D15" s="3">
        <f t="shared" si="2"/>
        <v>0.38268343236509</v>
      </c>
      <c r="E15" s="4">
        <f t="shared" si="3"/>
        <v>0.92387953251128663</v>
      </c>
      <c r="F15" s="3">
        <f t="shared" si="4"/>
        <v>-0.70710678118654713</v>
      </c>
      <c r="G15" s="4">
        <f t="shared" si="5"/>
        <v>0.70710678118654791</v>
      </c>
      <c r="H15" s="3">
        <f t="shared" si="6"/>
        <v>-0.92387953251128641</v>
      </c>
      <c r="I15" s="4">
        <f t="shared" si="7"/>
        <v>-0.38268343236509073</v>
      </c>
      <c r="J15" s="3">
        <f t="shared" si="8"/>
        <v>-9.8001034370964746E-16</v>
      </c>
      <c r="K15" s="4">
        <f t="shared" si="9"/>
        <v>-1</v>
      </c>
      <c r="L15" s="3">
        <f t="shared" si="10"/>
        <v>0.92387953251128763</v>
      </c>
      <c r="M15" s="4">
        <f t="shared" si="11"/>
        <v>-0.38268343236508762</v>
      </c>
      <c r="N15" s="3">
        <f t="shared" si="12"/>
        <v>0.70710678118654602</v>
      </c>
      <c r="O15" s="4">
        <f t="shared" si="13"/>
        <v>0.70710678118654902</v>
      </c>
      <c r="P15" s="3">
        <f t="shared" si="14"/>
        <v>-0.38268343236509145</v>
      </c>
      <c r="Q15" s="4">
        <f t="shared" si="15"/>
        <v>0.92387953251128607</v>
      </c>
      <c r="R15" s="3">
        <f t="shared" si="16"/>
        <v>-1</v>
      </c>
      <c r="S15" s="4">
        <f t="shared" si="17"/>
        <v>1.9600206874192949E-15</v>
      </c>
      <c r="T15" s="3">
        <f t="shared" si="18"/>
        <v>-0.38268343236508851</v>
      </c>
      <c r="U15" s="4">
        <f t="shared" si="19"/>
        <v>-0.92387953251128729</v>
      </c>
      <c r="V15" s="3">
        <f t="shared" si="20"/>
        <v>0.70710678118655079</v>
      </c>
      <c r="W15" s="4">
        <f t="shared" si="21"/>
        <v>-0.70710678118654424</v>
      </c>
      <c r="X15" s="3">
        <f t="shared" si="22"/>
        <v>0.92387953251128641</v>
      </c>
      <c r="Y15" s="4">
        <f t="shared" si="23"/>
        <v>0.38268343236509056</v>
      </c>
      <c r="Z15" s="3">
        <f t="shared" si="24"/>
        <v>-4.1653963264720595E-15</v>
      </c>
      <c r="AA15" s="4">
        <f t="shared" si="25"/>
        <v>1</v>
      </c>
      <c r="AB15" s="3">
        <f t="shared" si="26"/>
        <v>-0.92387953251128685</v>
      </c>
      <c r="AC15" s="4">
        <f t="shared" si="27"/>
        <v>0.38268343236508945</v>
      </c>
      <c r="AD15" s="3">
        <f t="shared" si="28"/>
        <v>-0.70710678118654491</v>
      </c>
      <c r="AE15" s="4">
        <f t="shared" si="29"/>
        <v>-0.70710678118655013</v>
      </c>
      <c r="AF15" s="3">
        <f t="shared" si="30"/>
        <v>0.38268343236509622</v>
      </c>
      <c r="AG15" s="4">
        <f t="shared" si="31"/>
        <v>-0.92387953251128407</v>
      </c>
      <c r="AJ15" s="3">
        <f>(MOD($AI$2,10^14)-MOD($AI$2,10^13))/10^13</f>
        <v>0</v>
      </c>
      <c r="AK15" s="3">
        <v>0</v>
      </c>
      <c r="AN15" s="3">
        <f t="shared" si="32"/>
        <v>5.6199144044217739</v>
      </c>
      <c r="AO15" s="3">
        <f t="shared" si="33"/>
        <v>5.986423050661962</v>
      </c>
    </row>
    <row r="16" spans="1:41" ht="15.6" x14ac:dyDescent="0.3">
      <c r="A16" s="3">
        <v>14</v>
      </c>
      <c r="B16" s="3">
        <f t="shared" si="0"/>
        <v>1</v>
      </c>
      <c r="C16" s="4">
        <f t="shared" si="1"/>
        <v>0</v>
      </c>
      <c r="D16" s="3">
        <f t="shared" si="2"/>
        <v>0.70710678118654735</v>
      </c>
      <c r="E16" s="4">
        <f t="shared" si="3"/>
        <v>0.70710678118654768</v>
      </c>
      <c r="F16" s="3">
        <f t="shared" si="4"/>
        <v>-4.28801959218017E-16</v>
      </c>
      <c r="G16" s="4">
        <f t="shared" si="5"/>
        <v>1</v>
      </c>
      <c r="H16" s="3">
        <f t="shared" si="6"/>
        <v>-0.70710678118654735</v>
      </c>
      <c r="I16" s="4">
        <f t="shared" si="7"/>
        <v>0.70710678118654768</v>
      </c>
      <c r="J16" s="3">
        <f t="shared" si="8"/>
        <v>-1</v>
      </c>
      <c r="K16" s="4">
        <f t="shared" si="9"/>
        <v>-8.5760391843603401E-16</v>
      </c>
      <c r="L16" s="3">
        <f t="shared" si="10"/>
        <v>-0.70710678118654613</v>
      </c>
      <c r="M16" s="4">
        <f t="shared" si="11"/>
        <v>-0.70710678118654891</v>
      </c>
      <c r="N16" s="3">
        <f t="shared" si="12"/>
        <v>-4.8995096174619945E-16</v>
      </c>
      <c r="O16" s="4">
        <f t="shared" si="13"/>
        <v>-1</v>
      </c>
      <c r="P16" s="3">
        <f t="shared" si="14"/>
        <v>0.70710678118655046</v>
      </c>
      <c r="Q16" s="4">
        <f t="shared" si="15"/>
        <v>-0.70710678118654458</v>
      </c>
      <c r="R16" s="3">
        <f t="shared" si="16"/>
        <v>1</v>
      </c>
      <c r="S16" s="4">
        <f t="shared" si="17"/>
        <v>1.715207836872068E-15</v>
      </c>
      <c r="T16" s="3">
        <f t="shared" si="18"/>
        <v>0.70710678118654802</v>
      </c>
      <c r="U16" s="4">
        <f t="shared" si="19"/>
        <v>0.70710678118654702</v>
      </c>
      <c r="V16" s="3">
        <f t="shared" si="20"/>
        <v>-3.9203666354903355E-15</v>
      </c>
      <c r="W16" s="4">
        <f t="shared" si="21"/>
        <v>1</v>
      </c>
      <c r="X16" s="3">
        <f t="shared" si="22"/>
        <v>-0.70710678118654857</v>
      </c>
      <c r="Y16" s="4">
        <f t="shared" si="23"/>
        <v>0.70710678118654646</v>
      </c>
      <c r="Z16" s="3">
        <f t="shared" si="24"/>
        <v>-1</v>
      </c>
      <c r="AA16" s="4">
        <f t="shared" si="25"/>
        <v>9.7990192349239891E-16</v>
      </c>
      <c r="AB16" s="3">
        <f t="shared" si="26"/>
        <v>-0.70710678118654491</v>
      </c>
      <c r="AC16" s="4">
        <f t="shared" si="27"/>
        <v>-0.70710678118655013</v>
      </c>
      <c r="AD16" s="3">
        <f t="shared" si="28"/>
        <v>8.3306842327268704E-15</v>
      </c>
      <c r="AE16" s="4">
        <f t="shared" si="29"/>
        <v>-1</v>
      </c>
      <c r="AF16" s="3">
        <f t="shared" si="30"/>
        <v>0.70710678118654668</v>
      </c>
      <c r="AG16" s="4">
        <f t="shared" si="31"/>
        <v>-0.70710678118654835</v>
      </c>
      <c r="AJ16" s="3">
        <f>(MOD($AI$2,10^15)-MOD($AI$2,10^14))/10^14</f>
        <v>0</v>
      </c>
      <c r="AK16" s="3">
        <v>0</v>
      </c>
      <c r="AN16" s="3">
        <f t="shared" si="32"/>
        <v>4.0000000000000036</v>
      </c>
      <c r="AO16" s="3">
        <f t="shared" si="33"/>
        <v>9.6568542494923761</v>
      </c>
    </row>
    <row r="17" spans="1:41" ht="15.6" x14ac:dyDescent="0.3">
      <c r="A17" s="3">
        <v>15</v>
      </c>
      <c r="B17" s="3">
        <f t="shared" si="0"/>
        <v>1</v>
      </c>
      <c r="C17" s="4">
        <f t="shared" si="1"/>
        <v>0</v>
      </c>
      <c r="D17" s="3">
        <f t="shared" si="2"/>
        <v>0.92387953251128652</v>
      </c>
      <c r="E17" s="4">
        <f t="shared" si="3"/>
        <v>0.38268343236509039</v>
      </c>
      <c r="F17" s="3">
        <f t="shared" si="4"/>
        <v>0.70710678118654657</v>
      </c>
      <c r="G17" s="4">
        <f t="shared" si="5"/>
        <v>0.70710678118654846</v>
      </c>
      <c r="H17" s="3">
        <f t="shared" si="6"/>
        <v>0.38268343236508956</v>
      </c>
      <c r="I17" s="4">
        <f t="shared" si="7"/>
        <v>0.92387953251128685</v>
      </c>
      <c r="J17" s="3">
        <f t="shared" si="8"/>
        <v>-2.6952181805817155E-15</v>
      </c>
      <c r="K17" s="4">
        <f t="shared" si="9"/>
        <v>1</v>
      </c>
      <c r="L17" s="3">
        <f t="shared" si="10"/>
        <v>-0.38268343236509123</v>
      </c>
      <c r="M17" s="4">
        <f t="shared" si="11"/>
        <v>0.92387953251128618</v>
      </c>
      <c r="N17" s="3">
        <f t="shared" si="12"/>
        <v>-0.70710678118654791</v>
      </c>
      <c r="O17" s="4">
        <f t="shared" si="13"/>
        <v>0.70710678118654713</v>
      </c>
      <c r="P17" s="3">
        <f t="shared" si="14"/>
        <v>-0.92387953251128652</v>
      </c>
      <c r="Q17" s="4">
        <f t="shared" si="15"/>
        <v>0.38268343236509034</v>
      </c>
      <c r="R17" s="3">
        <f t="shared" si="16"/>
        <v>-1</v>
      </c>
      <c r="S17" s="4">
        <f t="shared" si="17"/>
        <v>-5.3904363611634309E-15</v>
      </c>
      <c r="T17" s="3">
        <f t="shared" si="18"/>
        <v>-0.92387953251128507</v>
      </c>
      <c r="U17" s="4">
        <f t="shared" si="19"/>
        <v>-0.38268343236509372</v>
      </c>
      <c r="V17" s="3">
        <f t="shared" si="20"/>
        <v>-0.70710678118654524</v>
      </c>
      <c r="W17" s="4">
        <f t="shared" si="21"/>
        <v>-0.70710678118654979</v>
      </c>
      <c r="X17" s="3">
        <f t="shared" si="22"/>
        <v>-0.38268343236508129</v>
      </c>
      <c r="Y17" s="4">
        <f t="shared" si="23"/>
        <v>-0.92387953251129029</v>
      </c>
      <c r="Z17" s="3">
        <f t="shared" si="24"/>
        <v>9.8022718414414456E-16</v>
      </c>
      <c r="AA17" s="4">
        <f t="shared" si="25"/>
        <v>-1</v>
      </c>
      <c r="AB17" s="3">
        <f t="shared" si="26"/>
        <v>0.38268343236509622</v>
      </c>
      <c r="AC17" s="4">
        <f t="shared" si="27"/>
        <v>-0.92387953251128407</v>
      </c>
      <c r="AD17" s="3">
        <f t="shared" si="28"/>
        <v>0.70710678118654668</v>
      </c>
      <c r="AE17" s="4">
        <f t="shared" si="29"/>
        <v>-0.70710678118654835</v>
      </c>
      <c r="AF17" s="3">
        <f t="shared" si="30"/>
        <v>0.92387953251128863</v>
      </c>
      <c r="AG17" s="4">
        <f t="shared" si="31"/>
        <v>-0.38268343236508534</v>
      </c>
      <c r="AJ17" s="3">
        <f>(MOD($AI$2,10^16)-MOD($AI$2,10^15))/10^15</f>
        <v>0</v>
      </c>
      <c r="AK17" s="3">
        <v>0</v>
      </c>
      <c r="AN17" s="3">
        <f t="shared" si="32"/>
        <v>17.137071184544066</v>
      </c>
      <c r="AO17" s="3">
        <f t="shared" si="33"/>
        <v>20.109357968503403</v>
      </c>
    </row>
    <row r="20" spans="1:41" ht="15.6" x14ac:dyDescent="0.3">
      <c r="A20" s="3"/>
      <c r="B20" s="3">
        <v>0</v>
      </c>
      <c r="C20" s="3">
        <v>0</v>
      </c>
      <c r="D20" s="3">
        <v>1</v>
      </c>
      <c r="E20" s="3">
        <v>1</v>
      </c>
      <c r="F20" s="3">
        <v>2</v>
      </c>
      <c r="G20" s="3">
        <v>2</v>
      </c>
      <c r="H20" s="3">
        <v>3</v>
      </c>
      <c r="I20" s="3">
        <v>3</v>
      </c>
      <c r="J20" s="10">
        <v>4</v>
      </c>
      <c r="K20" s="10">
        <v>4</v>
      </c>
      <c r="L20" s="10">
        <v>5</v>
      </c>
      <c r="M20" s="10">
        <v>5</v>
      </c>
      <c r="N20" s="10">
        <v>6</v>
      </c>
      <c r="O20" s="10">
        <v>6</v>
      </c>
      <c r="P20" s="10">
        <v>7</v>
      </c>
      <c r="Q20" s="10">
        <v>7</v>
      </c>
      <c r="R20" s="10">
        <v>8</v>
      </c>
      <c r="S20" s="10">
        <v>8</v>
      </c>
      <c r="T20" s="10">
        <v>9</v>
      </c>
      <c r="U20" s="10">
        <v>9</v>
      </c>
      <c r="V20" s="10">
        <v>10</v>
      </c>
      <c r="W20" s="10">
        <v>10</v>
      </c>
      <c r="X20" s="10">
        <v>11</v>
      </c>
      <c r="Y20" s="10">
        <v>11</v>
      </c>
      <c r="Z20" s="10">
        <v>12</v>
      </c>
      <c r="AA20" s="10">
        <v>12</v>
      </c>
      <c r="AB20" s="10">
        <v>13</v>
      </c>
      <c r="AC20" s="10">
        <v>13</v>
      </c>
      <c r="AD20" s="10">
        <v>14</v>
      </c>
      <c r="AE20" s="10">
        <v>14</v>
      </c>
      <c r="AF20" s="10">
        <v>15</v>
      </c>
      <c r="AG20" s="10">
        <v>15</v>
      </c>
      <c r="AI20" s="6" t="s">
        <v>4</v>
      </c>
      <c r="AJ20" s="3" t="s">
        <v>0</v>
      </c>
      <c r="AK20" s="3"/>
    </row>
    <row r="21" spans="1:41" ht="15.6" x14ac:dyDescent="0.3">
      <c r="A21" s="3">
        <v>0</v>
      </c>
      <c r="B21" s="3">
        <f>COS((B$1*$A21*2*PI())/16)</f>
        <v>1</v>
      </c>
      <c r="C21" s="4">
        <f>-SIN((C$1*$A21*2*PI())/16)</f>
        <v>0</v>
      </c>
      <c r="D21" s="3">
        <f>COS((D$1*$A21*2*PI())/16)</f>
        <v>1</v>
      </c>
      <c r="E21" s="4">
        <f>-SIN((E$1*$A21*2*PI())/16)</f>
        <v>0</v>
      </c>
      <c r="F21" s="3">
        <f>COS((F$1*$A21*2*PI())/16)</f>
        <v>1</v>
      </c>
      <c r="G21" s="4">
        <f>-SIN((G$1*$A21*2*PI())/16)</f>
        <v>0</v>
      </c>
      <c r="H21" s="3">
        <f>COS((H$1*$A21*2*PI())/16)</f>
        <v>1</v>
      </c>
      <c r="I21" s="4">
        <f>-SIN((I$1*$A21*2*PI())/16)</f>
        <v>0</v>
      </c>
      <c r="J21" s="3">
        <f>COS((J$1*$A21*2*PI())/16)</f>
        <v>1</v>
      </c>
      <c r="K21" s="4">
        <f>-SIN((K$1*$A21*2*PI())/16)</f>
        <v>0</v>
      </c>
      <c r="L21" s="3">
        <f>COS((L$1*$A21*2*PI())/16)</f>
        <v>1</v>
      </c>
      <c r="M21" s="4">
        <f>-SIN((M$1*$A21*2*PI())/16)</f>
        <v>0</v>
      </c>
      <c r="N21" s="3">
        <f>COS((N$1*$A21*2*PI())/16)</f>
        <v>1</v>
      </c>
      <c r="O21" s="4">
        <f>-SIN((O$1*$A21*2*PI())/16)</f>
        <v>0</v>
      </c>
      <c r="P21" s="3">
        <f>COS((P$1*$A21*2*PI())/16)</f>
        <v>1</v>
      </c>
      <c r="Q21" s="4">
        <f>-SIN((Q$1*$A21*2*PI())/16)</f>
        <v>0</v>
      </c>
      <c r="R21" s="3">
        <f>COS((R$1*$A21*2*PI())/16)</f>
        <v>1</v>
      </c>
      <c r="S21" s="4">
        <f>-SIN((S$1*$A21*2*PI())/16)</f>
        <v>0</v>
      </c>
      <c r="T21" s="3">
        <f>COS((T$1*$A21*2*PI())/16)</f>
        <v>1</v>
      </c>
      <c r="U21" s="4">
        <f>-SIN((U$1*$A21*2*PI())/16)</f>
        <v>0</v>
      </c>
      <c r="V21" s="3">
        <f>COS((V$1*$A21*2*PI())/16)</f>
        <v>1</v>
      </c>
      <c r="W21" s="4">
        <f>-SIN((W$1*$A21*2*PI())/16)</f>
        <v>0</v>
      </c>
      <c r="X21" s="3">
        <f>COS((X$1*$A21*2*PI())/16)</f>
        <v>1</v>
      </c>
      <c r="Y21" s="4">
        <f>-SIN((Y$1*$A21*2*PI())/16)</f>
        <v>0</v>
      </c>
      <c r="Z21" s="3">
        <f>COS((Z$1*$A21*2*PI())/16)</f>
        <v>1</v>
      </c>
      <c r="AA21" s="4">
        <f>-SIN((AA$1*$A21*2*PI())/16)</f>
        <v>0</v>
      </c>
      <c r="AB21" s="3">
        <f>COS((AB$1*$A21*2*PI())/16)</f>
        <v>1</v>
      </c>
      <c r="AC21" s="4">
        <f>-SIN((AC$1*$A21*2*PI())/16)</f>
        <v>0</v>
      </c>
      <c r="AD21" s="3">
        <f>COS((AD$1*$A21*2*PI())/16)</f>
        <v>1</v>
      </c>
      <c r="AE21" s="4">
        <f>-SIN((AE$1*$A21*2*PI())/16)</f>
        <v>0</v>
      </c>
      <c r="AF21" s="3">
        <f>COS((AF$1*$A21*2*PI())/16)</f>
        <v>1</v>
      </c>
      <c r="AG21" s="4">
        <f>-SIN((AG$1*$A21*2*PI())/16)</f>
        <v>0</v>
      </c>
      <c r="AI21" s="7">
        <v>4123987451230</v>
      </c>
      <c r="AJ21" s="3">
        <f>MOD($AI$2,10)</f>
        <v>8</v>
      </c>
      <c r="AK21" s="3">
        <v>0</v>
      </c>
    </row>
    <row r="22" spans="1:41" ht="15.6" x14ac:dyDescent="0.3">
      <c r="A22" s="3">
        <v>1</v>
      </c>
      <c r="B22" s="3">
        <f t="shared" ref="B22:B36" si="34">COS((B$1*$A22*2*PI())/16)</f>
        <v>1</v>
      </c>
      <c r="C22" s="4">
        <f t="shared" ref="C22:C36" si="35">-SIN((C$1*$A22*2*PI())/16)</f>
        <v>0</v>
      </c>
      <c r="D22" s="3">
        <f t="shared" ref="D22:D36" si="36">COS((D$1*$A22*2*PI())/16)</f>
        <v>0.92387953251128674</v>
      </c>
      <c r="E22" s="4">
        <f t="shared" ref="E22:E36" si="37">-SIN((E$1*$A22*2*PI())/16)</f>
        <v>-0.38268343236508978</v>
      </c>
      <c r="F22" s="3">
        <f t="shared" ref="F22:F36" si="38">COS((F$1*$A22*2*PI())/16)</f>
        <v>0.70710678118654757</v>
      </c>
      <c r="G22" s="4">
        <f t="shared" ref="G22:G36" si="39">-SIN((G$1*$A22*2*PI())/16)</f>
        <v>-0.70710678118654746</v>
      </c>
      <c r="H22" s="3">
        <f t="shared" ref="H22:H36" si="40">COS((H$1*$A22*2*PI())/16)</f>
        <v>0.38268343236508984</v>
      </c>
      <c r="I22" s="4">
        <f t="shared" ref="I22:I36" si="41">-SIN((I$1*$A22*2*PI())/16)</f>
        <v>-0.92387953251128674</v>
      </c>
      <c r="J22" s="3">
        <f t="shared" ref="J22:J36" si="42">COS((J$1*$A22*2*PI())/16)</f>
        <v>6.1257422745431001E-17</v>
      </c>
      <c r="K22" s="4">
        <f t="shared" ref="K22:K36" si="43">-SIN((K$1*$A22*2*PI())/16)</f>
        <v>-1</v>
      </c>
      <c r="L22" s="3">
        <f t="shared" ref="L22:L36" si="44">COS((L$1*$A22*2*PI())/16)</f>
        <v>-0.38268343236508973</v>
      </c>
      <c r="M22" s="4">
        <f t="shared" ref="M22:M36" si="45">-SIN((M$1*$A22*2*PI())/16)</f>
        <v>-0.92387953251128674</v>
      </c>
      <c r="N22" s="3">
        <f t="shared" ref="N22:N36" si="46">COS((N$1*$A22*2*PI())/16)</f>
        <v>-0.70710678118654746</v>
      </c>
      <c r="O22" s="4">
        <f t="shared" ref="O22:O36" si="47">-SIN((O$1*$A22*2*PI())/16)</f>
        <v>-0.70710678118654757</v>
      </c>
      <c r="P22" s="3">
        <f t="shared" ref="P22:P36" si="48">COS((P$1*$A22*2*PI())/16)</f>
        <v>-0.92387953251128674</v>
      </c>
      <c r="Q22" s="4">
        <f t="shared" ref="Q22:Q36" si="49">-SIN((Q$1*$A22*2*PI())/16)</f>
        <v>-0.38268343236508989</v>
      </c>
      <c r="R22" s="3">
        <f t="shared" ref="R22:R36" si="50">COS((R$1*$A22*2*PI())/16)</f>
        <v>-1</v>
      </c>
      <c r="S22" s="4">
        <f t="shared" ref="S22:S36" si="51">-SIN((S$1*$A22*2*PI())/16)</f>
        <v>-1.22514845490862E-16</v>
      </c>
      <c r="T22" s="3">
        <f t="shared" ref="T22:T36" si="52">COS((T$1*$A22*2*PI())/16)</f>
        <v>-0.92387953251128685</v>
      </c>
      <c r="U22" s="4">
        <f t="shared" ref="U22:U36" si="53">-SIN((U$1*$A22*2*PI())/16)</f>
        <v>0.38268343236508967</v>
      </c>
      <c r="V22" s="3">
        <f t="shared" ref="V22:V36" si="54">COS((V$1*$A22*2*PI())/16)</f>
        <v>-0.70710678118654768</v>
      </c>
      <c r="W22" s="4">
        <f t="shared" ref="W22:W36" si="55">-SIN((W$1*$A22*2*PI())/16)</f>
        <v>0.70710678118654746</v>
      </c>
      <c r="X22" s="3">
        <f t="shared" ref="X22:X36" si="56">COS((X$1*$A22*2*PI())/16)</f>
        <v>-0.38268343236509034</v>
      </c>
      <c r="Y22" s="4">
        <f t="shared" ref="Y22:Y36" si="57">-SIN((Y$1*$A22*2*PI())/16)</f>
        <v>0.92387953251128652</v>
      </c>
      <c r="Z22" s="3">
        <f t="shared" ref="Z22:Z36" si="58">COS((Z$1*$A22*2*PI())/16)</f>
        <v>-1.83772268236293E-16</v>
      </c>
      <c r="AA22" s="4">
        <f t="shared" ref="AA22:AA36" si="59">-SIN((AA$1*$A22*2*PI())/16)</f>
        <v>1</v>
      </c>
      <c r="AB22" s="3">
        <f t="shared" ref="AB22:AB36" si="60">COS((AB$1*$A22*2*PI())/16)</f>
        <v>0.38268343236509</v>
      </c>
      <c r="AC22" s="4">
        <f t="shared" ref="AC22:AC36" si="61">-SIN((AC$1*$A22*2*PI())/16)</f>
        <v>0.92387953251128663</v>
      </c>
      <c r="AD22" s="3">
        <f t="shared" ref="AD22:AD36" si="62">COS((AD$1*$A22*2*PI())/16)</f>
        <v>0.70710678118654735</v>
      </c>
      <c r="AE22" s="4">
        <f t="shared" ref="AE22:AE36" si="63">-SIN((AE$1*$A22*2*PI())/16)</f>
        <v>0.70710678118654768</v>
      </c>
      <c r="AF22" s="3">
        <f t="shared" ref="AF22:AF36" si="64">COS((AF$1*$A22*2*PI())/16)</f>
        <v>0.92387953251128652</v>
      </c>
      <c r="AG22" s="4">
        <f t="shared" ref="AG22:AG36" si="65">-SIN((AG$1*$A22*2*PI())/16)</f>
        <v>0.38268343236509039</v>
      </c>
      <c r="AI22" s="2"/>
      <c r="AJ22" s="3">
        <f>(MOD($AI$2,10^2)-MOD($AI$2,10^1))/10^1</f>
        <v>7</v>
      </c>
      <c r="AK22" s="3">
        <v>0</v>
      </c>
    </row>
    <row r="23" spans="1:41" ht="15.6" x14ac:dyDescent="0.3">
      <c r="A23" s="3">
        <v>2</v>
      </c>
      <c r="B23" s="3">
        <f t="shared" si="34"/>
        <v>1</v>
      </c>
      <c r="C23" s="4">
        <f t="shared" si="35"/>
        <v>0</v>
      </c>
      <c r="D23" s="3">
        <f t="shared" si="36"/>
        <v>0.70710678118654757</v>
      </c>
      <c r="E23" s="4">
        <f t="shared" si="37"/>
        <v>-0.70710678118654746</v>
      </c>
      <c r="F23" s="3">
        <f t="shared" si="38"/>
        <v>6.1257422745431001E-17</v>
      </c>
      <c r="G23" s="4">
        <f t="shared" si="39"/>
        <v>-1</v>
      </c>
      <c r="H23" s="3">
        <f t="shared" si="40"/>
        <v>-0.70710678118654746</v>
      </c>
      <c r="I23" s="4">
        <f t="shared" si="41"/>
        <v>-0.70710678118654757</v>
      </c>
      <c r="J23" s="3">
        <f t="shared" si="42"/>
        <v>-1</v>
      </c>
      <c r="K23" s="4">
        <f t="shared" si="43"/>
        <v>-1.22514845490862E-16</v>
      </c>
      <c r="L23" s="3">
        <f t="shared" si="44"/>
        <v>-0.70710678118654768</v>
      </c>
      <c r="M23" s="4">
        <f t="shared" si="45"/>
        <v>0.70710678118654746</v>
      </c>
      <c r="N23" s="3">
        <f t="shared" si="46"/>
        <v>-1.83772268236293E-16</v>
      </c>
      <c r="O23" s="4">
        <f t="shared" si="47"/>
        <v>1</v>
      </c>
      <c r="P23" s="3">
        <f t="shared" si="48"/>
        <v>0.70710678118654735</v>
      </c>
      <c r="Q23" s="4">
        <f t="shared" si="49"/>
        <v>0.70710678118654768</v>
      </c>
      <c r="R23" s="3">
        <f t="shared" si="50"/>
        <v>1</v>
      </c>
      <c r="S23" s="4">
        <f t="shared" si="51"/>
        <v>2.45029690981724E-16</v>
      </c>
      <c r="T23" s="3">
        <f t="shared" si="52"/>
        <v>0.70710678118654768</v>
      </c>
      <c r="U23" s="4">
        <f t="shared" si="53"/>
        <v>-0.70710678118654735</v>
      </c>
      <c r="V23" s="3">
        <f t="shared" si="54"/>
        <v>3.06287113727155E-16</v>
      </c>
      <c r="W23" s="4">
        <f t="shared" si="55"/>
        <v>-1</v>
      </c>
      <c r="X23" s="3">
        <f t="shared" si="56"/>
        <v>-0.70710678118654668</v>
      </c>
      <c r="Y23" s="4">
        <f t="shared" si="57"/>
        <v>-0.70710678118654835</v>
      </c>
      <c r="Z23" s="3">
        <f t="shared" si="58"/>
        <v>-1</v>
      </c>
      <c r="AA23" s="4">
        <f t="shared" si="59"/>
        <v>-3.67544536472586E-16</v>
      </c>
      <c r="AB23" s="3">
        <f t="shared" si="60"/>
        <v>-0.70710678118654713</v>
      </c>
      <c r="AC23" s="4">
        <f t="shared" si="61"/>
        <v>0.70710678118654791</v>
      </c>
      <c r="AD23" s="3">
        <f t="shared" si="62"/>
        <v>-4.28801959218017E-16</v>
      </c>
      <c r="AE23" s="4">
        <f t="shared" si="63"/>
        <v>1</v>
      </c>
      <c r="AF23" s="3">
        <f t="shared" si="64"/>
        <v>0.70710678118654657</v>
      </c>
      <c r="AG23" s="4">
        <f t="shared" si="65"/>
        <v>0.70710678118654846</v>
      </c>
      <c r="AI23" s="2"/>
      <c r="AJ23" s="3">
        <f>(MOD($AI$2,10^3)-MOD($AI$2,10^2))/10^2</f>
        <v>6</v>
      </c>
      <c r="AK23" s="3">
        <v>0</v>
      </c>
    </row>
    <row r="24" spans="1:41" ht="15.6" x14ac:dyDescent="0.3">
      <c r="A24" s="3">
        <v>3</v>
      </c>
      <c r="B24" s="3">
        <f t="shared" si="34"/>
        <v>1</v>
      </c>
      <c r="C24" s="4">
        <f t="shared" si="35"/>
        <v>0</v>
      </c>
      <c r="D24" s="3">
        <f t="shared" si="36"/>
        <v>0.38268343236508984</v>
      </c>
      <c r="E24" s="4">
        <f t="shared" si="37"/>
        <v>-0.92387953251128674</v>
      </c>
      <c r="F24" s="3">
        <f t="shared" si="38"/>
        <v>-0.70710678118654746</v>
      </c>
      <c r="G24" s="4">
        <f t="shared" si="39"/>
        <v>-0.70710678118654757</v>
      </c>
      <c r="H24" s="3">
        <f t="shared" si="40"/>
        <v>-0.92387953251128685</v>
      </c>
      <c r="I24" s="4">
        <f t="shared" si="41"/>
        <v>0.38268343236508967</v>
      </c>
      <c r="J24" s="3">
        <f t="shared" si="42"/>
        <v>-1.83772268236293E-16</v>
      </c>
      <c r="K24" s="4">
        <f t="shared" si="43"/>
        <v>1</v>
      </c>
      <c r="L24" s="3">
        <f t="shared" si="44"/>
        <v>0.92387953251128652</v>
      </c>
      <c r="M24" s="4">
        <f t="shared" si="45"/>
        <v>0.38268343236509039</v>
      </c>
      <c r="N24" s="3">
        <f t="shared" si="46"/>
        <v>0.70710678118654768</v>
      </c>
      <c r="O24" s="4">
        <f t="shared" si="47"/>
        <v>-0.70710678118654735</v>
      </c>
      <c r="P24" s="3">
        <f t="shared" si="48"/>
        <v>-0.38268343236508989</v>
      </c>
      <c r="Q24" s="4">
        <f t="shared" si="49"/>
        <v>-0.92387953251128674</v>
      </c>
      <c r="R24" s="3">
        <f t="shared" si="50"/>
        <v>-1</v>
      </c>
      <c r="S24" s="4">
        <f t="shared" si="51"/>
        <v>-3.67544536472586E-16</v>
      </c>
      <c r="T24" s="3">
        <f t="shared" si="52"/>
        <v>-0.38268343236509056</v>
      </c>
      <c r="U24" s="4">
        <f t="shared" si="53"/>
        <v>0.92387953251128641</v>
      </c>
      <c r="V24" s="3">
        <f t="shared" si="54"/>
        <v>0.70710678118654657</v>
      </c>
      <c r="W24" s="4">
        <f t="shared" si="55"/>
        <v>0.70710678118654846</v>
      </c>
      <c r="X24" s="3">
        <f t="shared" si="56"/>
        <v>0.92387953251128674</v>
      </c>
      <c r="Y24" s="4">
        <f t="shared" si="57"/>
        <v>-0.38268343236508973</v>
      </c>
      <c r="Z24" s="3">
        <f t="shared" si="58"/>
        <v>5.51316804708879E-16</v>
      </c>
      <c r="AA24" s="4">
        <f t="shared" si="59"/>
        <v>-1</v>
      </c>
      <c r="AB24" s="3">
        <f t="shared" si="60"/>
        <v>-0.92387953251128641</v>
      </c>
      <c r="AC24" s="4">
        <f t="shared" si="61"/>
        <v>-0.38268343236509073</v>
      </c>
      <c r="AD24" s="3">
        <f t="shared" si="62"/>
        <v>-0.70710678118654735</v>
      </c>
      <c r="AE24" s="4">
        <f t="shared" si="63"/>
        <v>0.70710678118654768</v>
      </c>
      <c r="AF24" s="3">
        <f t="shared" si="64"/>
        <v>0.38268343236508956</v>
      </c>
      <c r="AG24" s="4">
        <f t="shared" si="65"/>
        <v>0.92387953251128685</v>
      </c>
      <c r="AI24" s="2"/>
      <c r="AJ24" s="3">
        <f>(MOD($AI$2,10^4)-MOD($AI$2,10^3))/10^3</f>
        <v>5</v>
      </c>
      <c r="AK24" s="3">
        <v>0</v>
      </c>
    </row>
    <row r="25" spans="1:41" ht="15.6" x14ac:dyDescent="0.3">
      <c r="A25" s="3">
        <v>4</v>
      </c>
      <c r="B25" s="3">
        <f t="shared" si="34"/>
        <v>1</v>
      </c>
      <c r="C25" s="4">
        <f t="shared" si="35"/>
        <v>0</v>
      </c>
      <c r="D25" s="3">
        <f t="shared" si="36"/>
        <v>6.1257422745431001E-17</v>
      </c>
      <c r="E25" s="4">
        <f t="shared" si="37"/>
        <v>-1</v>
      </c>
      <c r="F25" s="3">
        <f t="shared" si="38"/>
        <v>-1</v>
      </c>
      <c r="G25" s="4">
        <f t="shared" si="39"/>
        <v>-1.22514845490862E-16</v>
      </c>
      <c r="H25" s="3">
        <f t="shared" si="40"/>
        <v>-1.83772268236293E-16</v>
      </c>
      <c r="I25" s="4">
        <f t="shared" si="41"/>
        <v>1</v>
      </c>
      <c r="J25" s="3">
        <f t="shared" si="42"/>
        <v>1</v>
      </c>
      <c r="K25" s="4">
        <f t="shared" si="43"/>
        <v>2.45029690981724E-16</v>
      </c>
      <c r="L25" s="3">
        <f t="shared" si="44"/>
        <v>3.06287113727155E-16</v>
      </c>
      <c r="M25" s="4">
        <f t="shared" si="45"/>
        <v>-1</v>
      </c>
      <c r="N25" s="3">
        <f t="shared" si="46"/>
        <v>-1</v>
      </c>
      <c r="O25" s="4">
        <f t="shared" si="47"/>
        <v>-3.67544536472586E-16</v>
      </c>
      <c r="P25" s="3">
        <f t="shared" si="48"/>
        <v>-4.28801959218017E-16</v>
      </c>
      <c r="Q25" s="4">
        <f t="shared" si="49"/>
        <v>1</v>
      </c>
      <c r="R25" s="3">
        <f t="shared" si="50"/>
        <v>1</v>
      </c>
      <c r="S25" s="4">
        <f t="shared" si="51"/>
        <v>4.90059381963448E-16</v>
      </c>
      <c r="T25" s="3">
        <f t="shared" si="52"/>
        <v>5.51316804708879E-16</v>
      </c>
      <c r="U25" s="4">
        <f t="shared" si="53"/>
        <v>-1</v>
      </c>
      <c r="V25" s="3">
        <f t="shared" si="54"/>
        <v>-1</v>
      </c>
      <c r="W25" s="4">
        <f t="shared" si="55"/>
        <v>-6.1257422745431001E-16</v>
      </c>
      <c r="X25" s="3">
        <f t="shared" si="56"/>
        <v>-2.4501884895999915E-15</v>
      </c>
      <c r="Y25" s="4">
        <f t="shared" si="57"/>
        <v>1</v>
      </c>
      <c r="Z25" s="3">
        <f t="shared" si="58"/>
        <v>1</v>
      </c>
      <c r="AA25" s="4">
        <f t="shared" si="59"/>
        <v>7.3508907294517201E-16</v>
      </c>
      <c r="AB25" s="3">
        <f t="shared" si="60"/>
        <v>-9.8001034370964746E-16</v>
      </c>
      <c r="AC25" s="4">
        <f t="shared" si="61"/>
        <v>-1</v>
      </c>
      <c r="AD25" s="3">
        <f t="shared" si="62"/>
        <v>-1</v>
      </c>
      <c r="AE25" s="4">
        <f t="shared" si="63"/>
        <v>-8.5760391843603401E-16</v>
      </c>
      <c r="AF25" s="3">
        <f t="shared" si="64"/>
        <v>-2.6952181805817155E-15</v>
      </c>
      <c r="AG25" s="4">
        <f t="shared" si="65"/>
        <v>1</v>
      </c>
      <c r="AI25" s="2"/>
      <c r="AJ25" s="3">
        <f>(MOD($AI$2,10^5)-MOD($AI$2,10^4))/10^4</f>
        <v>4</v>
      </c>
      <c r="AK25" s="3">
        <v>0</v>
      </c>
    </row>
    <row r="26" spans="1:41" ht="15.6" x14ac:dyDescent="0.3">
      <c r="A26" s="3">
        <v>5</v>
      </c>
      <c r="B26" s="3">
        <f t="shared" si="34"/>
        <v>1</v>
      </c>
      <c r="C26" s="4">
        <f t="shared" si="35"/>
        <v>0</v>
      </c>
      <c r="D26" s="3">
        <f t="shared" si="36"/>
        <v>-0.38268343236508973</v>
      </c>
      <c r="E26" s="4">
        <f t="shared" si="37"/>
        <v>-0.92387953251128674</v>
      </c>
      <c r="F26" s="3">
        <f t="shared" si="38"/>
        <v>-0.70710678118654768</v>
      </c>
      <c r="G26" s="4">
        <f t="shared" si="39"/>
        <v>0.70710678118654746</v>
      </c>
      <c r="H26" s="3">
        <f t="shared" si="40"/>
        <v>0.92387953251128652</v>
      </c>
      <c r="I26" s="4">
        <f t="shared" si="41"/>
        <v>0.38268343236509039</v>
      </c>
      <c r="J26" s="3">
        <f t="shared" si="42"/>
        <v>3.06287113727155E-16</v>
      </c>
      <c r="K26" s="4">
        <f t="shared" si="43"/>
        <v>-1</v>
      </c>
      <c r="L26" s="3">
        <f t="shared" si="44"/>
        <v>-0.92387953251128674</v>
      </c>
      <c r="M26" s="4">
        <f t="shared" si="45"/>
        <v>0.38268343236508984</v>
      </c>
      <c r="N26" s="3">
        <f t="shared" si="46"/>
        <v>0.70710678118654657</v>
      </c>
      <c r="O26" s="4">
        <f t="shared" si="47"/>
        <v>0.70710678118654846</v>
      </c>
      <c r="P26" s="3">
        <f t="shared" si="48"/>
        <v>0.38268343236509067</v>
      </c>
      <c r="Q26" s="4">
        <f t="shared" si="49"/>
        <v>-0.92387953251128641</v>
      </c>
      <c r="R26" s="3">
        <f t="shared" si="50"/>
        <v>-1</v>
      </c>
      <c r="S26" s="4">
        <f t="shared" si="51"/>
        <v>-6.1257422745431001E-16</v>
      </c>
      <c r="T26" s="3">
        <f t="shared" si="52"/>
        <v>0.38268343236508956</v>
      </c>
      <c r="U26" s="4">
        <f t="shared" si="53"/>
        <v>0.92387953251128685</v>
      </c>
      <c r="V26" s="3">
        <f t="shared" si="54"/>
        <v>0.70710678118654746</v>
      </c>
      <c r="W26" s="4">
        <f t="shared" si="55"/>
        <v>-0.70710678118654757</v>
      </c>
      <c r="X26" s="3">
        <f t="shared" si="56"/>
        <v>-0.92387953251128696</v>
      </c>
      <c r="Y26" s="4">
        <f t="shared" si="57"/>
        <v>-0.38268343236508934</v>
      </c>
      <c r="Z26" s="3">
        <f t="shared" si="58"/>
        <v>-2.6952181805817155E-15</v>
      </c>
      <c r="AA26" s="4">
        <f t="shared" si="59"/>
        <v>1</v>
      </c>
      <c r="AB26" s="3">
        <f t="shared" si="60"/>
        <v>0.92387953251128763</v>
      </c>
      <c r="AC26" s="4">
        <f t="shared" si="61"/>
        <v>-0.38268343236508762</v>
      </c>
      <c r="AD26" s="3">
        <f t="shared" si="62"/>
        <v>-0.70710678118654613</v>
      </c>
      <c r="AE26" s="4">
        <f t="shared" si="63"/>
        <v>-0.70710678118654891</v>
      </c>
      <c r="AF26" s="3">
        <f t="shared" si="64"/>
        <v>-0.38268343236509123</v>
      </c>
      <c r="AG26" s="4">
        <f t="shared" si="65"/>
        <v>0.92387953251128618</v>
      </c>
      <c r="AI26" s="1"/>
      <c r="AJ26" s="3">
        <f>(MOD($AI$2,10^6)-MOD($AI$2,10^5))/10^5</f>
        <v>3</v>
      </c>
      <c r="AK26" s="3">
        <v>0</v>
      </c>
    </row>
    <row r="27" spans="1:41" ht="15.6" x14ac:dyDescent="0.3">
      <c r="A27" s="3">
        <v>6</v>
      </c>
      <c r="B27" s="3">
        <f t="shared" si="34"/>
        <v>1</v>
      </c>
      <c r="C27" s="4">
        <f t="shared" si="35"/>
        <v>0</v>
      </c>
      <c r="D27" s="3">
        <f t="shared" si="36"/>
        <v>-0.70710678118654746</v>
      </c>
      <c r="E27" s="4">
        <f t="shared" si="37"/>
        <v>-0.70710678118654757</v>
      </c>
      <c r="F27" s="3">
        <f t="shared" si="38"/>
        <v>-1.83772268236293E-16</v>
      </c>
      <c r="G27" s="4">
        <f t="shared" si="39"/>
        <v>1</v>
      </c>
      <c r="H27" s="3">
        <f t="shared" si="40"/>
        <v>0.70710678118654768</v>
      </c>
      <c r="I27" s="4">
        <f t="shared" si="41"/>
        <v>-0.70710678118654735</v>
      </c>
      <c r="J27" s="3">
        <f t="shared" si="42"/>
        <v>-1</v>
      </c>
      <c r="K27" s="4">
        <f t="shared" si="43"/>
        <v>-3.67544536472586E-16</v>
      </c>
      <c r="L27" s="3">
        <f t="shared" si="44"/>
        <v>0.70710678118654657</v>
      </c>
      <c r="M27" s="4">
        <f t="shared" si="45"/>
        <v>0.70710678118654846</v>
      </c>
      <c r="N27" s="3">
        <f t="shared" si="46"/>
        <v>5.51316804708879E-16</v>
      </c>
      <c r="O27" s="4">
        <f t="shared" si="47"/>
        <v>-1</v>
      </c>
      <c r="P27" s="3">
        <f t="shared" si="48"/>
        <v>-0.70710678118654735</v>
      </c>
      <c r="Q27" s="4">
        <f t="shared" si="49"/>
        <v>0.70710678118654768</v>
      </c>
      <c r="R27" s="3">
        <f t="shared" si="50"/>
        <v>1</v>
      </c>
      <c r="S27" s="4">
        <f t="shared" si="51"/>
        <v>7.3508907294517201E-16</v>
      </c>
      <c r="T27" s="3">
        <f t="shared" si="52"/>
        <v>-0.70710678118654635</v>
      </c>
      <c r="U27" s="4">
        <f t="shared" si="53"/>
        <v>-0.70710678118654868</v>
      </c>
      <c r="V27" s="3">
        <f t="shared" si="54"/>
        <v>-2.6952181805817155E-15</v>
      </c>
      <c r="W27" s="4">
        <f t="shared" si="55"/>
        <v>1</v>
      </c>
      <c r="X27" s="3">
        <f t="shared" si="56"/>
        <v>0.70710678118654757</v>
      </c>
      <c r="Y27" s="4">
        <f t="shared" si="57"/>
        <v>-0.70710678118654746</v>
      </c>
      <c r="Z27" s="3">
        <f t="shared" si="58"/>
        <v>-1</v>
      </c>
      <c r="AA27" s="4">
        <f t="shared" si="59"/>
        <v>-1.102633609417758E-15</v>
      </c>
      <c r="AB27" s="3">
        <f t="shared" si="60"/>
        <v>0.70710678118654602</v>
      </c>
      <c r="AC27" s="4">
        <f t="shared" si="61"/>
        <v>0.70710678118654902</v>
      </c>
      <c r="AD27" s="3">
        <f t="shared" si="62"/>
        <v>-4.8995096174619945E-16</v>
      </c>
      <c r="AE27" s="4">
        <f t="shared" si="63"/>
        <v>-1</v>
      </c>
      <c r="AF27" s="3">
        <f t="shared" si="64"/>
        <v>-0.70710678118654791</v>
      </c>
      <c r="AG27" s="4">
        <f t="shared" si="65"/>
        <v>0.70710678118654713</v>
      </c>
      <c r="AJ27" s="3">
        <f>(MOD($AI$2,10^7)-MOD($AI$2,10^6))/10^6</f>
        <v>2</v>
      </c>
      <c r="AK27" s="3">
        <v>0</v>
      </c>
    </row>
    <row r="28" spans="1:41" ht="15.6" x14ac:dyDescent="0.3">
      <c r="A28" s="3">
        <v>7</v>
      </c>
      <c r="B28" s="3">
        <f t="shared" si="34"/>
        <v>1</v>
      </c>
      <c r="C28" s="4">
        <f t="shared" si="35"/>
        <v>0</v>
      </c>
      <c r="D28" s="3">
        <f t="shared" si="36"/>
        <v>-0.92387953251128674</v>
      </c>
      <c r="E28" s="4">
        <f t="shared" si="37"/>
        <v>-0.38268343236508989</v>
      </c>
      <c r="F28" s="3">
        <f t="shared" si="38"/>
        <v>0.70710678118654735</v>
      </c>
      <c r="G28" s="4">
        <f t="shared" si="39"/>
        <v>0.70710678118654768</v>
      </c>
      <c r="H28" s="3">
        <f t="shared" si="40"/>
        <v>-0.38268343236508989</v>
      </c>
      <c r="I28" s="4">
        <f t="shared" si="41"/>
        <v>-0.92387953251128674</v>
      </c>
      <c r="J28" s="3">
        <f t="shared" si="42"/>
        <v>-4.28801959218017E-16</v>
      </c>
      <c r="K28" s="4">
        <f t="shared" si="43"/>
        <v>1</v>
      </c>
      <c r="L28" s="3">
        <f t="shared" si="44"/>
        <v>0.38268343236509067</v>
      </c>
      <c r="M28" s="4">
        <f t="shared" si="45"/>
        <v>-0.92387953251128641</v>
      </c>
      <c r="N28" s="3">
        <f t="shared" si="46"/>
        <v>-0.70710678118654735</v>
      </c>
      <c r="O28" s="4">
        <f t="shared" si="47"/>
        <v>0.70710678118654768</v>
      </c>
      <c r="P28" s="3">
        <f t="shared" si="48"/>
        <v>0.92387953251128752</v>
      </c>
      <c r="Q28" s="4">
        <f t="shared" si="49"/>
        <v>-0.38268343236508784</v>
      </c>
      <c r="R28" s="3">
        <f t="shared" si="50"/>
        <v>-1</v>
      </c>
      <c r="S28" s="4">
        <f t="shared" si="51"/>
        <v>-8.5760391843603401E-16</v>
      </c>
      <c r="T28" s="3">
        <f t="shared" si="52"/>
        <v>0.92387953251128685</v>
      </c>
      <c r="U28" s="4">
        <f t="shared" si="53"/>
        <v>0.38268343236508945</v>
      </c>
      <c r="V28" s="3">
        <f t="shared" si="54"/>
        <v>-0.70710678118654613</v>
      </c>
      <c r="W28" s="4">
        <f t="shared" si="55"/>
        <v>-0.70710678118654891</v>
      </c>
      <c r="X28" s="3">
        <f t="shared" si="56"/>
        <v>0.38268343236508912</v>
      </c>
      <c r="Y28" s="4">
        <f t="shared" si="57"/>
        <v>0.92387953251128707</v>
      </c>
      <c r="Z28" s="3">
        <f t="shared" si="58"/>
        <v>-4.8995096174619945E-16</v>
      </c>
      <c r="AA28" s="4">
        <f t="shared" si="59"/>
        <v>-1</v>
      </c>
      <c r="AB28" s="3">
        <f t="shared" si="60"/>
        <v>-0.38268343236509145</v>
      </c>
      <c r="AC28" s="4">
        <f t="shared" si="61"/>
        <v>0.92387953251128607</v>
      </c>
      <c r="AD28" s="3">
        <f t="shared" si="62"/>
        <v>0.70710678118655046</v>
      </c>
      <c r="AE28" s="4">
        <f t="shared" si="63"/>
        <v>-0.70710678118654458</v>
      </c>
      <c r="AF28" s="3">
        <f t="shared" si="64"/>
        <v>-0.92387953251128652</v>
      </c>
      <c r="AG28" s="4">
        <f t="shared" si="65"/>
        <v>0.38268343236509034</v>
      </c>
      <c r="AJ28" s="3">
        <f>(MOD($AI$2,10^8)-MOD($AI$2,10^7))/10^7</f>
        <v>1</v>
      </c>
      <c r="AK28" s="3">
        <v>0</v>
      </c>
    </row>
    <row r="29" spans="1:41" ht="15.6" x14ac:dyDescent="0.3">
      <c r="A29" s="3">
        <v>8</v>
      </c>
      <c r="B29" s="3">
        <f t="shared" si="34"/>
        <v>1</v>
      </c>
      <c r="C29" s="4">
        <f t="shared" si="35"/>
        <v>0</v>
      </c>
      <c r="D29" s="3">
        <f t="shared" si="36"/>
        <v>-1</v>
      </c>
      <c r="E29" s="4">
        <f t="shared" si="37"/>
        <v>-1.22514845490862E-16</v>
      </c>
      <c r="F29" s="3">
        <f t="shared" si="38"/>
        <v>1</v>
      </c>
      <c r="G29" s="4">
        <f t="shared" si="39"/>
        <v>2.45029690981724E-16</v>
      </c>
      <c r="H29" s="3">
        <f t="shared" si="40"/>
        <v>-1</v>
      </c>
      <c r="I29" s="4">
        <f t="shared" si="41"/>
        <v>-3.67544536472586E-16</v>
      </c>
      <c r="J29" s="3">
        <f t="shared" si="42"/>
        <v>1</v>
      </c>
      <c r="K29" s="4">
        <f t="shared" si="43"/>
        <v>4.90059381963448E-16</v>
      </c>
      <c r="L29" s="3">
        <f t="shared" si="44"/>
        <v>-1</v>
      </c>
      <c r="M29" s="4">
        <f t="shared" si="45"/>
        <v>-6.1257422745431001E-16</v>
      </c>
      <c r="N29" s="3">
        <f t="shared" si="46"/>
        <v>1</v>
      </c>
      <c r="O29" s="4">
        <f t="shared" si="47"/>
        <v>7.3508907294517201E-16</v>
      </c>
      <c r="P29" s="3">
        <f t="shared" si="48"/>
        <v>-1</v>
      </c>
      <c r="Q29" s="4">
        <f t="shared" si="49"/>
        <v>-8.5760391843603401E-16</v>
      </c>
      <c r="R29" s="3">
        <f t="shared" si="50"/>
        <v>1</v>
      </c>
      <c r="S29" s="4">
        <f t="shared" si="51"/>
        <v>9.8011876392689601E-16</v>
      </c>
      <c r="T29" s="3">
        <f t="shared" si="52"/>
        <v>-1</v>
      </c>
      <c r="U29" s="4">
        <f t="shared" si="53"/>
        <v>-1.102633609417758E-15</v>
      </c>
      <c r="V29" s="3">
        <f t="shared" si="54"/>
        <v>1</v>
      </c>
      <c r="W29" s="4">
        <f t="shared" si="55"/>
        <v>1.22514845490862E-15</v>
      </c>
      <c r="X29" s="3">
        <f t="shared" si="56"/>
        <v>-1</v>
      </c>
      <c r="Y29" s="4">
        <f t="shared" si="57"/>
        <v>-4.9003769791999829E-15</v>
      </c>
      <c r="Z29" s="3">
        <f t="shared" si="58"/>
        <v>1</v>
      </c>
      <c r="AA29" s="4">
        <f t="shared" si="59"/>
        <v>1.470178145890344E-15</v>
      </c>
      <c r="AB29" s="3">
        <f t="shared" si="60"/>
        <v>-1</v>
      </c>
      <c r="AC29" s="4">
        <f t="shared" si="61"/>
        <v>1.9600206874192949E-15</v>
      </c>
      <c r="AD29" s="3">
        <f t="shared" si="62"/>
        <v>1</v>
      </c>
      <c r="AE29" s="4">
        <f t="shared" si="63"/>
        <v>1.715207836872068E-15</v>
      </c>
      <c r="AF29" s="3">
        <f t="shared" si="64"/>
        <v>-1</v>
      </c>
      <c r="AG29" s="4">
        <f t="shared" si="65"/>
        <v>-5.3904363611634309E-15</v>
      </c>
      <c r="AJ29" s="3">
        <f>(MOD($AI$2,10^9)-MOD($AI$2,10^8))/10^8</f>
        <v>0</v>
      </c>
      <c r="AK29" s="3">
        <v>0</v>
      </c>
    </row>
    <row r="30" spans="1:41" ht="15.6" x14ac:dyDescent="0.3">
      <c r="A30" s="3">
        <v>9</v>
      </c>
      <c r="B30" s="3">
        <f t="shared" si="34"/>
        <v>1</v>
      </c>
      <c r="C30" s="4">
        <f t="shared" si="35"/>
        <v>0</v>
      </c>
      <c r="D30" s="3">
        <f t="shared" si="36"/>
        <v>-0.92387953251128685</v>
      </c>
      <c r="E30" s="4">
        <f t="shared" si="37"/>
        <v>0.38268343236508967</v>
      </c>
      <c r="F30" s="3">
        <f t="shared" si="38"/>
        <v>0.70710678118654768</v>
      </c>
      <c r="G30" s="4">
        <f t="shared" si="39"/>
        <v>-0.70710678118654735</v>
      </c>
      <c r="H30" s="3">
        <f t="shared" si="40"/>
        <v>-0.38268343236509056</v>
      </c>
      <c r="I30" s="4">
        <f t="shared" si="41"/>
        <v>0.92387953251128641</v>
      </c>
      <c r="J30" s="3">
        <f t="shared" si="42"/>
        <v>5.51316804708879E-16</v>
      </c>
      <c r="K30" s="4">
        <f t="shared" si="43"/>
        <v>-1</v>
      </c>
      <c r="L30" s="3">
        <f t="shared" si="44"/>
        <v>0.38268343236508956</v>
      </c>
      <c r="M30" s="4">
        <f t="shared" si="45"/>
        <v>0.92387953251128685</v>
      </c>
      <c r="N30" s="3">
        <f t="shared" si="46"/>
        <v>-0.70710678118654635</v>
      </c>
      <c r="O30" s="4">
        <f t="shared" si="47"/>
        <v>-0.70710678118654868</v>
      </c>
      <c r="P30" s="3">
        <f t="shared" si="48"/>
        <v>0.92387953251128685</v>
      </c>
      <c r="Q30" s="4">
        <f t="shared" si="49"/>
        <v>0.38268343236508945</v>
      </c>
      <c r="R30" s="3">
        <f t="shared" si="50"/>
        <v>-1</v>
      </c>
      <c r="S30" s="4">
        <f t="shared" si="51"/>
        <v>-1.102633609417758E-15</v>
      </c>
      <c r="T30" s="3">
        <f t="shared" si="52"/>
        <v>0.92387953251128774</v>
      </c>
      <c r="U30" s="4">
        <f t="shared" si="53"/>
        <v>-0.38268343236508739</v>
      </c>
      <c r="V30" s="3">
        <f t="shared" si="54"/>
        <v>-0.70710678118654791</v>
      </c>
      <c r="W30" s="4">
        <f t="shared" si="55"/>
        <v>0.70710678118654713</v>
      </c>
      <c r="X30" s="3">
        <f t="shared" si="56"/>
        <v>0.38268343236508828</v>
      </c>
      <c r="Y30" s="4">
        <f t="shared" si="57"/>
        <v>-0.9238795325112874</v>
      </c>
      <c r="Z30" s="3">
        <f t="shared" si="58"/>
        <v>-3.4303072535268875E-15</v>
      </c>
      <c r="AA30" s="4">
        <f t="shared" si="59"/>
        <v>1</v>
      </c>
      <c r="AB30" s="3">
        <f t="shared" si="60"/>
        <v>-0.38268343236508851</v>
      </c>
      <c r="AC30" s="4">
        <f t="shared" si="61"/>
        <v>-0.92387953251128729</v>
      </c>
      <c r="AD30" s="3">
        <f t="shared" si="62"/>
        <v>0.70710678118654802</v>
      </c>
      <c r="AE30" s="4">
        <f t="shared" si="63"/>
        <v>0.70710678118654702</v>
      </c>
      <c r="AF30" s="3">
        <f t="shared" si="64"/>
        <v>-0.92387953251128507</v>
      </c>
      <c r="AG30" s="4">
        <f t="shared" si="65"/>
        <v>-0.38268343236509372</v>
      </c>
      <c r="AJ30" s="3">
        <f>(MOD($AI$2,10^10)-MOD($AI$2,10^9))/10^9</f>
        <v>0</v>
      </c>
      <c r="AK30" s="3">
        <v>0</v>
      </c>
    </row>
    <row r="31" spans="1:41" ht="15.6" x14ac:dyDescent="0.3">
      <c r="A31" s="3">
        <v>10</v>
      </c>
      <c r="B31" s="3">
        <f t="shared" si="34"/>
        <v>1</v>
      </c>
      <c r="C31" s="4">
        <f t="shared" si="35"/>
        <v>0</v>
      </c>
      <c r="D31" s="3">
        <f t="shared" si="36"/>
        <v>-0.70710678118654768</v>
      </c>
      <c r="E31" s="4">
        <f t="shared" si="37"/>
        <v>0.70710678118654746</v>
      </c>
      <c r="F31" s="3">
        <f t="shared" si="38"/>
        <v>3.06287113727155E-16</v>
      </c>
      <c r="G31" s="4">
        <f t="shared" si="39"/>
        <v>-1</v>
      </c>
      <c r="H31" s="3">
        <f t="shared" si="40"/>
        <v>0.70710678118654657</v>
      </c>
      <c r="I31" s="4">
        <f t="shared" si="41"/>
        <v>0.70710678118654846</v>
      </c>
      <c r="J31" s="3">
        <f t="shared" si="42"/>
        <v>-1</v>
      </c>
      <c r="K31" s="4">
        <f t="shared" si="43"/>
        <v>-6.1257422745431001E-16</v>
      </c>
      <c r="L31" s="3">
        <f t="shared" si="44"/>
        <v>0.70710678118654746</v>
      </c>
      <c r="M31" s="4">
        <f t="shared" si="45"/>
        <v>-0.70710678118654757</v>
      </c>
      <c r="N31" s="3">
        <f t="shared" si="46"/>
        <v>-2.6952181805817155E-15</v>
      </c>
      <c r="O31" s="4">
        <f t="shared" si="47"/>
        <v>1</v>
      </c>
      <c r="P31" s="3">
        <f t="shared" si="48"/>
        <v>-0.70710678118654613</v>
      </c>
      <c r="Q31" s="4">
        <f t="shared" si="49"/>
        <v>-0.70710678118654891</v>
      </c>
      <c r="R31" s="3">
        <f t="shared" si="50"/>
        <v>1</v>
      </c>
      <c r="S31" s="4">
        <f t="shared" si="51"/>
        <v>1.22514845490862E-15</v>
      </c>
      <c r="T31" s="3">
        <f t="shared" si="52"/>
        <v>-0.70710678118654791</v>
      </c>
      <c r="U31" s="4">
        <f t="shared" si="53"/>
        <v>0.70710678118654713</v>
      </c>
      <c r="V31" s="3">
        <f t="shared" si="54"/>
        <v>-2.4492127076447545E-16</v>
      </c>
      <c r="W31" s="4">
        <f t="shared" si="55"/>
        <v>-1</v>
      </c>
      <c r="X31" s="3">
        <f t="shared" si="56"/>
        <v>0.70710678118654824</v>
      </c>
      <c r="Y31" s="4">
        <f t="shared" si="57"/>
        <v>0.7071067811865468</v>
      </c>
      <c r="Z31" s="3">
        <f t="shared" si="58"/>
        <v>-1</v>
      </c>
      <c r="AA31" s="4">
        <f t="shared" si="59"/>
        <v>-5.3904363611634309E-15</v>
      </c>
      <c r="AB31" s="3">
        <f t="shared" si="60"/>
        <v>0.70710678118655079</v>
      </c>
      <c r="AC31" s="4">
        <f t="shared" si="61"/>
        <v>-0.70710678118654424</v>
      </c>
      <c r="AD31" s="3">
        <f t="shared" si="62"/>
        <v>-3.9203666354903355E-15</v>
      </c>
      <c r="AE31" s="4">
        <f t="shared" si="63"/>
        <v>1</v>
      </c>
      <c r="AF31" s="3">
        <f t="shared" si="64"/>
        <v>-0.70710678118654524</v>
      </c>
      <c r="AG31" s="4">
        <f t="shared" si="65"/>
        <v>-0.70710678118654979</v>
      </c>
      <c r="AJ31" s="3">
        <f>(MOD($AI$2,10^11)-MOD($AI$2,10^10))/10^10</f>
        <v>0</v>
      </c>
      <c r="AK31" s="3">
        <v>0</v>
      </c>
    </row>
    <row r="32" spans="1:41" ht="15.6" x14ac:dyDescent="0.3">
      <c r="A32" s="3">
        <v>11</v>
      </c>
      <c r="B32" s="3">
        <f t="shared" si="34"/>
        <v>1</v>
      </c>
      <c r="C32" s="4">
        <f t="shared" si="35"/>
        <v>0</v>
      </c>
      <c r="D32" s="3">
        <f t="shared" si="36"/>
        <v>-0.38268343236509034</v>
      </c>
      <c r="E32" s="4">
        <f t="shared" si="37"/>
        <v>0.92387953251128652</v>
      </c>
      <c r="F32" s="3">
        <f t="shared" si="38"/>
        <v>-0.70710678118654668</v>
      </c>
      <c r="G32" s="4">
        <f t="shared" si="39"/>
        <v>-0.70710678118654835</v>
      </c>
      <c r="H32" s="3">
        <f t="shared" si="40"/>
        <v>0.92387953251128674</v>
      </c>
      <c r="I32" s="4">
        <f t="shared" si="41"/>
        <v>-0.38268343236508973</v>
      </c>
      <c r="J32" s="3">
        <f t="shared" si="42"/>
        <v>-2.4501884895999915E-15</v>
      </c>
      <c r="K32" s="4">
        <f t="shared" si="43"/>
        <v>1</v>
      </c>
      <c r="L32" s="3">
        <f t="shared" si="44"/>
        <v>-0.92387953251128696</v>
      </c>
      <c r="M32" s="4">
        <f t="shared" si="45"/>
        <v>-0.38268343236508934</v>
      </c>
      <c r="N32" s="3">
        <f t="shared" si="46"/>
        <v>0.70710678118654757</v>
      </c>
      <c r="O32" s="4">
        <f t="shared" si="47"/>
        <v>-0.70710678118654746</v>
      </c>
      <c r="P32" s="3">
        <f t="shared" si="48"/>
        <v>0.38268343236508912</v>
      </c>
      <c r="Q32" s="4">
        <f t="shared" si="49"/>
        <v>0.92387953251128707</v>
      </c>
      <c r="R32" s="3">
        <f t="shared" si="50"/>
        <v>-1</v>
      </c>
      <c r="S32" s="4">
        <f t="shared" si="51"/>
        <v>-4.9003769791999829E-15</v>
      </c>
      <c r="T32" s="3">
        <f t="shared" si="52"/>
        <v>0.38268343236508828</v>
      </c>
      <c r="U32" s="4">
        <f t="shared" si="53"/>
        <v>-0.9238795325112874</v>
      </c>
      <c r="V32" s="3">
        <f t="shared" si="54"/>
        <v>0.70710678118654824</v>
      </c>
      <c r="W32" s="4">
        <f t="shared" si="55"/>
        <v>0.7071067811865468</v>
      </c>
      <c r="X32" s="3">
        <f t="shared" si="56"/>
        <v>-0.92387953251128663</v>
      </c>
      <c r="Y32" s="4">
        <f t="shared" si="57"/>
        <v>0.38268343236509011</v>
      </c>
      <c r="Z32" s="3">
        <f t="shared" si="58"/>
        <v>2.4513811119897255E-16</v>
      </c>
      <c r="AA32" s="4">
        <f t="shared" si="59"/>
        <v>-1</v>
      </c>
      <c r="AB32" s="3">
        <f t="shared" si="60"/>
        <v>0.92387953251128641</v>
      </c>
      <c r="AC32" s="4">
        <f t="shared" si="61"/>
        <v>0.38268343236509056</v>
      </c>
      <c r="AD32" s="3">
        <f t="shared" si="62"/>
        <v>-0.70710678118654857</v>
      </c>
      <c r="AE32" s="4">
        <f t="shared" si="63"/>
        <v>0.70710678118654646</v>
      </c>
      <c r="AF32" s="3">
        <f t="shared" si="64"/>
        <v>-0.38268343236508129</v>
      </c>
      <c r="AG32" s="4">
        <f t="shared" si="65"/>
        <v>-0.92387953251129029</v>
      </c>
      <c r="AJ32" s="3">
        <f>(MOD($AI$2,10^12)-MOD($AI$2,10^11))/10^11</f>
        <v>0</v>
      </c>
      <c r="AK32" s="3">
        <v>0</v>
      </c>
    </row>
    <row r="33" spans="1:40" ht="15.6" x14ac:dyDescent="0.3">
      <c r="A33" s="3">
        <v>12</v>
      </c>
      <c r="B33" s="3">
        <f t="shared" si="34"/>
        <v>1</v>
      </c>
      <c r="C33" s="4">
        <f t="shared" si="35"/>
        <v>0</v>
      </c>
      <c r="D33" s="3">
        <f t="shared" si="36"/>
        <v>-1.83772268236293E-16</v>
      </c>
      <c r="E33" s="4">
        <f t="shared" si="37"/>
        <v>1</v>
      </c>
      <c r="F33" s="3">
        <f t="shared" si="38"/>
        <v>-1</v>
      </c>
      <c r="G33" s="4">
        <f t="shared" si="39"/>
        <v>-3.67544536472586E-16</v>
      </c>
      <c r="H33" s="3">
        <f t="shared" si="40"/>
        <v>5.51316804708879E-16</v>
      </c>
      <c r="I33" s="4">
        <f t="shared" si="41"/>
        <v>-1</v>
      </c>
      <c r="J33" s="3">
        <f t="shared" si="42"/>
        <v>1</v>
      </c>
      <c r="K33" s="4">
        <f t="shared" si="43"/>
        <v>7.3508907294517201E-16</v>
      </c>
      <c r="L33" s="3">
        <f t="shared" si="44"/>
        <v>-2.6952181805817155E-15</v>
      </c>
      <c r="M33" s="4">
        <f t="shared" si="45"/>
        <v>1</v>
      </c>
      <c r="N33" s="3">
        <f t="shared" si="46"/>
        <v>-1</v>
      </c>
      <c r="O33" s="4">
        <f t="shared" si="47"/>
        <v>-1.102633609417758E-15</v>
      </c>
      <c r="P33" s="3">
        <f t="shared" si="48"/>
        <v>-4.8995096174619945E-16</v>
      </c>
      <c r="Q33" s="4">
        <f t="shared" si="49"/>
        <v>-1</v>
      </c>
      <c r="R33" s="3">
        <f t="shared" si="50"/>
        <v>1</v>
      </c>
      <c r="S33" s="4">
        <f t="shared" si="51"/>
        <v>1.470178145890344E-15</v>
      </c>
      <c r="T33" s="3">
        <f t="shared" si="52"/>
        <v>-3.4303072535268875E-15</v>
      </c>
      <c r="U33" s="4">
        <f t="shared" si="53"/>
        <v>1</v>
      </c>
      <c r="V33" s="3">
        <f t="shared" si="54"/>
        <v>-1</v>
      </c>
      <c r="W33" s="4">
        <f t="shared" si="55"/>
        <v>-5.3904363611634309E-15</v>
      </c>
      <c r="X33" s="3">
        <f t="shared" si="56"/>
        <v>2.4513811119897255E-16</v>
      </c>
      <c r="Y33" s="4">
        <f t="shared" si="57"/>
        <v>-1</v>
      </c>
      <c r="Z33" s="3">
        <f t="shared" si="58"/>
        <v>1</v>
      </c>
      <c r="AA33" s="4">
        <f t="shared" si="59"/>
        <v>2.205267218835516E-15</v>
      </c>
      <c r="AB33" s="3">
        <f t="shared" si="60"/>
        <v>-4.1653963264720595E-15</v>
      </c>
      <c r="AC33" s="4">
        <f t="shared" si="61"/>
        <v>1</v>
      </c>
      <c r="AD33" s="3">
        <f t="shared" si="62"/>
        <v>-1</v>
      </c>
      <c r="AE33" s="4">
        <f t="shared" si="63"/>
        <v>9.7990192349239891E-16</v>
      </c>
      <c r="AF33" s="3">
        <f t="shared" si="64"/>
        <v>9.8022718414414456E-16</v>
      </c>
      <c r="AG33" s="4">
        <f t="shared" si="65"/>
        <v>-1</v>
      </c>
      <c r="AJ33" s="3">
        <f>(MOD($AI$2,10^13)-MOD($AI$2,10^12))/10^12</f>
        <v>0</v>
      </c>
      <c r="AK33" s="3">
        <v>0</v>
      </c>
    </row>
    <row r="34" spans="1:40" ht="15.6" x14ac:dyDescent="0.3">
      <c r="A34" s="3">
        <v>13</v>
      </c>
      <c r="B34" s="3">
        <f t="shared" si="34"/>
        <v>1</v>
      </c>
      <c r="C34" s="4">
        <f t="shared" si="35"/>
        <v>0</v>
      </c>
      <c r="D34" s="3">
        <f t="shared" si="36"/>
        <v>0.38268343236509</v>
      </c>
      <c r="E34" s="4">
        <f t="shared" si="37"/>
        <v>0.92387953251128663</v>
      </c>
      <c r="F34" s="3">
        <f t="shared" si="38"/>
        <v>-0.70710678118654713</v>
      </c>
      <c r="G34" s="4">
        <f t="shared" si="39"/>
        <v>0.70710678118654791</v>
      </c>
      <c r="H34" s="3">
        <f t="shared" si="40"/>
        <v>-0.92387953251128641</v>
      </c>
      <c r="I34" s="4">
        <f t="shared" si="41"/>
        <v>-0.38268343236509073</v>
      </c>
      <c r="J34" s="3">
        <f t="shared" si="42"/>
        <v>-9.8001034370964746E-16</v>
      </c>
      <c r="K34" s="4">
        <f t="shared" si="43"/>
        <v>-1</v>
      </c>
      <c r="L34" s="3">
        <f t="shared" si="44"/>
        <v>0.92387953251128763</v>
      </c>
      <c r="M34" s="4">
        <f t="shared" si="45"/>
        <v>-0.38268343236508762</v>
      </c>
      <c r="N34" s="3">
        <f t="shared" si="46"/>
        <v>0.70710678118654602</v>
      </c>
      <c r="O34" s="4">
        <f t="shared" si="47"/>
        <v>0.70710678118654902</v>
      </c>
      <c r="P34" s="3">
        <f t="shared" si="48"/>
        <v>-0.38268343236509145</v>
      </c>
      <c r="Q34" s="4">
        <f t="shared" si="49"/>
        <v>0.92387953251128607</v>
      </c>
      <c r="R34" s="3">
        <f t="shared" si="50"/>
        <v>-1</v>
      </c>
      <c r="S34" s="4">
        <f t="shared" si="51"/>
        <v>1.9600206874192949E-15</v>
      </c>
      <c r="T34" s="3">
        <f t="shared" si="52"/>
        <v>-0.38268343236508851</v>
      </c>
      <c r="U34" s="4">
        <f t="shared" si="53"/>
        <v>-0.92387953251128729</v>
      </c>
      <c r="V34" s="3">
        <f t="shared" si="54"/>
        <v>0.70710678118655079</v>
      </c>
      <c r="W34" s="4">
        <f t="shared" si="55"/>
        <v>-0.70710678118654424</v>
      </c>
      <c r="X34" s="3">
        <f t="shared" si="56"/>
        <v>0.92387953251128641</v>
      </c>
      <c r="Y34" s="4">
        <f t="shared" si="57"/>
        <v>0.38268343236509056</v>
      </c>
      <c r="Z34" s="3">
        <f t="shared" si="58"/>
        <v>-4.1653963264720595E-15</v>
      </c>
      <c r="AA34" s="4">
        <f t="shared" si="59"/>
        <v>1</v>
      </c>
      <c r="AB34" s="3">
        <f t="shared" si="60"/>
        <v>-0.92387953251128685</v>
      </c>
      <c r="AC34" s="4">
        <f t="shared" si="61"/>
        <v>0.38268343236508945</v>
      </c>
      <c r="AD34" s="3">
        <f t="shared" si="62"/>
        <v>-0.70710678118654491</v>
      </c>
      <c r="AE34" s="4">
        <f t="shared" si="63"/>
        <v>-0.70710678118655013</v>
      </c>
      <c r="AF34" s="3">
        <f t="shared" si="64"/>
        <v>0.38268343236509622</v>
      </c>
      <c r="AG34" s="4">
        <f t="shared" si="65"/>
        <v>-0.92387953251128407</v>
      </c>
      <c r="AJ34" s="3">
        <f>(MOD($AI$2,10^14)-MOD($AI$2,10^13))/10^13</f>
        <v>0</v>
      </c>
      <c r="AK34" s="3">
        <v>0</v>
      </c>
    </row>
    <row r="35" spans="1:40" ht="15.6" x14ac:dyDescent="0.3">
      <c r="A35" s="3">
        <v>14</v>
      </c>
      <c r="B35" s="3">
        <f t="shared" si="34"/>
        <v>1</v>
      </c>
      <c r="C35" s="4">
        <f t="shared" si="35"/>
        <v>0</v>
      </c>
      <c r="D35" s="3">
        <f t="shared" si="36"/>
        <v>0.70710678118654735</v>
      </c>
      <c r="E35" s="4">
        <f t="shared" si="37"/>
        <v>0.70710678118654768</v>
      </c>
      <c r="F35" s="3">
        <f t="shared" si="38"/>
        <v>-4.28801959218017E-16</v>
      </c>
      <c r="G35" s="4">
        <f t="shared" si="39"/>
        <v>1</v>
      </c>
      <c r="H35" s="3">
        <f t="shared" si="40"/>
        <v>-0.70710678118654735</v>
      </c>
      <c r="I35" s="4">
        <f t="shared" si="41"/>
        <v>0.70710678118654768</v>
      </c>
      <c r="J35" s="3">
        <f t="shared" si="42"/>
        <v>-1</v>
      </c>
      <c r="K35" s="4">
        <f t="shared" si="43"/>
        <v>-8.5760391843603401E-16</v>
      </c>
      <c r="L35" s="3">
        <f t="shared" si="44"/>
        <v>-0.70710678118654613</v>
      </c>
      <c r="M35" s="4">
        <f t="shared" si="45"/>
        <v>-0.70710678118654891</v>
      </c>
      <c r="N35" s="3">
        <f t="shared" si="46"/>
        <v>-4.8995096174619945E-16</v>
      </c>
      <c r="O35" s="4">
        <f t="shared" si="47"/>
        <v>-1</v>
      </c>
      <c r="P35" s="3">
        <f t="shared" si="48"/>
        <v>0.70710678118655046</v>
      </c>
      <c r="Q35" s="4">
        <f t="shared" si="49"/>
        <v>-0.70710678118654458</v>
      </c>
      <c r="R35" s="3">
        <f t="shared" si="50"/>
        <v>1</v>
      </c>
      <c r="S35" s="4">
        <f t="shared" si="51"/>
        <v>1.715207836872068E-15</v>
      </c>
      <c r="T35" s="3">
        <f t="shared" si="52"/>
        <v>0.70710678118654802</v>
      </c>
      <c r="U35" s="4">
        <f t="shared" si="53"/>
        <v>0.70710678118654702</v>
      </c>
      <c r="V35" s="3">
        <f t="shared" si="54"/>
        <v>-3.9203666354903355E-15</v>
      </c>
      <c r="W35" s="4">
        <f t="shared" si="55"/>
        <v>1</v>
      </c>
      <c r="X35" s="3">
        <f t="shared" si="56"/>
        <v>-0.70710678118654857</v>
      </c>
      <c r="Y35" s="4">
        <f t="shared" si="57"/>
        <v>0.70710678118654646</v>
      </c>
      <c r="Z35" s="3">
        <f t="shared" si="58"/>
        <v>-1</v>
      </c>
      <c r="AA35" s="4">
        <f t="shared" si="59"/>
        <v>9.7990192349239891E-16</v>
      </c>
      <c r="AB35" s="3">
        <f t="shared" si="60"/>
        <v>-0.70710678118654491</v>
      </c>
      <c r="AC35" s="4">
        <f t="shared" si="61"/>
        <v>-0.70710678118655013</v>
      </c>
      <c r="AD35" s="3">
        <f t="shared" si="62"/>
        <v>8.3306842327268704E-15</v>
      </c>
      <c r="AE35" s="4">
        <f t="shared" si="63"/>
        <v>-1</v>
      </c>
      <c r="AF35" s="3">
        <f t="shared" si="64"/>
        <v>0.70710678118654668</v>
      </c>
      <c r="AG35" s="4">
        <f t="shared" si="65"/>
        <v>-0.70710678118654835</v>
      </c>
      <c r="AJ35" s="3">
        <f>(MOD($AI$2,10^15)-MOD($AI$2,10^14))/10^14</f>
        <v>0</v>
      </c>
      <c r="AK35" s="3">
        <v>0</v>
      </c>
    </row>
    <row r="36" spans="1:40" ht="15.6" x14ac:dyDescent="0.3">
      <c r="A36" s="3">
        <v>15</v>
      </c>
      <c r="B36" s="3">
        <f t="shared" si="34"/>
        <v>1</v>
      </c>
      <c r="C36" s="4">
        <f t="shared" si="35"/>
        <v>0</v>
      </c>
      <c r="D36" s="3">
        <f t="shared" si="36"/>
        <v>0.92387953251128652</v>
      </c>
      <c r="E36" s="4">
        <f t="shared" si="37"/>
        <v>0.38268343236509039</v>
      </c>
      <c r="F36" s="3">
        <f t="shared" si="38"/>
        <v>0.70710678118654657</v>
      </c>
      <c r="G36" s="4">
        <f t="shared" si="39"/>
        <v>0.70710678118654846</v>
      </c>
      <c r="H36" s="3">
        <f t="shared" si="40"/>
        <v>0.38268343236508956</v>
      </c>
      <c r="I36" s="4">
        <f t="shared" si="41"/>
        <v>0.92387953251128685</v>
      </c>
      <c r="J36" s="3">
        <f t="shared" si="42"/>
        <v>-2.6952181805817155E-15</v>
      </c>
      <c r="K36" s="4">
        <f t="shared" si="43"/>
        <v>1</v>
      </c>
      <c r="L36" s="3">
        <f t="shared" si="44"/>
        <v>-0.38268343236509123</v>
      </c>
      <c r="M36" s="4">
        <f t="shared" si="45"/>
        <v>0.92387953251128618</v>
      </c>
      <c r="N36" s="3">
        <f t="shared" si="46"/>
        <v>-0.70710678118654791</v>
      </c>
      <c r="O36" s="4">
        <f t="shared" si="47"/>
        <v>0.70710678118654713</v>
      </c>
      <c r="P36" s="3">
        <f t="shared" si="48"/>
        <v>-0.92387953251128652</v>
      </c>
      <c r="Q36" s="4">
        <f t="shared" si="49"/>
        <v>0.38268343236509034</v>
      </c>
      <c r="R36" s="3">
        <f t="shared" si="50"/>
        <v>-1</v>
      </c>
      <c r="S36" s="4">
        <f t="shared" si="51"/>
        <v>-5.3904363611634309E-15</v>
      </c>
      <c r="T36" s="3">
        <f t="shared" si="52"/>
        <v>-0.92387953251128507</v>
      </c>
      <c r="U36" s="4">
        <f t="shared" si="53"/>
        <v>-0.38268343236509372</v>
      </c>
      <c r="V36" s="3">
        <f t="shared" si="54"/>
        <v>-0.70710678118654524</v>
      </c>
      <c r="W36" s="4">
        <f t="shared" si="55"/>
        <v>-0.70710678118654979</v>
      </c>
      <c r="X36" s="3">
        <f t="shared" si="56"/>
        <v>-0.38268343236508129</v>
      </c>
      <c r="Y36" s="4">
        <f t="shared" si="57"/>
        <v>-0.92387953251129029</v>
      </c>
      <c r="Z36" s="3">
        <f t="shared" si="58"/>
        <v>9.8022718414414456E-16</v>
      </c>
      <c r="AA36" s="4">
        <f t="shared" si="59"/>
        <v>-1</v>
      </c>
      <c r="AB36" s="3">
        <f t="shared" si="60"/>
        <v>0.38268343236509622</v>
      </c>
      <c r="AC36" s="4">
        <f t="shared" si="61"/>
        <v>-0.92387953251128407</v>
      </c>
      <c r="AD36" s="3">
        <f t="shared" si="62"/>
        <v>0.70710678118654668</v>
      </c>
      <c r="AE36" s="4">
        <f t="shared" si="63"/>
        <v>-0.70710678118654835</v>
      </c>
      <c r="AF36" s="3">
        <f t="shared" si="64"/>
        <v>0.92387953251128863</v>
      </c>
      <c r="AG36" s="4">
        <f t="shared" si="65"/>
        <v>-0.38268343236508534</v>
      </c>
      <c r="AJ36" s="3">
        <f>(MOD($AI$2,10^16)-MOD($AI$2,10^15))/10^15</f>
        <v>0</v>
      </c>
      <c r="AK36" s="3">
        <v>0</v>
      </c>
    </row>
    <row r="39" spans="1:40" ht="15.6" x14ac:dyDescent="0.3">
      <c r="A39" s="3"/>
      <c r="B39" s="3">
        <v>0</v>
      </c>
      <c r="C39" s="3">
        <v>0</v>
      </c>
      <c r="D39" s="3">
        <v>1</v>
      </c>
      <c r="E39" s="3">
        <v>1</v>
      </c>
      <c r="F39" s="3">
        <v>2</v>
      </c>
      <c r="G39" s="3">
        <v>2</v>
      </c>
      <c r="H39" s="3">
        <v>3</v>
      </c>
      <c r="I39" s="3">
        <v>3</v>
      </c>
      <c r="J39" s="10">
        <v>4</v>
      </c>
      <c r="K39" s="10">
        <v>4</v>
      </c>
      <c r="L39" s="10">
        <v>5</v>
      </c>
      <c r="M39" s="10">
        <v>5</v>
      </c>
      <c r="N39" s="10">
        <v>6</v>
      </c>
      <c r="O39" s="10">
        <v>6</v>
      </c>
      <c r="P39" s="10">
        <v>7</v>
      </c>
      <c r="Q39" s="10">
        <v>7</v>
      </c>
      <c r="R39" s="10">
        <v>8</v>
      </c>
      <c r="S39" s="10">
        <v>8</v>
      </c>
      <c r="T39" s="10">
        <v>9</v>
      </c>
      <c r="U39" s="10">
        <v>9</v>
      </c>
      <c r="V39" s="10">
        <v>10</v>
      </c>
      <c r="W39" s="10">
        <v>10</v>
      </c>
      <c r="X39" s="10">
        <v>11</v>
      </c>
      <c r="Y39" s="10">
        <v>11</v>
      </c>
      <c r="Z39" s="10">
        <v>12</v>
      </c>
      <c r="AA39" s="10">
        <v>12</v>
      </c>
      <c r="AB39" s="10">
        <v>13</v>
      </c>
      <c r="AC39" s="10">
        <v>13</v>
      </c>
      <c r="AD39" s="10">
        <v>14</v>
      </c>
      <c r="AE39" s="10">
        <v>14</v>
      </c>
      <c r="AF39" s="10">
        <v>15</v>
      </c>
      <c r="AG39" s="10">
        <v>15</v>
      </c>
      <c r="AJ39" s="11" t="str">
        <f>AN1</f>
        <v>output</v>
      </c>
      <c r="AK39" s="11">
        <f t="shared" ref="AK39:AK55" si="66">AO1</f>
        <v>0</v>
      </c>
      <c r="AM39" s="11" t="s">
        <v>7</v>
      </c>
    </row>
    <row r="40" spans="1:40" ht="15.6" x14ac:dyDescent="0.3">
      <c r="A40" s="3">
        <v>0</v>
      </c>
      <c r="B40" s="3">
        <f>(COS((B$1*$A40*2*PI())/16))/16</f>
        <v>6.25E-2</v>
      </c>
      <c r="C40" s="4">
        <f>(SIN((C$1*$A40*2*PI())/16))/16</f>
        <v>0</v>
      </c>
      <c r="D40" s="3">
        <f>(COS((D$1*$A40*2*PI())/16))/16</f>
        <v>6.25E-2</v>
      </c>
      <c r="E40" s="4">
        <f>(SIN((E$1*$A40*2*PI())/16))/16</f>
        <v>0</v>
      </c>
      <c r="F40" s="3">
        <f>(COS((F$1*$A40*2*PI())/16))/16</f>
        <v>6.25E-2</v>
      </c>
      <c r="G40" s="4">
        <f>(SIN((G$1*$A40*2*PI())/16))/16</f>
        <v>0</v>
      </c>
      <c r="H40" s="3">
        <f>(COS((H$1*$A40*2*PI())/16))/16</f>
        <v>6.25E-2</v>
      </c>
      <c r="I40" s="4">
        <f>(SIN((I$1*$A40*2*PI())/16))/16</f>
        <v>0</v>
      </c>
      <c r="J40" s="3">
        <f>(COS((J$1*$A40*2*PI())/16))/16</f>
        <v>6.25E-2</v>
      </c>
      <c r="K40" s="4">
        <f>(SIN((K$1*$A40*2*PI())/16))/16</f>
        <v>0</v>
      </c>
      <c r="L40" s="3">
        <f>(COS((L$1*$A40*2*PI())/16))/16</f>
        <v>6.25E-2</v>
      </c>
      <c r="M40" s="4">
        <f>(SIN((M$1*$A40*2*PI())/16))/16</f>
        <v>0</v>
      </c>
      <c r="N40" s="3">
        <f>(COS((N$1*$A40*2*PI())/16))/16</f>
        <v>6.25E-2</v>
      </c>
      <c r="O40" s="4">
        <f>(SIN((O$1*$A40*2*PI())/16))/16</f>
        <v>0</v>
      </c>
      <c r="P40" s="3">
        <f>(COS((P$1*$A40*2*PI())/16))/16</f>
        <v>6.25E-2</v>
      </c>
      <c r="Q40" s="4">
        <f>(SIN((Q$1*$A40*2*PI())/16))/16</f>
        <v>0</v>
      </c>
      <c r="R40" s="3">
        <f>(COS((R$1*$A40*2*PI())/16))/16</f>
        <v>6.25E-2</v>
      </c>
      <c r="S40" s="4">
        <f>(SIN((S$1*$A40*2*PI())/16))/16</f>
        <v>0</v>
      </c>
      <c r="T40" s="3">
        <f>(COS((T$1*$A40*2*PI())/16))/16</f>
        <v>6.25E-2</v>
      </c>
      <c r="U40" s="4">
        <f>(SIN((U$1*$A40*2*PI())/16))/16</f>
        <v>0</v>
      </c>
      <c r="V40" s="3">
        <f>(COS((V$1*$A40*2*PI())/16))/16</f>
        <v>6.25E-2</v>
      </c>
      <c r="W40" s="4">
        <f>(SIN((W$1*$A40*2*PI())/16))/16</f>
        <v>0</v>
      </c>
      <c r="X40" s="3">
        <f>(COS((X$1*$A40*2*PI())/16))/16</f>
        <v>6.25E-2</v>
      </c>
      <c r="Y40" s="4">
        <f>(SIN((Y$1*$A40*2*PI())/16))/16</f>
        <v>0</v>
      </c>
      <c r="Z40" s="3">
        <f>(COS((Z$1*$A40*2*PI())/16))/16</f>
        <v>6.25E-2</v>
      </c>
      <c r="AA40" s="4">
        <f>(SIN((AA$1*$A40*2*PI())/16))/16</f>
        <v>0</v>
      </c>
      <c r="AB40" s="3">
        <f>(COS((AB$1*$A40*2*PI())/16))/16</f>
        <v>6.25E-2</v>
      </c>
      <c r="AC40" s="4">
        <f>(SIN((AC$1*$A40*2*PI())/16))/16</f>
        <v>0</v>
      </c>
      <c r="AD40" s="3">
        <f>(COS((AD$1*$A40*2*PI())/16))/16</f>
        <v>6.25E-2</v>
      </c>
      <c r="AE40" s="4">
        <f>(SIN((AE$1*$A40*2*PI())/16))/16</f>
        <v>0</v>
      </c>
      <c r="AF40" s="3">
        <f>(COS((AF$1*$A40*2*PI())/16))/16</f>
        <v>6.25E-2</v>
      </c>
      <c r="AG40" s="4">
        <f>(SIN((AG$1*$A40*2*PI())/16))/16</f>
        <v>0</v>
      </c>
      <c r="AJ40" s="11">
        <f t="shared" ref="AJ39:AJ55" si="67">AN2</f>
        <v>36</v>
      </c>
      <c r="AK40" s="11">
        <f t="shared" si="66"/>
        <v>0</v>
      </c>
      <c r="AM40" s="11">
        <f>B40*$AJ$40+D40*$AJ$41+F40*$AJ$42+H40*$AJ$43+J40*$AJ$44+L40*$AJ$45+N40*$AJ$46+P40*$AJ$47+R40*$AJ$48+T40*$AJ$49+V40*$AJ$50+X40*$AJ$51+Z40*$AJ$52+AB40*$AJ$53+AD40*$AJ$54+AF40*$AJ$55+C40*$AK$40+E40*$AK$41+G40*$AK$42+I40*$AK$43+K40*$AK$44+M40*$AK$45+O40*$AK$46+Q40*$AK$47+S40*$AK$48+U40*$AK$49+W40*$AK$50+Y40*$AK$51+AA40*$AK$52+AC40*$AK$53+AE40*$AK$54+AG40*$AK$55</f>
        <v>7.9999999999999964</v>
      </c>
      <c r="AN40" s="11">
        <f>(B40*$AK$40+D40*$AK$41+F40*$AK$42+H40*$AK$43+J40*$AK$44+L40*$AK$45+N40*$AK$46+P40*$AK$47+R40*$AK$48+T40*$AK$49+V40*$AK$50+X40*$AK$51+Z40*$AK$52+AB40*$AK$53+AD40*$AK$54+AF40*$AK$55)+C40*$AJ$40+E40*$AJ$41+G40*$AJ$42+I40*$AJ$43+K40*$AJ$44+M40*$AJ$45+O40*$AJ$46+Q40*$AJ$47+S40*$AJ$48+U40*$AJ$49+W40*$AJ$50+Y40*$AJ$51+AA40*$AJ$52+AC40*$AJ$53+AE40*$AJ$54+AG40*$AJ$55</f>
        <v>8.8817841970012523E-16</v>
      </c>
    </row>
    <row r="41" spans="1:40" ht="15.6" x14ac:dyDescent="0.3">
      <c r="A41" s="3">
        <v>1</v>
      </c>
      <c r="B41" s="3">
        <f t="shared" ref="B41:B55" si="68">(COS((B$1*$A41*2*PI())/16))/16</f>
        <v>6.25E-2</v>
      </c>
      <c r="C41" s="4">
        <f t="shared" ref="C41:C55" si="69">(SIN((C$1*$A41*2*PI())/16))/16</f>
        <v>0</v>
      </c>
      <c r="D41" s="3">
        <f t="shared" ref="D41:D55" si="70">(COS((D$1*$A41*2*PI())/16))/16</f>
        <v>5.7742470781955421E-2</v>
      </c>
      <c r="E41" s="4">
        <f t="shared" ref="E41:E55" si="71">(SIN((E$1*$A41*2*PI())/16))/16</f>
        <v>2.3917714522818111E-2</v>
      </c>
      <c r="F41" s="3">
        <f t="shared" ref="F41:F55" si="72">(COS((F$1*$A41*2*PI())/16))/16</f>
        <v>4.4194173824159223E-2</v>
      </c>
      <c r="G41" s="4">
        <f t="shared" ref="G41:G55" si="73">(SIN((G$1*$A41*2*PI())/16))/16</f>
        <v>4.4194173824159216E-2</v>
      </c>
      <c r="H41" s="3">
        <f t="shared" ref="H41:H55" si="74">(COS((H$1*$A41*2*PI())/16))/16</f>
        <v>2.3917714522818115E-2</v>
      </c>
      <c r="I41" s="4">
        <f t="shared" ref="I41:I55" si="75">(SIN((I$1*$A41*2*PI())/16))/16</f>
        <v>5.7742470781955421E-2</v>
      </c>
      <c r="J41" s="3">
        <f t="shared" ref="J41:J55" si="76">(COS((J$1*$A41*2*PI())/16))/16</f>
        <v>3.8285889215894375E-18</v>
      </c>
      <c r="K41" s="4">
        <f t="shared" ref="K41:K55" si="77">(SIN((K$1*$A41*2*PI())/16))/16</f>
        <v>6.25E-2</v>
      </c>
      <c r="L41" s="3">
        <f t="shared" ref="L41:L55" si="78">(COS((L$1*$A41*2*PI())/16))/16</f>
        <v>-2.3917714522818108E-2</v>
      </c>
      <c r="M41" s="4">
        <f t="shared" ref="M41:M55" si="79">(SIN((M$1*$A41*2*PI())/16))/16</f>
        <v>5.7742470781955421E-2</v>
      </c>
      <c r="N41" s="3">
        <f t="shared" ref="N41:N55" si="80">(COS((N$1*$A41*2*PI())/16))/16</f>
        <v>-4.4194173824159216E-2</v>
      </c>
      <c r="O41" s="4">
        <f t="shared" ref="O41:O55" si="81">(SIN((O$1*$A41*2*PI())/16))/16</f>
        <v>4.4194173824159223E-2</v>
      </c>
      <c r="P41" s="3">
        <f t="shared" ref="P41:P55" si="82">(COS((P$1*$A41*2*PI())/16))/16</f>
        <v>-5.7742470781955421E-2</v>
      </c>
      <c r="Q41" s="4">
        <f t="shared" ref="Q41:Q55" si="83">(SIN((Q$1*$A41*2*PI())/16))/16</f>
        <v>2.3917714522818118E-2</v>
      </c>
      <c r="R41" s="3">
        <f t="shared" ref="R41:R55" si="84">(COS((R$1*$A41*2*PI())/16))/16</f>
        <v>-6.25E-2</v>
      </c>
      <c r="S41" s="4">
        <f t="shared" ref="S41:S55" si="85">(SIN((S$1*$A41*2*PI())/16))/16</f>
        <v>7.6571778431788751E-18</v>
      </c>
      <c r="T41" s="3">
        <f t="shared" ref="T41:T55" si="86">(COS((T$1*$A41*2*PI())/16))/16</f>
        <v>-5.7742470781955428E-2</v>
      </c>
      <c r="U41" s="4">
        <f t="shared" ref="U41:U55" si="87">(SIN((U$1*$A41*2*PI())/16))/16</f>
        <v>-2.3917714522818104E-2</v>
      </c>
      <c r="V41" s="3">
        <f t="shared" ref="V41:V55" si="88">(COS((V$1*$A41*2*PI())/16))/16</f>
        <v>-4.419417382415923E-2</v>
      </c>
      <c r="W41" s="4">
        <f t="shared" ref="W41:W55" si="89">(SIN((W$1*$A41*2*PI())/16))/16</f>
        <v>-4.4194173824159216E-2</v>
      </c>
      <c r="X41" s="3">
        <f t="shared" ref="X41:X55" si="90">(COS((X$1*$A41*2*PI())/16))/16</f>
        <v>-2.3917714522818146E-2</v>
      </c>
      <c r="Y41" s="4">
        <f t="shared" ref="Y41:Y55" si="91">(SIN((Y$1*$A41*2*PI())/16))/16</f>
        <v>-5.7742470781955407E-2</v>
      </c>
      <c r="Z41" s="3">
        <f t="shared" ref="Z41:Z55" si="92">(COS((Z$1*$A41*2*PI())/16))/16</f>
        <v>-1.1485766764768313E-17</v>
      </c>
      <c r="AA41" s="4">
        <f t="shared" ref="AA41:AA55" si="93">(SIN((AA$1*$A41*2*PI())/16))/16</f>
        <v>-6.25E-2</v>
      </c>
      <c r="AB41" s="3">
        <f t="shared" ref="AB41:AB55" si="94">(COS((AB$1*$A41*2*PI())/16))/16</f>
        <v>2.3917714522818125E-2</v>
      </c>
      <c r="AC41" s="4">
        <f t="shared" ref="AC41:AC55" si="95">(SIN((AC$1*$A41*2*PI())/16))/16</f>
        <v>-5.7742470781955414E-2</v>
      </c>
      <c r="AD41" s="3">
        <f t="shared" ref="AD41:AD55" si="96">(COS((AD$1*$A41*2*PI())/16))/16</f>
        <v>4.4194173824159209E-2</v>
      </c>
      <c r="AE41" s="4">
        <f t="shared" ref="AE41:AE55" si="97">(SIN((AE$1*$A41*2*PI())/16))/16</f>
        <v>-4.419417382415923E-2</v>
      </c>
      <c r="AF41" s="3">
        <f t="shared" ref="AF41:AF55" si="98">(COS((AF$1*$A41*2*PI())/16))/16</f>
        <v>5.7742470781955407E-2</v>
      </c>
      <c r="AG41" s="4">
        <f t="shared" ref="AG41:AG55" si="99">(SIN((AG$1*$A41*2*PI())/16))/16</f>
        <v>-2.391771452281815E-2</v>
      </c>
      <c r="AJ41" s="11">
        <f t="shared" si="67"/>
        <v>17.137071184544091</v>
      </c>
      <c r="AK41" s="11">
        <f t="shared" si="66"/>
        <v>-20.109357968503392</v>
      </c>
      <c r="AM41" s="11">
        <f t="shared" ref="AM41:AM55" si="100">B41*$AJ$40+D41*$AJ$41+F41*$AJ$42+H41*$AJ$43+J41*$AJ$44+L41*$AJ$45+N41*$AJ$46+P41*$AJ$47+R41*$AJ$48+T41*$AJ$49+V41*$AJ$50+X41*$AJ$51+Z41*$AJ$52+AB41*$AJ$53+AD41*$AJ$54+AF41*$AJ$55+C41*$AK$40+E41*$AK$41+G41*$AK$42+I41*$AK$43+K41*$AK$44+M41*$AK$45+O41*$AK$46+Q41*$AK$47+S41*$AK$48+U41*$AK$49+W41*$AK$50+Y41*$AK$51+AA41*$AK$52+AC41*$AK$53+AE41*$AK$54+AG41*$AK$55</f>
        <v>-9.4368957093138306E-16</v>
      </c>
      <c r="AN41" s="11">
        <f t="shared" ref="AN41:AN55" si="101">(B41*$AK$40+D41*$AK$41+F41*$AK$42+H41*$AK$43+J41*$AK$44+L41*$AK$45+N41*$AK$46+P41*$AK$47+R41*$AK$48+T41*$AK$49+V41*$AK$50+X41*$AK$51+Z41*$AK$52+AB41*$AK$53+AD41*$AK$54+AF41*$AK$55)+C41*$AJ$40+E41*$AJ$41+G41*$AJ$42+I41*$AJ$43+K41*$AJ$44+M41*$AJ$45+O41*$AJ$46+Q41*$AJ$47+S41*$AJ$48+U41*$AJ$49+W41*$AJ$50+Y41*$AJ$51+AA41*$AJ$52+AC41*$AJ$53+AE41*$AJ$54+AG41*$AJ$55</f>
        <v>1.4988010832439613E-15</v>
      </c>
    </row>
    <row r="42" spans="1:40" ht="15.6" x14ac:dyDescent="0.3">
      <c r="A42" s="3">
        <v>2</v>
      </c>
      <c r="B42" s="3">
        <f t="shared" si="68"/>
        <v>6.25E-2</v>
      </c>
      <c r="C42" s="4">
        <f t="shared" si="69"/>
        <v>0</v>
      </c>
      <c r="D42" s="3">
        <f t="shared" si="70"/>
        <v>4.4194173824159223E-2</v>
      </c>
      <c r="E42" s="4">
        <f t="shared" si="71"/>
        <v>4.4194173824159216E-2</v>
      </c>
      <c r="F42" s="3">
        <f t="shared" si="72"/>
        <v>3.8285889215894375E-18</v>
      </c>
      <c r="G42" s="4">
        <f t="shared" si="73"/>
        <v>6.25E-2</v>
      </c>
      <c r="H42" s="3">
        <f t="shared" si="74"/>
        <v>-4.4194173824159216E-2</v>
      </c>
      <c r="I42" s="4">
        <f t="shared" si="75"/>
        <v>4.4194173824159223E-2</v>
      </c>
      <c r="J42" s="3">
        <f t="shared" si="76"/>
        <v>-6.25E-2</v>
      </c>
      <c r="K42" s="4">
        <f t="shared" si="77"/>
        <v>7.6571778431788751E-18</v>
      </c>
      <c r="L42" s="3">
        <f t="shared" si="78"/>
        <v>-4.419417382415923E-2</v>
      </c>
      <c r="M42" s="4">
        <f t="shared" si="79"/>
        <v>-4.4194173824159216E-2</v>
      </c>
      <c r="N42" s="3">
        <f t="shared" si="80"/>
        <v>-1.1485766764768313E-17</v>
      </c>
      <c r="O42" s="4">
        <f t="shared" si="81"/>
        <v>-6.25E-2</v>
      </c>
      <c r="P42" s="3">
        <f t="shared" si="82"/>
        <v>4.4194173824159209E-2</v>
      </c>
      <c r="Q42" s="4">
        <f t="shared" si="83"/>
        <v>-4.419417382415923E-2</v>
      </c>
      <c r="R42" s="3">
        <f t="shared" si="84"/>
        <v>6.25E-2</v>
      </c>
      <c r="S42" s="4">
        <f t="shared" si="85"/>
        <v>-1.531435568635775E-17</v>
      </c>
      <c r="T42" s="3">
        <f t="shared" si="86"/>
        <v>4.419417382415923E-2</v>
      </c>
      <c r="U42" s="4">
        <f t="shared" si="87"/>
        <v>4.4194173824159209E-2</v>
      </c>
      <c r="V42" s="3">
        <f t="shared" si="88"/>
        <v>1.9142944607947188E-17</v>
      </c>
      <c r="W42" s="4">
        <f t="shared" si="89"/>
        <v>6.25E-2</v>
      </c>
      <c r="X42" s="3">
        <f t="shared" si="90"/>
        <v>-4.4194173824159168E-2</v>
      </c>
      <c r="Y42" s="4">
        <f t="shared" si="91"/>
        <v>4.4194173824159272E-2</v>
      </c>
      <c r="Z42" s="3">
        <f t="shared" si="92"/>
        <v>-6.25E-2</v>
      </c>
      <c r="AA42" s="4">
        <f t="shared" si="93"/>
        <v>2.2971533529536625E-17</v>
      </c>
      <c r="AB42" s="3">
        <f t="shared" si="94"/>
        <v>-4.4194173824159196E-2</v>
      </c>
      <c r="AC42" s="4">
        <f t="shared" si="95"/>
        <v>-4.4194173824159244E-2</v>
      </c>
      <c r="AD42" s="3">
        <f t="shared" si="96"/>
        <v>-2.6800122451126063E-17</v>
      </c>
      <c r="AE42" s="4">
        <f t="shared" si="97"/>
        <v>-6.25E-2</v>
      </c>
      <c r="AF42" s="3">
        <f t="shared" si="98"/>
        <v>4.4194173824159161E-2</v>
      </c>
      <c r="AG42" s="4">
        <f t="shared" si="99"/>
        <v>-4.4194173824159279E-2</v>
      </c>
      <c r="AJ42" s="11">
        <f t="shared" si="67"/>
        <v>4</v>
      </c>
      <c r="AK42" s="11">
        <f t="shared" si="66"/>
        <v>-9.6568542494923797</v>
      </c>
      <c r="AM42" s="11">
        <f t="shared" si="100"/>
        <v>-2.3314683517128287E-15</v>
      </c>
      <c r="AN42" s="11">
        <f t="shared" si="101"/>
        <v>-2.1094237467877974E-15</v>
      </c>
    </row>
    <row r="43" spans="1:40" ht="15.6" x14ac:dyDescent="0.3">
      <c r="A43" s="3">
        <v>3</v>
      </c>
      <c r="B43" s="3">
        <f t="shared" si="68"/>
        <v>6.25E-2</v>
      </c>
      <c r="C43" s="4">
        <f t="shared" si="69"/>
        <v>0</v>
      </c>
      <c r="D43" s="3">
        <f t="shared" si="70"/>
        <v>2.3917714522818115E-2</v>
      </c>
      <c r="E43" s="4">
        <f t="shared" si="71"/>
        <v>5.7742470781955421E-2</v>
      </c>
      <c r="F43" s="3">
        <f t="shared" si="72"/>
        <v>-4.4194173824159216E-2</v>
      </c>
      <c r="G43" s="4">
        <f t="shared" si="73"/>
        <v>4.4194173824159223E-2</v>
      </c>
      <c r="H43" s="3">
        <f t="shared" si="74"/>
        <v>-5.7742470781955428E-2</v>
      </c>
      <c r="I43" s="4">
        <f t="shared" si="75"/>
        <v>-2.3917714522818104E-2</v>
      </c>
      <c r="J43" s="3">
        <f t="shared" si="76"/>
        <v>-1.1485766764768313E-17</v>
      </c>
      <c r="K43" s="4">
        <f t="shared" si="77"/>
        <v>-6.25E-2</v>
      </c>
      <c r="L43" s="3">
        <f t="shared" si="78"/>
        <v>5.7742470781955407E-2</v>
      </c>
      <c r="M43" s="4">
        <f t="shared" si="79"/>
        <v>-2.391771452281815E-2</v>
      </c>
      <c r="N43" s="3">
        <f t="shared" si="80"/>
        <v>4.419417382415923E-2</v>
      </c>
      <c r="O43" s="4">
        <f t="shared" si="81"/>
        <v>4.4194173824159209E-2</v>
      </c>
      <c r="P43" s="3">
        <f t="shared" si="82"/>
        <v>-2.3917714522818118E-2</v>
      </c>
      <c r="Q43" s="4">
        <f t="shared" si="83"/>
        <v>5.7742470781955421E-2</v>
      </c>
      <c r="R43" s="3">
        <f t="shared" si="84"/>
        <v>-6.25E-2</v>
      </c>
      <c r="S43" s="4">
        <f t="shared" si="85"/>
        <v>2.2971533529536625E-17</v>
      </c>
      <c r="T43" s="3">
        <f t="shared" si="86"/>
        <v>-2.391771452281816E-2</v>
      </c>
      <c r="U43" s="4">
        <f t="shared" si="87"/>
        <v>-5.77424707819554E-2</v>
      </c>
      <c r="V43" s="3">
        <f t="shared" si="88"/>
        <v>4.4194173824159161E-2</v>
      </c>
      <c r="W43" s="4">
        <f t="shared" si="89"/>
        <v>-4.4194173824159279E-2</v>
      </c>
      <c r="X43" s="3">
        <f t="shared" si="90"/>
        <v>5.7742470781955421E-2</v>
      </c>
      <c r="Y43" s="4">
        <f t="shared" si="91"/>
        <v>2.3917714522818108E-2</v>
      </c>
      <c r="Z43" s="3">
        <f t="shared" si="92"/>
        <v>3.4457300294304938E-17</v>
      </c>
      <c r="AA43" s="4">
        <f t="shared" si="93"/>
        <v>6.25E-2</v>
      </c>
      <c r="AB43" s="3">
        <f t="shared" si="94"/>
        <v>-5.77424707819554E-2</v>
      </c>
      <c r="AC43" s="4">
        <f t="shared" si="95"/>
        <v>2.391771452281817E-2</v>
      </c>
      <c r="AD43" s="3">
        <f t="shared" si="96"/>
        <v>-4.4194173824159209E-2</v>
      </c>
      <c r="AE43" s="4">
        <f t="shared" si="97"/>
        <v>-4.419417382415923E-2</v>
      </c>
      <c r="AF43" s="3">
        <f t="shared" si="98"/>
        <v>2.3917714522818097E-2</v>
      </c>
      <c r="AG43" s="4">
        <f t="shared" si="99"/>
        <v>-5.7742470781955428E-2</v>
      </c>
      <c r="AJ43" s="11">
        <f t="shared" si="67"/>
        <v>5.6199144044217757</v>
      </c>
      <c r="AK43" s="11">
        <f t="shared" si="66"/>
        <v>-5.9864230506619558</v>
      </c>
      <c r="AM43" s="11">
        <f t="shared" si="100"/>
        <v>-3.3306690738754696E-15</v>
      </c>
      <c r="AN43" s="11">
        <f t="shared" si="101"/>
        <v>1.3322676295501878E-15</v>
      </c>
    </row>
    <row r="44" spans="1:40" ht="15.6" x14ac:dyDescent="0.3">
      <c r="A44" s="3">
        <v>4</v>
      </c>
      <c r="B44" s="3">
        <f t="shared" si="68"/>
        <v>6.25E-2</v>
      </c>
      <c r="C44" s="4">
        <f t="shared" si="69"/>
        <v>0</v>
      </c>
      <c r="D44" s="3">
        <f t="shared" si="70"/>
        <v>3.8285889215894375E-18</v>
      </c>
      <c r="E44" s="4">
        <f t="shared" si="71"/>
        <v>6.25E-2</v>
      </c>
      <c r="F44" s="3">
        <f t="shared" si="72"/>
        <v>-6.25E-2</v>
      </c>
      <c r="G44" s="4">
        <f t="shared" si="73"/>
        <v>7.6571778431788751E-18</v>
      </c>
      <c r="H44" s="3">
        <f t="shared" si="74"/>
        <v>-1.1485766764768313E-17</v>
      </c>
      <c r="I44" s="4">
        <f t="shared" si="75"/>
        <v>-6.25E-2</v>
      </c>
      <c r="J44" s="3">
        <f t="shared" si="76"/>
        <v>6.25E-2</v>
      </c>
      <c r="K44" s="4">
        <f t="shared" si="77"/>
        <v>-1.531435568635775E-17</v>
      </c>
      <c r="L44" s="3">
        <f t="shared" si="78"/>
        <v>1.9142944607947188E-17</v>
      </c>
      <c r="M44" s="4">
        <f t="shared" si="79"/>
        <v>6.25E-2</v>
      </c>
      <c r="N44" s="3">
        <f t="shared" si="80"/>
        <v>-6.25E-2</v>
      </c>
      <c r="O44" s="4">
        <f t="shared" si="81"/>
        <v>2.2971533529536625E-17</v>
      </c>
      <c r="P44" s="3">
        <f t="shared" si="82"/>
        <v>-2.6800122451126063E-17</v>
      </c>
      <c r="Q44" s="4">
        <f t="shared" si="83"/>
        <v>-6.25E-2</v>
      </c>
      <c r="R44" s="3">
        <f t="shared" si="84"/>
        <v>6.25E-2</v>
      </c>
      <c r="S44" s="4">
        <f t="shared" si="85"/>
        <v>-3.06287113727155E-17</v>
      </c>
      <c r="T44" s="3">
        <f t="shared" si="86"/>
        <v>3.4457300294304938E-17</v>
      </c>
      <c r="U44" s="4">
        <f t="shared" si="87"/>
        <v>6.25E-2</v>
      </c>
      <c r="V44" s="3">
        <f t="shared" si="88"/>
        <v>-6.25E-2</v>
      </c>
      <c r="W44" s="4">
        <f t="shared" si="89"/>
        <v>3.8285889215894375E-17</v>
      </c>
      <c r="X44" s="3">
        <f t="shared" si="90"/>
        <v>-1.5313678059999947E-16</v>
      </c>
      <c r="Y44" s="4">
        <f t="shared" si="91"/>
        <v>-6.25E-2</v>
      </c>
      <c r="Z44" s="3">
        <f t="shared" si="92"/>
        <v>6.25E-2</v>
      </c>
      <c r="AA44" s="4">
        <f t="shared" si="93"/>
        <v>-4.594306705907325E-17</v>
      </c>
      <c r="AB44" s="3">
        <f t="shared" si="94"/>
        <v>-6.1250646481852966E-17</v>
      </c>
      <c r="AC44" s="4">
        <f t="shared" si="95"/>
        <v>6.25E-2</v>
      </c>
      <c r="AD44" s="3">
        <f t="shared" si="96"/>
        <v>-6.25E-2</v>
      </c>
      <c r="AE44" s="4">
        <f t="shared" si="97"/>
        <v>5.3600244902252125E-17</v>
      </c>
      <c r="AF44" s="3">
        <f t="shared" si="98"/>
        <v>-1.6845113628635722E-16</v>
      </c>
      <c r="AG44" s="4">
        <f t="shared" si="99"/>
        <v>-6.25E-2</v>
      </c>
      <c r="AJ44" s="11">
        <f t="shared" si="67"/>
        <v>3.9999999999999996</v>
      </c>
      <c r="AK44" s="11">
        <f t="shared" si="66"/>
        <v>-4.0000000000000009</v>
      </c>
      <c r="AM44" s="11">
        <f t="shared" si="100"/>
        <v>-3.9968028886505635E-15</v>
      </c>
      <c r="AN44" s="11">
        <f t="shared" si="101"/>
        <v>-2.2204460492503131E-15</v>
      </c>
    </row>
    <row r="45" spans="1:40" ht="15.6" x14ac:dyDescent="0.3">
      <c r="A45" s="3">
        <v>5</v>
      </c>
      <c r="B45" s="3">
        <f t="shared" si="68"/>
        <v>6.25E-2</v>
      </c>
      <c r="C45" s="4">
        <f t="shared" si="69"/>
        <v>0</v>
      </c>
      <c r="D45" s="3">
        <f t="shared" si="70"/>
        <v>-2.3917714522818108E-2</v>
      </c>
      <c r="E45" s="4">
        <f t="shared" si="71"/>
        <v>5.7742470781955421E-2</v>
      </c>
      <c r="F45" s="3">
        <f t="shared" si="72"/>
        <v>-4.419417382415923E-2</v>
      </c>
      <c r="G45" s="4">
        <f t="shared" si="73"/>
        <v>-4.4194173824159216E-2</v>
      </c>
      <c r="H45" s="3">
        <f t="shared" si="74"/>
        <v>5.7742470781955407E-2</v>
      </c>
      <c r="I45" s="4">
        <f t="shared" si="75"/>
        <v>-2.391771452281815E-2</v>
      </c>
      <c r="J45" s="3">
        <f t="shared" si="76"/>
        <v>1.9142944607947188E-17</v>
      </c>
      <c r="K45" s="4">
        <f t="shared" si="77"/>
        <v>6.25E-2</v>
      </c>
      <c r="L45" s="3">
        <f t="shared" si="78"/>
        <v>-5.7742470781955421E-2</v>
      </c>
      <c r="M45" s="4">
        <f t="shared" si="79"/>
        <v>-2.3917714522818115E-2</v>
      </c>
      <c r="N45" s="3">
        <f t="shared" si="80"/>
        <v>4.4194173824159161E-2</v>
      </c>
      <c r="O45" s="4">
        <f t="shared" si="81"/>
        <v>-4.4194173824159279E-2</v>
      </c>
      <c r="P45" s="3">
        <f t="shared" si="82"/>
        <v>2.3917714522818167E-2</v>
      </c>
      <c r="Q45" s="4">
        <f t="shared" si="83"/>
        <v>5.77424707819554E-2</v>
      </c>
      <c r="R45" s="3">
        <f t="shared" si="84"/>
        <v>-6.25E-2</v>
      </c>
      <c r="S45" s="4">
        <f t="shared" si="85"/>
        <v>3.8285889215894375E-17</v>
      </c>
      <c r="T45" s="3">
        <f t="shared" si="86"/>
        <v>2.3917714522818097E-2</v>
      </c>
      <c r="U45" s="4">
        <f t="shared" si="87"/>
        <v>-5.7742470781955428E-2</v>
      </c>
      <c r="V45" s="3">
        <f t="shared" si="88"/>
        <v>4.4194173824159216E-2</v>
      </c>
      <c r="W45" s="4">
        <f t="shared" si="89"/>
        <v>4.4194173824159223E-2</v>
      </c>
      <c r="X45" s="3">
        <f t="shared" si="90"/>
        <v>-5.7742470781955435E-2</v>
      </c>
      <c r="Y45" s="4">
        <f t="shared" si="91"/>
        <v>2.3917714522818084E-2</v>
      </c>
      <c r="Z45" s="3">
        <f t="shared" si="92"/>
        <v>-1.6845113628635722E-16</v>
      </c>
      <c r="AA45" s="4">
        <f t="shared" si="93"/>
        <v>-6.25E-2</v>
      </c>
      <c r="AB45" s="3">
        <f t="shared" si="94"/>
        <v>5.7742470781955477E-2</v>
      </c>
      <c r="AC45" s="4">
        <f t="shared" si="95"/>
        <v>2.3917714522817976E-2</v>
      </c>
      <c r="AD45" s="3">
        <f t="shared" si="96"/>
        <v>-4.4194173824159133E-2</v>
      </c>
      <c r="AE45" s="4">
        <f t="shared" si="97"/>
        <v>4.4194173824159307E-2</v>
      </c>
      <c r="AF45" s="3">
        <f t="shared" si="98"/>
        <v>-2.3917714522818202E-2</v>
      </c>
      <c r="AG45" s="4">
        <f t="shared" si="99"/>
        <v>-5.7742470781955386E-2</v>
      </c>
      <c r="AJ45" s="11">
        <f t="shared" si="67"/>
        <v>4.7232313460858428</v>
      </c>
      <c r="AK45" s="11">
        <f t="shared" si="66"/>
        <v>-2.6727145516771902</v>
      </c>
      <c r="AM45" s="11">
        <f t="shared" si="100"/>
        <v>0</v>
      </c>
      <c r="AN45" s="11">
        <f t="shared" si="101"/>
        <v>0</v>
      </c>
    </row>
    <row r="46" spans="1:40" ht="15.6" x14ac:dyDescent="0.3">
      <c r="A46" s="3">
        <v>6</v>
      </c>
      <c r="B46" s="3">
        <f t="shared" si="68"/>
        <v>6.25E-2</v>
      </c>
      <c r="C46" s="4">
        <f t="shared" si="69"/>
        <v>0</v>
      </c>
      <c r="D46" s="3">
        <f t="shared" si="70"/>
        <v>-4.4194173824159216E-2</v>
      </c>
      <c r="E46" s="4">
        <f t="shared" si="71"/>
        <v>4.4194173824159223E-2</v>
      </c>
      <c r="F46" s="3">
        <f t="shared" si="72"/>
        <v>-1.1485766764768313E-17</v>
      </c>
      <c r="G46" s="4">
        <f t="shared" si="73"/>
        <v>-6.25E-2</v>
      </c>
      <c r="H46" s="3">
        <f t="shared" si="74"/>
        <v>4.419417382415923E-2</v>
      </c>
      <c r="I46" s="4">
        <f t="shared" si="75"/>
        <v>4.4194173824159209E-2</v>
      </c>
      <c r="J46" s="3">
        <f t="shared" si="76"/>
        <v>-6.25E-2</v>
      </c>
      <c r="K46" s="4">
        <f t="shared" si="77"/>
        <v>2.2971533529536625E-17</v>
      </c>
      <c r="L46" s="3">
        <f t="shared" si="78"/>
        <v>4.4194173824159161E-2</v>
      </c>
      <c r="M46" s="4">
        <f t="shared" si="79"/>
        <v>-4.4194173824159279E-2</v>
      </c>
      <c r="N46" s="3">
        <f t="shared" si="80"/>
        <v>3.4457300294304938E-17</v>
      </c>
      <c r="O46" s="4">
        <f t="shared" si="81"/>
        <v>6.25E-2</v>
      </c>
      <c r="P46" s="3">
        <f t="shared" si="82"/>
        <v>-4.4194173824159209E-2</v>
      </c>
      <c r="Q46" s="4">
        <f t="shared" si="83"/>
        <v>-4.419417382415923E-2</v>
      </c>
      <c r="R46" s="3">
        <f t="shared" si="84"/>
        <v>6.25E-2</v>
      </c>
      <c r="S46" s="4">
        <f t="shared" si="85"/>
        <v>-4.594306705907325E-17</v>
      </c>
      <c r="T46" s="3">
        <f t="shared" si="86"/>
        <v>-4.4194173824159147E-2</v>
      </c>
      <c r="U46" s="4">
        <f t="shared" si="87"/>
        <v>4.4194173824159293E-2</v>
      </c>
      <c r="V46" s="3">
        <f t="shared" si="88"/>
        <v>-1.6845113628635722E-16</v>
      </c>
      <c r="W46" s="4">
        <f t="shared" si="89"/>
        <v>-6.25E-2</v>
      </c>
      <c r="X46" s="3">
        <f t="shared" si="90"/>
        <v>4.4194173824159223E-2</v>
      </c>
      <c r="Y46" s="4">
        <f t="shared" si="91"/>
        <v>4.4194173824159216E-2</v>
      </c>
      <c r="Z46" s="3">
        <f t="shared" si="92"/>
        <v>-6.25E-2</v>
      </c>
      <c r="AA46" s="4">
        <f t="shared" si="93"/>
        <v>6.8914600588609876E-17</v>
      </c>
      <c r="AB46" s="3">
        <f t="shared" si="94"/>
        <v>4.4194173824159126E-2</v>
      </c>
      <c r="AC46" s="4">
        <f t="shared" si="95"/>
        <v>-4.4194173824159314E-2</v>
      </c>
      <c r="AD46" s="3">
        <f t="shared" si="96"/>
        <v>-3.0621935109137466E-17</v>
      </c>
      <c r="AE46" s="4">
        <f t="shared" si="97"/>
        <v>6.25E-2</v>
      </c>
      <c r="AF46" s="3">
        <f t="shared" si="98"/>
        <v>-4.4194173824159244E-2</v>
      </c>
      <c r="AG46" s="4">
        <f t="shared" si="99"/>
        <v>-4.4194173824159196E-2</v>
      </c>
      <c r="AJ46" s="11">
        <f t="shared" si="67"/>
        <v>3.9999999999999996</v>
      </c>
      <c r="AK46" s="11">
        <f t="shared" si="66"/>
        <v>-1.6568542494923777</v>
      </c>
      <c r="AM46" s="11">
        <f t="shared" si="100"/>
        <v>-1.7763568394002505E-15</v>
      </c>
      <c r="AN46" s="11">
        <f t="shared" si="101"/>
        <v>0</v>
      </c>
    </row>
    <row r="47" spans="1:40" ht="15.6" x14ac:dyDescent="0.3">
      <c r="A47" s="3">
        <v>7</v>
      </c>
      <c r="B47" s="3">
        <f t="shared" si="68"/>
        <v>6.25E-2</v>
      </c>
      <c r="C47" s="4">
        <f t="shared" si="69"/>
        <v>0</v>
      </c>
      <c r="D47" s="3">
        <f t="shared" si="70"/>
        <v>-5.7742470781955421E-2</v>
      </c>
      <c r="E47" s="4">
        <f t="shared" si="71"/>
        <v>2.3917714522818118E-2</v>
      </c>
      <c r="F47" s="3">
        <f t="shared" si="72"/>
        <v>4.4194173824159209E-2</v>
      </c>
      <c r="G47" s="4">
        <f t="shared" si="73"/>
        <v>-4.419417382415923E-2</v>
      </c>
      <c r="H47" s="3">
        <f t="shared" si="74"/>
        <v>-2.3917714522818118E-2</v>
      </c>
      <c r="I47" s="4">
        <f t="shared" si="75"/>
        <v>5.7742470781955421E-2</v>
      </c>
      <c r="J47" s="3">
        <f t="shared" si="76"/>
        <v>-2.6800122451126063E-17</v>
      </c>
      <c r="K47" s="4">
        <f t="shared" si="77"/>
        <v>-6.25E-2</v>
      </c>
      <c r="L47" s="3">
        <f t="shared" si="78"/>
        <v>2.3917714522818167E-2</v>
      </c>
      <c r="M47" s="4">
        <f t="shared" si="79"/>
        <v>5.77424707819554E-2</v>
      </c>
      <c r="N47" s="3">
        <f t="shared" si="80"/>
        <v>-4.4194173824159209E-2</v>
      </c>
      <c r="O47" s="4">
        <f t="shared" si="81"/>
        <v>-4.419417382415923E-2</v>
      </c>
      <c r="P47" s="3">
        <f t="shared" si="82"/>
        <v>5.774247078195547E-2</v>
      </c>
      <c r="Q47" s="4">
        <f t="shared" si="83"/>
        <v>2.391771452281799E-2</v>
      </c>
      <c r="R47" s="3">
        <f t="shared" si="84"/>
        <v>-6.25E-2</v>
      </c>
      <c r="S47" s="4">
        <f t="shared" si="85"/>
        <v>5.3600244902252125E-17</v>
      </c>
      <c r="T47" s="3">
        <f t="shared" si="86"/>
        <v>5.7742470781955428E-2</v>
      </c>
      <c r="U47" s="4">
        <f t="shared" si="87"/>
        <v>-2.3917714522818091E-2</v>
      </c>
      <c r="V47" s="3">
        <f t="shared" si="88"/>
        <v>-4.4194173824159133E-2</v>
      </c>
      <c r="W47" s="4">
        <f t="shared" si="89"/>
        <v>4.4194173824159307E-2</v>
      </c>
      <c r="X47" s="3">
        <f t="shared" si="90"/>
        <v>2.391771452281807E-2</v>
      </c>
      <c r="Y47" s="4">
        <f t="shared" si="91"/>
        <v>-5.7742470781955442E-2</v>
      </c>
      <c r="Z47" s="3">
        <f t="shared" si="92"/>
        <v>-3.0621935109137466E-17</v>
      </c>
      <c r="AA47" s="4">
        <f t="shared" si="93"/>
        <v>6.25E-2</v>
      </c>
      <c r="AB47" s="3">
        <f t="shared" si="94"/>
        <v>-2.3917714522818215E-2</v>
      </c>
      <c r="AC47" s="4">
        <f t="shared" si="95"/>
        <v>-5.774247078195538E-2</v>
      </c>
      <c r="AD47" s="3">
        <f t="shared" si="96"/>
        <v>4.4194173824159404E-2</v>
      </c>
      <c r="AE47" s="4">
        <f t="shared" si="97"/>
        <v>4.4194173824159036E-2</v>
      </c>
      <c r="AF47" s="3">
        <f t="shared" si="98"/>
        <v>-5.7742470781955407E-2</v>
      </c>
      <c r="AG47" s="4">
        <f t="shared" si="99"/>
        <v>-2.3917714522818146E-2</v>
      </c>
      <c r="AJ47" s="11">
        <f t="shared" si="67"/>
        <v>4.5197830649482906</v>
      </c>
      <c r="AK47" s="11">
        <f t="shared" si="66"/>
        <v>-0.79564946951862892</v>
      </c>
      <c r="AM47" s="11">
        <f t="shared" si="100"/>
        <v>8.3266726846886741E-16</v>
      </c>
      <c r="AN47" s="11">
        <f t="shared" si="101"/>
        <v>0</v>
      </c>
    </row>
    <row r="48" spans="1:40" ht="15.6" x14ac:dyDescent="0.3">
      <c r="A48" s="3">
        <v>8</v>
      </c>
      <c r="B48" s="3">
        <f t="shared" si="68"/>
        <v>6.25E-2</v>
      </c>
      <c r="C48" s="4">
        <f t="shared" si="69"/>
        <v>0</v>
      </c>
      <c r="D48" s="3">
        <f t="shared" si="70"/>
        <v>-6.25E-2</v>
      </c>
      <c r="E48" s="4">
        <f t="shared" si="71"/>
        <v>7.6571778431788751E-18</v>
      </c>
      <c r="F48" s="3">
        <f t="shared" si="72"/>
        <v>6.25E-2</v>
      </c>
      <c r="G48" s="4">
        <f t="shared" si="73"/>
        <v>-1.531435568635775E-17</v>
      </c>
      <c r="H48" s="3">
        <f t="shared" si="74"/>
        <v>-6.25E-2</v>
      </c>
      <c r="I48" s="4">
        <f t="shared" si="75"/>
        <v>2.2971533529536625E-17</v>
      </c>
      <c r="J48" s="3">
        <f t="shared" si="76"/>
        <v>6.25E-2</v>
      </c>
      <c r="K48" s="4">
        <f t="shared" si="77"/>
        <v>-3.06287113727155E-17</v>
      </c>
      <c r="L48" s="3">
        <f t="shared" si="78"/>
        <v>-6.25E-2</v>
      </c>
      <c r="M48" s="4">
        <f t="shared" si="79"/>
        <v>3.8285889215894375E-17</v>
      </c>
      <c r="N48" s="3">
        <f t="shared" si="80"/>
        <v>6.25E-2</v>
      </c>
      <c r="O48" s="4">
        <f t="shared" si="81"/>
        <v>-4.594306705907325E-17</v>
      </c>
      <c r="P48" s="3">
        <f t="shared" si="82"/>
        <v>-6.25E-2</v>
      </c>
      <c r="Q48" s="4">
        <f t="shared" si="83"/>
        <v>5.3600244902252125E-17</v>
      </c>
      <c r="R48" s="3">
        <f t="shared" si="84"/>
        <v>6.25E-2</v>
      </c>
      <c r="S48" s="4">
        <f t="shared" si="85"/>
        <v>-6.1257422745431001E-17</v>
      </c>
      <c r="T48" s="3">
        <f t="shared" si="86"/>
        <v>-6.25E-2</v>
      </c>
      <c r="U48" s="4">
        <f t="shared" si="87"/>
        <v>6.8914600588609876E-17</v>
      </c>
      <c r="V48" s="3">
        <f t="shared" si="88"/>
        <v>6.25E-2</v>
      </c>
      <c r="W48" s="4">
        <f t="shared" si="89"/>
        <v>-7.6571778431788751E-17</v>
      </c>
      <c r="X48" s="3">
        <f t="shared" si="90"/>
        <v>-6.25E-2</v>
      </c>
      <c r="Y48" s="4">
        <f t="shared" si="91"/>
        <v>3.0627356119999893E-16</v>
      </c>
      <c r="Z48" s="3">
        <f t="shared" si="92"/>
        <v>6.25E-2</v>
      </c>
      <c r="AA48" s="4">
        <f t="shared" si="93"/>
        <v>-9.1886134118146501E-17</v>
      </c>
      <c r="AB48" s="3">
        <f t="shared" si="94"/>
        <v>-6.25E-2</v>
      </c>
      <c r="AC48" s="4">
        <f t="shared" si="95"/>
        <v>-1.2250129296370593E-16</v>
      </c>
      <c r="AD48" s="3">
        <f t="shared" si="96"/>
        <v>6.25E-2</v>
      </c>
      <c r="AE48" s="4">
        <f t="shared" si="97"/>
        <v>-1.0720048980450425E-16</v>
      </c>
      <c r="AF48" s="3">
        <f t="shared" si="98"/>
        <v>-6.25E-2</v>
      </c>
      <c r="AG48" s="4">
        <f t="shared" si="99"/>
        <v>3.3690227257271443E-16</v>
      </c>
      <c r="AJ48" s="11">
        <f t="shared" si="67"/>
        <v>4</v>
      </c>
      <c r="AK48" s="11">
        <f t="shared" si="66"/>
        <v>-4.90059381963448E-16</v>
      </c>
      <c r="AM48" s="11">
        <f t="shared" si="100"/>
        <v>6.8496892252567155E-15</v>
      </c>
      <c r="AN48" s="11">
        <f t="shared" si="101"/>
        <v>4.4790901545983775E-15</v>
      </c>
    </row>
    <row r="49" spans="1:40" ht="15.6" x14ac:dyDescent="0.3">
      <c r="A49" s="3">
        <v>9</v>
      </c>
      <c r="B49" s="3">
        <f t="shared" si="68"/>
        <v>6.25E-2</v>
      </c>
      <c r="C49" s="4">
        <f t="shared" si="69"/>
        <v>0</v>
      </c>
      <c r="D49" s="3">
        <f t="shared" si="70"/>
        <v>-5.7742470781955428E-2</v>
      </c>
      <c r="E49" s="4">
        <f t="shared" si="71"/>
        <v>-2.3917714522818104E-2</v>
      </c>
      <c r="F49" s="3">
        <f t="shared" si="72"/>
        <v>4.419417382415923E-2</v>
      </c>
      <c r="G49" s="4">
        <f t="shared" si="73"/>
        <v>4.4194173824159209E-2</v>
      </c>
      <c r="H49" s="3">
        <f t="shared" si="74"/>
        <v>-2.391771452281816E-2</v>
      </c>
      <c r="I49" s="4">
        <f t="shared" si="75"/>
        <v>-5.77424707819554E-2</v>
      </c>
      <c r="J49" s="3">
        <f t="shared" si="76"/>
        <v>3.4457300294304938E-17</v>
      </c>
      <c r="K49" s="4">
        <f t="shared" si="77"/>
        <v>6.25E-2</v>
      </c>
      <c r="L49" s="3">
        <f t="shared" si="78"/>
        <v>2.3917714522818097E-2</v>
      </c>
      <c r="M49" s="4">
        <f t="shared" si="79"/>
        <v>-5.7742470781955428E-2</v>
      </c>
      <c r="N49" s="3">
        <f t="shared" si="80"/>
        <v>-4.4194173824159147E-2</v>
      </c>
      <c r="O49" s="4">
        <f t="shared" si="81"/>
        <v>4.4194173824159293E-2</v>
      </c>
      <c r="P49" s="3">
        <f t="shared" si="82"/>
        <v>5.7742470781955428E-2</v>
      </c>
      <c r="Q49" s="4">
        <f t="shared" si="83"/>
        <v>-2.3917714522818091E-2</v>
      </c>
      <c r="R49" s="3">
        <f t="shared" si="84"/>
        <v>-6.25E-2</v>
      </c>
      <c r="S49" s="4">
        <f t="shared" si="85"/>
        <v>6.8914600588609876E-17</v>
      </c>
      <c r="T49" s="3">
        <f t="shared" si="86"/>
        <v>5.7742470781955484E-2</v>
      </c>
      <c r="U49" s="4">
        <f t="shared" si="87"/>
        <v>2.3917714522817962E-2</v>
      </c>
      <c r="V49" s="3">
        <f t="shared" si="88"/>
        <v>-4.4194173824159244E-2</v>
      </c>
      <c r="W49" s="4">
        <f t="shared" si="89"/>
        <v>-4.4194173824159196E-2</v>
      </c>
      <c r="X49" s="3">
        <f t="shared" si="90"/>
        <v>2.3917714522818018E-2</v>
      </c>
      <c r="Y49" s="4">
        <f t="shared" si="91"/>
        <v>5.7742470781955463E-2</v>
      </c>
      <c r="Z49" s="3">
        <f t="shared" si="92"/>
        <v>-2.1439420334543047E-16</v>
      </c>
      <c r="AA49" s="4">
        <f t="shared" si="93"/>
        <v>-6.25E-2</v>
      </c>
      <c r="AB49" s="3">
        <f t="shared" si="94"/>
        <v>-2.3917714522818032E-2</v>
      </c>
      <c r="AC49" s="4">
        <f t="shared" si="95"/>
        <v>5.7742470781955456E-2</v>
      </c>
      <c r="AD49" s="3">
        <f t="shared" si="96"/>
        <v>4.4194173824159251E-2</v>
      </c>
      <c r="AE49" s="4">
        <f t="shared" si="97"/>
        <v>-4.4194173824159189E-2</v>
      </c>
      <c r="AF49" s="3">
        <f t="shared" si="98"/>
        <v>-5.7742470781955317E-2</v>
      </c>
      <c r="AG49" s="4">
        <f t="shared" si="99"/>
        <v>2.3917714522818358E-2</v>
      </c>
      <c r="AJ49" s="11">
        <f t="shared" si="67"/>
        <v>4.5197830649482897</v>
      </c>
      <c r="AK49" s="11">
        <f t="shared" si="66"/>
        <v>0.79564946951862847</v>
      </c>
      <c r="AM49" s="11">
        <f t="shared" si="100"/>
        <v>1.0000000000000089</v>
      </c>
      <c r="AN49" s="11">
        <f t="shared" si="101"/>
        <v>5.1625370645069779E-15</v>
      </c>
    </row>
    <row r="50" spans="1:40" ht="15.6" x14ac:dyDescent="0.3">
      <c r="A50" s="3">
        <v>10</v>
      </c>
      <c r="B50" s="3">
        <f t="shared" si="68"/>
        <v>6.25E-2</v>
      </c>
      <c r="C50" s="4">
        <f t="shared" si="69"/>
        <v>0</v>
      </c>
      <c r="D50" s="3">
        <f t="shared" si="70"/>
        <v>-4.419417382415923E-2</v>
      </c>
      <c r="E50" s="4">
        <f t="shared" si="71"/>
        <v>-4.4194173824159216E-2</v>
      </c>
      <c r="F50" s="3">
        <f t="shared" si="72"/>
        <v>1.9142944607947188E-17</v>
      </c>
      <c r="G50" s="4">
        <f t="shared" si="73"/>
        <v>6.25E-2</v>
      </c>
      <c r="H50" s="3">
        <f t="shared" si="74"/>
        <v>4.4194173824159161E-2</v>
      </c>
      <c r="I50" s="4">
        <f t="shared" si="75"/>
        <v>-4.4194173824159279E-2</v>
      </c>
      <c r="J50" s="3">
        <f t="shared" si="76"/>
        <v>-6.25E-2</v>
      </c>
      <c r="K50" s="4">
        <f t="shared" si="77"/>
        <v>3.8285889215894375E-17</v>
      </c>
      <c r="L50" s="3">
        <f t="shared" si="78"/>
        <v>4.4194173824159216E-2</v>
      </c>
      <c r="M50" s="4">
        <f t="shared" si="79"/>
        <v>4.4194173824159223E-2</v>
      </c>
      <c r="N50" s="3">
        <f t="shared" si="80"/>
        <v>-1.6845113628635722E-16</v>
      </c>
      <c r="O50" s="4">
        <f t="shared" si="81"/>
        <v>-6.25E-2</v>
      </c>
      <c r="P50" s="3">
        <f t="shared" si="82"/>
        <v>-4.4194173824159133E-2</v>
      </c>
      <c r="Q50" s="4">
        <f t="shared" si="83"/>
        <v>4.4194173824159307E-2</v>
      </c>
      <c r="R50" s="3">
        <f t="shared" si="84"/>
        <v>6.25E-2</v>
      </c>
      <c r="S50" s="4">
        <f t="shared" si="85"/>
        <v>-7.6571778431788751E-17</v>
      </c>
      <c r="T50" s="3">
        <f t="shared" si="86"/>
        <v>-4.4194173824159244E-2</v>
      </c>
      <c r="U50" s="4">
        <f t="shared" si="87"/>
        <v>-4.4194173824159196E-2</v>
      </c>
      <c r="V50" s="3">
        <f t="shared" si="88"/>
        <v>-1.5307579422779716E-17</v>
      </c>
      <c r="W50" s="4">
        <f t="shared" si="89"/>
        <v>6.25E-2</v>
      </c>
      <c r="X50" s="3">
        <f t="shared" si="90"/>
        <v>4.4194173824159265E-2</v>
      </c>
      <c r="Y50" s="4">
        <f t="shared" si="91"/>
        <v>-4.4194173824159175E-2</v>
      </c>
      <c r="Z50" s="3">
        <f t="shared" si="92"/>
        <v>-6.25E-2</v>
      </c>
      <c r="AA50" s="4">
        <f t="shared" si="93"/>
        <v>3.3690227257271443E-16</v>
      </c>
      <c r="AB50" s="3">
        <f t="shared" si="94"/>
        <v>4.4194173824159425E-2</v>
      </c>
      <c r="AC50" s="4">
        <f t="shared" si="95"/>
        <v>4.4194173824159015E-2</v>
      </c>
      <c r="AD50" s="3">
        <f t="shared" si="96"/>
        <v>-2.4502291471814597E-16</v>
      </c>
      <c r="AE50" s="4">
        <f t="shared" si="97"/>
        <v>-6.25E-2</v>
      </c>
      <c r="AF50" s="3">
        <f t="shared" si="98"/>
        <v>-4.4194173824159078E-2</v>
      </c>
      <c r="AG50" s="4">
        <f t="shared" si="99"/>
        <v>4.4194173824159362E-2</v>
      </c>
      <c r="AJ50" s="11">
        <f t="shared" si="67"/>
        <v>3.9999999999999911</v>
      </c>
      <c r="AK50" s="11">
        <f t="shared" si="66"/>
        <v>1.6568542494923797</v>
      </c>
      <c r="AM50" s="11">
        <f t="shared" si="100"/>
        <v>2.0000000000000071</v>
      </c>
      <c r="AN50" s="11">
        <f t="shared" si="101"/>
        <v>3.5527136788005009E-15</v>
      </c>
    </row>
    <row r="51" spans="1:40" ht="15.6" x14ac:dyDescent="0.3">
      <c r="A51" s="3">
        <v>11</v>
      </c>
      <c r="B51" s="3">
        <f t="shared" si="68"/>
        <v>6.25E-2</v>
      </c>
      <c r="C51" s="4">
        <f t="shared" si="69"/>
        <v>0</v>
      </c>
      <c r="D51" s="3">
        <f t="shared" si="70"/>
        <v>-2.3917714522818146E-2</v>
      </c>
      <c r="E51" s="4">
        <f t="shared" si="71"/>
        <v>-5.7742470781955407E-2</v>
      </c>
      <c r="F51" s="3">
        <f t="shared" si="72"/>
        <v>-4.4194173824159168E-2</v>
      </c>
      <c r="G51" s="4">
        <f t="shared" si="73"/>
        <v>4.4194173824159272E-2</v>
      </c>
      <c r="H51" s="3">
        <f t="shared" si="74"/>
        <v>5.7742470781955421E-2</v>
      </c>
      <c r="I51" s="4">
        <f t="shared" si="75"/>
        <v>2.3917714522818108E-2</v>
      </c>
      <c r="J51" s="3">
        <f t="shared" si="76"/>
        <v>-1.5313678059999947E-16</v>
      </c>
      <c r="K51" s="4">
        <f t="shared" si="77"/>
        <v>-6.25E-2</v>
      </c>
      <c r="L51" s="3">
        <f t="shared" si="78"/>
        <v>-5.7742470781955435E-2</v>
      </c>
      <c r="M51" s="4">
        <f t="shared" si="79"/>
        <v>2.3917714522818084E-2</v>
      </c>
      <c r="N51" s="3">
        <f t="shared" si="80"/>
        <v>4.4194173824159223E-2</v>
      </c>
      <c r="O51" s="4">
        <f t="shared" si="81"/>
        <v>4.4194173824159216E-2</v>
      </c>
      <c r="P51" s="3">
        <f t="shared" si="82"/>
        <v>2.391771452281807E-2</v>
      </c>
      <c r="Q51" s="4">
        <f t="shared" si="83"/>
        <v>-5.7742470781955442E-2</v>
      </c>
      <c r="R51" s="3">
        <f t="shared" si="84"/>
        <v>-6.25E-2</v>
      </c>
      <c r="S51" s="4">
        <f t="shared" si="85"/>
        <v>3.0627356119999893E-16</v>
      </c>
      <c r="T51" s="3">
        <f t="shared" si="86"/>
        <v>2.3917714522818018E-2</v>
      </c>
      <c r="U51" s="4">
        <f t="shared" si="87"/>
        <v>5.7742470781955463E-2</v>
      </c>
      <c r="V51" s="3">
        <f t="shared" si="88"/>
        <v>4.4194173824159265E-2</v>
      </c>
      <c r="W51" s="4">
        <f t="shared" si="89"/>
        <v>-4.4194173824159175E-2</v>
      </c>
      <c r="X51" s="3">
        <f t="shared" si="90"/>
        <v>-5.7742470781955414E-2</v>
      </c>
      <c r="Y51" s="4">
        <f t="shared" si="91"/>
        <v>-2.3917714522818132E-2</v>
      </c>
      <c r="Z51" s="3">
        <f t="shared" si="92"/>
        <v>1.5321131949935785E-17</v>
      </c>
      <c r="AA51" s="4">
        <f t="shared" si="93"/>
        <v>6.25E-2</v>
      </c>
      <c r="AB51" s="3">
        <f t="shared" si="94"/>
        <v>5.77424707819554E-2</v>
      </c>
      <c r="AC51" s="4">
        <f t="shared" si="95"/>
        <v>-2.391771452281816E-2</v>
      </c>
      <c r="AD51" s="3">
        <f t="shared" si="96"/>
        <v>-4.4194173824159286E-2</v>
      </c>
      <c r="AE51" s="4">
        <f t="shared" si="97"/>
        <v>-4.4194173824159154E-2</v>
      </c>
      <c r="AF51" s="3">
        <f t="shared" si="98"/>
        <v>-2.3917714522817581E-2</v>
      </c>
      <c r="AG51" s="4">
        <f t="shared" si="99"/>
        <v>5.7742470781955643E-2</v>
      </c>
      <c r="AJ51" s="11">
        <f t="shared" si="67"/>
        <v>4.7232313460858339</v>
      </c>
      <c r="AK51" s="11">
        <f t="shared" si="66"/>
        <v>2.6727145516771911</v>
      </c>
      <c r="AM51" s="11">
        <f t="shared" si="100"/>
        <v>3.000000000000012</v>
      </c>
      <c r="AN51" s="11">
        <f t="shared" si="101"/>
        <v>1.532107773982716E-14</v>
      </c>
    </row>
    <row r="52" spans="1:40" ht="15.6" x14ac:dyDescent="0.3">
      <c r="A52" s="3">
        <v>12</v>
      </c>
      <c r="B52" s="3">
        <f t="shared" si="68"/>
        <v>6.25E-2</v>
      </c>
      <c r="C52" s="4">
        <f t="shared" si="69"/>
        <v>0</v>
      </c>
      <c r="D52" s="3">
        <f t="shared" si="70"/>
        <v>-1.1485766764768313E-17</v>
      </c>
      <c r="E52" s="4">
        <f t="shared" si="71"/>
        <v>-6.25E-2</v>
      </c>
      <c r="F52" s="3">
        <f t="shared" si="72"/>
        <v>-6.25E-2</v>
      </c>
      <c r="G52" s="4">
        <f t="shared" si="73"/>
        <v>2.2971533529536625E-17</v>
      </c>
      <c r="H52" s="3">
        <f t="shared" si="74"/>
        <v>3.4457300294304938E-17</v>
      </c>
      <c r="I52" s="4">
        <f t="shared" si="75"/>
        <v>6.25E-2</v>
      </c>
      <c r="J52" s="3">
        <f t="shared" si="76"/>
        <v>6.25E-2</v>
      </c>
      <c r="K52" s="4">
        <f t="shared" si="77"/>
        <v>-4.594306705907325E-17</v>
      </c>
      <c r="L52" s="3">
        <f t="shared" si="78"/>
        <v>-1.6845113628635722E-16</v>
      </c>
      <c r="M52" s="4">
        <f t="shared" si="79"/>
        <v>-6.25E-2</v>
      </c>
      <c r="N52" s="3">
        <f t="shared" si="80"/>
        <v>-6.25E-2</v>
      </c>
      <c r="O52" s="4">
        <f t="shared" si="81"/>
        <v>6.8914600588609876E-17</v>
      </c>
      <c r="P52" s="3">
        <f t="shared" si="82"/>
        <v>-3.0621935109137466E-17</v>
      </c>
      <c r="Q52" s="4">
        <f t="shared" si="83"/>
        <v>6.25E-2</v>
      </c>
      <c r="R52" s="3">
        <f t="shared" si="84"/>
        <v>6.25E-2</v>
      </c>
      <c r="S52" s="4">
        <f t="shared" si="85"/>
        <v>-9.1886134118146501E-17</v>
      </c>
      <c r="T52" s="3">
        <f t="shared" si="86"/>
        <v>-2.1439420334543047E-16</v>
      </c>
      <c r="U52" s="4">
        <f t="shared" si="87"/>
        <v>-6.25E-2</v>
      </c>
      <c r="V52" s="3">
        <f t="shared" si="88"/>
        <v>-6.25E-2</v>
      </c>
      <c r="W52" s="4">
        <f t="shared" si="89"/>
        <v>3.3690227257271443E-16</v>
      </c>
      <c r="X52" s="3">
        <f t="shared" si="90"/>
        <v>1.5321131949935785E-17</v>
      </c>
      <c r="Y52" s="4">
        <f t="shared" si="91"/>
        <v>6.25E-2</v>
      </c>
      <c r="Z52" s="3">
        <f t="shared" si="92"/>
        <v>6.25E-2</v>
      </c>
      <c r="AA52" s="4">
        <f t="shared" si="93"/>
        <v>-1.3782920117721975E-16</v>
      </c>
      <c r="AB52" s="3">
        <f t="shared" si="94"/>
        <v>-2.6033727040450372E-16</v>
      </c>
      <c r="AC52" s="4">
        <f t="shared" si="95"/>
        <v>-6.25E-2</v>
      </c>
      <c r="AD52" s="3">
        <f t="shared" si="96"/>
        <v>-6.25E-2</v>
      </c>
      <c r="AE52" s="4">
        <f t="shared" si="97"/>
        <v>-6.1243870218274932E-17</v>
      </c>
      <c r="AF52" s="3">
        <f t="shared" si="98"/>
        <v>6.1264199009009035E-17</v>
      </c>
      <c r="AG52" s="4">
        <f t="shared" si="99"/>
        <v>6.25E-2</v>
      </c>
      <c r="AJ52" s="11">
        <f t="shared" si="67"/>
        <v>3.9999999999999933</v>
      </c>
      <c r="AK52" s="11">
        <f t="shared" si="66"/>
        <v>4</v>
      </c>
      <c r="AM52" s="11">
        <f t="shared" si="100"/>
        <v>3.9999999999999973</v>
      </c>
      <c r="AN52" s="11">
        <f t="shared" si="101"/>
        <v>0</v>
      </c>
    </row>
    <row r="53" spans="1:40" ht="15.6" x14ac:dyDescent="0.3">
      <c r="A53" s="3">
        <v>13</v>
      </c>
      <c r="B53" s="3">
        <f t="shared" si="68"/>
        <v>6.25E-2</v>
      </c>
      <c r="C53" s="4">
        <f t="shared" si="69"/>
        <v>0</v>
      </c>
      <c r="D53" s="3">
        <f t="shared" si="70"/>
        <v>2.3917714522818125E-2</v>
      </c>
      <c r="E53" s="4">
        <f t="shared" si="71"/>
        <v>-5.7742470781955414E-2</v>
      </c>
      <c r="F53" s="3">
        <f t="shared" si="72"/>
        <v>-4.4194173824159196E-2</v>
      </c>
      <c r="G53" s="4">
        <f t="shared" si="73"/>
        <v>-4.4194173824159244E-2</v>
      </c>
      <c r="H53" s="3">
        <f t="shared" si="74"/>
        <v>-5.77424707819554E-2</v>
      </c>
      <c r="I53" s="4">
        <f t="shared" si="75"/>
        <v>2.391771452281817E-2</v>
      </c>
      <c r="J53" s="3">
        <f t="shared" si="76"/>
        <v>-6.1250646481852966E-17</v>
      </c>
      <c r="K53" s="4">
        <f t="shared" si="77"/>
        <v>6.25E-2</v>
      </c>
      <c r="L53" s="3">
        <f t="shared" si="78"/>
        <v>5.7742470781955477E-2</v>
      </c>
      <c r="M53" s="4">
        <f t="shared" si="79"/>
        <v>2.3917714522817976E-2</v>
      </c>
      <c r="N53" s="3">
        <f t="shared" si="80"/>
        <v>4.4194173824159126E-2</v>
      </c>
      <c r="O53" s="4">
        <f t="shared" si="81"/>
        <v>-4.4194173824159314E-2</v>
      </c>
      <c r="P53" s="3">
        <f t="shared" si="82"/>
        <v>-2.3917714522818215E-2</v>
      </c>
      <c r="Q53" s="4">
        <f t="shared" si="83"/>
        <v>-5.774247078195538E-2</v>
      </c>
      <c r="R53" s="3">
        <f t="shared" si="84"/>
        <v>-6.25E-2</v>
      </c>
      <c r="S53" s="4">
        <f t="shared" si="85"/>
        <v>-1.2250129296370593E-16</v>
      </c>
      <c r="T53" s="3">
        <f t="shared" si="86"/>
        <v>-2.3917714522818032E-2</v>
      </c>
      <c r="U53" s="4">
        <f t="shared" si="87"/>
        <v>5.7742470781955456E-2</v>
      </c>
      <c r="V53" s="3">
        <f t="shared" si="88"/>
        <v>4.4194173824159425E-2</v>
      </c>
      <c r="W53" s="4">
        <f t="shared" si="89"/>
        <v>4.4194173824159015E-2</v>
      </c>
      <c r="X53" s="3">
        <f t="shared" si="90"/>
        <v>5.77424707819554E-2</v>
      </c>
      <c r="Y53" s="4">
        <f t="shared" si="91"/>
        <v>-2.391771452281816E-2</v>
      </c>
      <c r="Z53" s="3">
        <f t="shared" si="92"/>
        <v>-2.6033727040450372E-16</v>
      </c>
      <c r="AA53" s="4">
        <f t="shared" si="93"/>
        <v>-6.25E-2</v>
      </c>
      <c r="AB53" s="3">
        <f t="shared" si="94"/>
        <v>-5.7742470781955428E-2</v>
      </c>
      <c r="AC53" s="4">
        <f t="shared" si="95"/>
        <v>-2.3917714522818091E-2</v>
      </c>
      <c r="AD53" s="3">
        <f t="shared" si="96"/>
        <v>-4.4194173824159057E-2</v>
      </c>
      <c r="AE53" s="4">
        <f t="shared" si="97"/>
        <v>4.4194173824159383E-2</v>
      </c>
      <c r="AF53" s="3">
        <f t="shared" si="98"/>
        <v>2.3917714522818514E-2</v>
      </c>
      <c r="AG53" s="4">
        <f t="shared" si="99"/>
        <v>5.7742470781955255E-2</v>
      </c>
      <c r="AJ53" s="11">
        <f t="shared" si="67"/>
        <v>5.6199144044217739</v>
      </c>
      <c r="AK53" s="11">
        <f t="shared" si="66"/>
        <v>5.986423050661962</v>
      </c>
      <c r="AM53" s="11">
        <f t="shared" si="100"/>
        <v>5.0000000000000027</v>
      </c>
      <c r="AN53" s="11">
        <f t="shared" si="101"/>
        <v>3.8857805861880479E-15</v>
      </c>
    </row>
    <row r="54" spans="1:40" ht="15.6" x14ac:dyDescent="0.3">
      <c r="A54" s="3">
        <v>14</v>
      </c>
      <c r="B54" s="3">
        <f t="shared" si="68"/>
        <v>6.25E-2</v>
      </c>
      <c r="C54" s="4">
        <f t="shared" si="69"/>
        <v>0</v>
      </c>
      <c r="D54" s="3">
        <f t="shared" si="70"/>
        <v>4.4194173824159209E-2</v>
      </c>
      <c r="E54" s="4">
        <f t="shared" si="71"/>
        <v>-4.419417382415923E-2</v>
      </c>
      <c r="F54" s="3">
        <f t="shared" si="72"/>
        <v>-2.6800122451126063E-17</v>
      </c>
      <c r="G54" s="4">
        <f t="shared" si="73"/>
        <v>-6.25E-2</v>
      </c>
      <c r="H54" s="3">
        <f t="shared" si="74"/>
        <v>-4.4194173824159209E-2</v>
      </c>
      <c r="I54" s="4">
        <f t="shared" si="75"/>
        <v>-4.419417382415923E-2</v>
      </c>
      <c r="J54" s="3">
        <f t="shared" si="76"/>
        <v>-6.25E-2</v>
      </c>
      <c r="K54" s="4">
        <f t="shared" si="77"/>
        <v>5.3600244902252125E-17</v>
      </c>
      <c r="L54" s="3">
        <f t="shared" si="78"/>
        <v>-4.4194173824159133E-2</v>
      </c>
      <c r="M54" s="4">
        <f t="shared" si="79"/>
        <v>4.4194173824159307E-2</v>
      </c>
      <c r="N54" s="3">
        <f t="shared" si="80"/>
        <v>-3.0621935109137466E-17</v>
      </c>
      <c r="O54" s="4">
        <f t="shared" si="81"/>
        <v>6.25E-2</v>
      </c>
      <c r="P54" s="3">
        <f t="shared" si="82"/>
        <v>4.4194173824159404E-2</v>
      </c>
      <c r="Q54" s="4">
        <f t="shared" si="83"/>
        <v>4.4194173824159036E-2</v>
      </c>
      <c r="R54" s="3">
        <f t="shared" si="84"/>
        <v>6.25E-2</v>
      </c>
      <c r="S54" s="4">
        <f t="shared" si="85"/>
        <v>-1.0720048980450425E-16</v>
      </c>
      <c r="T54" s="3">
        <f t="shared" si="86"/>
        <v>4.4194173824159251E-2</v>
      </c>
      <c r="U54" s="4">
        <f t="shared" si="87"/>
        <v>-4.4194173824159189E-2</v>
      </c>
      <c r="V54" s="3">
        <f t="shared" si="88"/>
        <v>-2.4502291471814597E-16</v>
      </c>
      <c r="W54" s="4">
        <f t="shared" si="89"/>
        <v>-6.25E-2</v>
      </c>
      <c r="X54" s="3">
        <f t="shared" si="90"/>
        <v>-4.4194173824159286E-2</v>
      </c>
      <c r="Y54" s="4">
        <f t="shared" si="91"/>
        <v>-4.4194173824159154E-2</v>
      </c>
      <c r="Z54" s="3">
        <f t="shared" si="92"/>
        <v>-6.25E-2</v>
      </c>
      <c r="AA54" s="4">
        <f t="shared" si="93"/>
        <v>-6.1243870218274932E-17</v>
      </c>
      <c r="AB54" s="3">
        <f t="shared" si="94"/>
        <v>-4.4194173824159057E-2</v>
      </c>
      <c r="AC54" s="4">
        <f t="shared" si="95"/>
        <v>4.4194173824159383E-2</v>
      </c>
      <c r="AD54" s="3">
        <f t="shared" si="96"/>
        <v>5.206677645454294E-16</v>
      </c>
      <c r="AE54" s="4">
        <f t="shared" si="97"/>
        <v>6.25E-2</v>
      </c>
      <c r="AF54" s="3">
        <f t="shared" si="98"/>
        <v>4.4194173824159168E-2</v>
      </c>
      <c r="AG54" s="4">
        <f t="shared" si="99"/>
        <v>4.4194173824159272E-2</v>
      </c>
      <c r="AJ54" s="11">
        <f t="shared" si="67"/>
        <v>4.0000000000000036</v>
      </c>
      <c r="AK54" s="11">
        <f t="shared" si="66"/>
        <v>9.6568542494923761</v>
      </c>
      <c r="AM54" s="11">
        <f t="shared" si="100"/>
        <v>6.0000000000000053</v>
      </c>
      <c r="AN54" s="11">
        <f t="shared" si="101"/>
        <v>5.773159728050814E-15</v>
      </c>
    </row>
    <row r="55" spans="1:40" ht="15.6" x14ac:dyDescent="0.3">
      <c r="A55" s="3">
        <v>15</v>
      </c>
      <c r="B55" s="3">
        <f t="shared" si="68"/>
        <v>6.25E-2</v>
      </c>
      <c r="C55" s="4">
        <f t="shared" si="69"/>
        <v>0</v>
      </c>
      <c r="D55" s="3">
        <f t="shared" si="70"/>
        <v>5.7742470781955407E-2</v>
      </c>
      <c r="E55" s="4">
        <f t="shared" si="71"/>
        <v>-2.391771452281815E-2</v>
      </c>
      <c r="F55" s="3">
        <f t="shared" si="72"/>
        <v>4.4194173824159161E-2</v>
      </c>
      <c r="G55" s="4">
        <f t="shared" si="73"/>
        <v>-4.4194173824159279E-2</v>
      </c>
      <c r="H55" s="3">
        <f t="shared" si="74"/>
        <v>2.3917714522818097E-2</v>
      </c>
      <c r="I55" s="4">
        <f t="shared" si="75"/>
        <v>-5.7742470781955428E-2</v>
      </c>
      <c r="J55" s="3">
        <f t="shared" si="76"/>
        <v>-1.6845113628635722E-16</v>
      </c>
      <c r="K55" s="4">
        <f t="shared" si="77"/>
        <v>-6.25E-2</v>
      </c>
      <c r="L55" s="3">
        <f t="shared" si="78"/>
        <v>-2.3917714522818202E-2</v>
      </c>
      <c r="M55" s="4">
        <f t="shared" si="79"/>
        <v>-5.7742470781955386E-2</v>
      </c>
      <c r="N55" s="3">
        <f t="shared" si="80"/>
        <v>-4.4194173824159244E-2</v>
      </c>
      <c r="O55" s="4">
        <f t="shared" si="81"/>
        <v>-4.4194173824159196E-2</v>
      </c>
      <c r="P55" s="3">
        <f t="shared" si="82"/>
        <v>-5.7742470781955407E-2</v>
      </c>
      <c r="Q55" s="4">
        <f t="shared" si="83"/>
        <v>-2.3917714522818146E-2</v>
      </c>
      <c r="R55" s="3">
        <f t="shared" si="84"/>
        <v>-6.25E-2</v>
      </c>
      <c r="S55" s="4">
        <f t="shared" si="85"/>
        <v>3.3690227257271443E-16</v>
      </c>
      <c r="T55" s="3">
        <f t="shared" si="86"/>
        <v>-5.7742470781955317E-2</v>
      </c>
      <c r="U55" s="4">
        <f t="shared" si="87"/>
        <v>2.3917714522818358E-2</v>
      </c>
      <c r="V55" s="3">
        <f t="shared" si="88"/>
        <v>-4.4194173824159078E-2</v>
      </c>
      <c r="W55" s="4">
        <f t="shared" si="89"/>
        <v>4.4194173824159362E-2</v>
      </c>
      <c r="X55" s="3">
        <f t="shared" si="90"/>
        <v>-2.3917714522817581E-2</v>
      </c>
      <c r="Y55" s="4">
        <f t="shared" si="91"/>
        <v>5.7742470781955643E-2</v>
      </c>
      <c r="Z55" s="3">
        <f t="shared" si="92"/>
        <v>6.1264199009009035E-17</v>
      </c>
      <c r="AA55" s="4">
        <f t="shared" si="93"/>
        <v>6.25E-2</v>
      </c>
      <c r="AB55" s="3">
        <f t="shared" si="94"/>
        <v>2.3917714522818514E-2</v>
      </c>
      <c r="AC55" s="4">
        <f t="shared" si="95"/>
        <v>5.7742470781955255E-2</v>
      </c>
      <c r="AD55" s="3">
        <f t="shared" si="96"/>
        <v>4.4194173824159168E-2</v>
      </c>
      <c r="AE55" s="4">
        <f t="shared" si="97"/>
        <v>4.4194173824159272E-2</v>
      </c>
      <c r="AF55" s="3">
        <f t="shared" si="98"/>
        <v>5.7742470781955539E-2</v>
      </c>
      <c r="AG55" s="4">
        <f t="shared" si="99"/>
        <v>2.3917714522817834E-2</v>
      </c>
      <c r="AJ55" s="11">
        <f t="shared" si="67"/>
        <v>17.137071184544066</v>
      </c>
      <c r="AK55" s="11">
        <f t="shared" si="66"/>
        <v>20.109357968503403</v>
      </c>
      <c r="AM55" s="11">
        <f t="shared" si="100"/>
        <v>7.0000000000000018</v>
      </c>
      <c r="AN55" s="11">
        <f t="shared" si="101"/>
        <v>4.6074255521943996E-15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16 x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SNN</dc:creator>
  <cp:lastModifiedBy>SNN</cp:lastModifiedBy>
  <dcterms:created xsi:type="dcterms:W3CDTF">2016-05-24T18:40:07Z</dcterms:created>
  <dcterms:modified xsi:type="dcterms:W3CDTF">2016-05-26T00:43:10Z</dcterms:modified>
</cp:coreProperties>
</file>