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cuments\Estudo sozinho\Banco de dados\"/>
    </mc:Choice>
  </mc:AlternateContent>
  <xr:revisionPtr revIDLastSave="0" documentId="13_ncr:1_{B89FB5E1-43AB-4990-98FA-D30E866AC131}" xr6:coauthVersionLast="47" xr6:coauthVersionMax="47" xr10:uidLastSave="{00000000-0000-0000-0000-000000000000}"/>
  <bookViews>
    <workbookView xWindow="90" yWindow="390" windowWidth="19110" windowHeight="10755" activeTab="2" xr2:uid="{B8BF874D-2460-4DFF-8219-32BBFCD4A5FD}"/>
  </bookViews>
  <sheets>
    <sheet name="ALUNO" sheetId="1" r:id="rId1"/>
    <sheet name="INSTRUTOR" sheetId="3" r:id="rId2"/>
    <sheet name="TURM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F2" i="4"/>
  <c r="H2" i="4" s="1"/>
  <c r="F3" i="4"/>
  <c r="H3" i="4" s="1"/>
  <c r="F4" i="4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H4" i="4" l="1"/>
</calcChain>
</file>

<file path=xl/sharedStrings.xml><?xml version="1.0" encoding="utf-8"?>
<sst xmlns="http://schemas.openxmlformats.org/spreadsheetml/2006/main" count="244" uniqueCount="222">
  <si>
    <t>ALNMATRICULA</t>
  </si>
  <si>
    <t>ALNNOME</t>
  </si>
  <si>
    <t>ALNENDERECO</t>
  </si>
  <si>
    <t>ALNTELEFONE</t>
  </si>
  <si>
    <t>ALNDTNASC</t>
  </si>
  <si>
    <t>ALNPESO</t>
  </si>
  <si>
    <t>ALNALTURA</t>
  </si>
  <si>
    <t>INSNOME</t>
  </si>
  <si>
    <t>INSRG</t>
  </si>
  <si>
    <t>INSTITULO</t>
  </si>
  <si>
    <t>INSTELEFONE</t>
  </si>
  <si>
    <t>TURHAULA</t>
  </si>
  <si>
    <t>TURDURACAO</t>
  </si>
  <si>
    <t>TURDTINICIO</t>
  </si>
  <si>
    <t>TURDTFINAL</t>
  </si>
  <si>
    <t>TURATIVIDADE</t>
  </si>
  <si>
    <t>TURMONITOR</t>
  </si>
  <si>
    <t>TURINSTRUTOR</t>
  </si>
  <si>
    <t>Kauan Martins</t>
  </si>
  <si>
    <t>54250-370</t>
  </si>
  <si>
    <t>1987-07-24</t>
  </si>
  <si>
    <t>Marcos Alves</t>
  </si>
  <si>
    <t>69035-490</t>
  </si>
  <si>
    <t>2007-07-24</t>
  </si>
  <si>
    <t>Stephen Adams</t>
  </si>
  <si>
    <t>1972-09-23</t>
  </si>
  <si>
    <t>Eduardo Goncalves</t>
  </si>
  <si>
    <t>06142-045</t>
  </si>
  <si>
    <t>José Lima</t>
  </si>
  <si>
    <t>60764-520</t>
  </si>
  <si>
    <t>1948-08-05</t>
  </si>
  <si>
    <t>1942-12-13</t>
  </si>
  <si>
    <t>Davi Ribeiro</t>
  </si>
  <si>
    <t>74485-290</t>
  </si>
  <si>
    <t>1982-05-27</t>
  </si>
  <si>
    <t>Manuela Melo</t>
  </si>
  <si>
    <t>29708-150</t>
  </si>
  <si>
    <t>2003-09-26</t>
  </si>
  <si>
    <t>Melissa Castro</t>
  </si>
  <si>
    <t>25730-010</t>
  </si>
  <si>
    <t>2004-09-21</t>
  </si>
  <si>
    <t>Isabela Ferreira</t>
  </si>
  <si>
    <t>1981-01-26</t>
  </si>
  <si>
    <t>Luana Carvalho</t>
  </si>
  <si>
    <t>45845-254</t>
  </si>
  <si>
    <t>99752-458</t>
  </si>
  <si>
    <t>08573-120</t>
  </si>
  <si>
    <t>1995-02-16</t>
  </si>
  <si>
    <t>Amanda Gomes</t>
  </si>
  <si>
    <t>13216-260</t>
  </si>
  <si>
    <t>1992-05-20</t>
  </si>
  <si>
    <t>Isabela Cunha</t>
  </si>
  <si>
    <t>37062-090</t>
  </si>
  <si>
    <t>2005-05-26</t>
  </si>
  <si>
    <t>Sarah Silva</t>
  </si>
  <si>
    <t>69027-661</t>
  </si>
  <si>
    <t>1994-11-26</t>
  </si>
  <si>
    <t>Yasmin Ferreira</t>
  </si>
  <si>
    <t>69317-137</t>
  </si>
  <si>
    <t>1973-06-02</t>
  </si>
  <si>
    <t>Alice Correia</t>
  </si>
  <si>
    <t>32534-390</t>
  </si>
  <si>
    <t>1986-12-15</t>
  </si>
  <si>
    <t>Amanda Grant</t>
  </si>
  <si>
    <t>38405-008</t>
  </si>
  <si>
    <t>1990-04-04</t>
  </si>
  <si>
    <t>95086-140</t>
  </si>
  <si>
    <t>1994-11-11</t>
  </si>
  <si>
    <t>Sarah Dias</t>
  </si>
  <si>
    <t>60711-530</t>
  </si>
  <si>
    <t>1941-07-07</t>
  </si>
  <si>
    <t>Miguel Pinto</t>
  </si>
  <si>
    <t>63040-550</t>
  </si>
  <si>
    <t>1986-12-08</t>
  </si>
  <si>
    <t>Lucas Rodrigues</t>
  </si>
  <si>
    <t>07270-291</t>
  </si>
  <si>
    <t>1988-07-04</t>
  </si>
  <si>
    <t>Ryan Rodrigues</t>
  </si>
  <si>
    <t>85301-225</t>
  </si>
  <si>
    <t>2004-04-15</t>
  </si>
  <si>
    <t>Daniel Cavalcanti</t>
  </si>
  <si>
    <t>18090-500</t>
  </si>
  <si>
    <t>1988-04-30</t>
  </si>
  <si>
    <t>Estevan Oliveira</t>
  </si>
  <si>
    <t>29163-314</t>
  </si>
  <si>
    <t>1993-07-23</t>
  </si>
  <si>
    <t>Isabella Pinto</t>
  </si>
  <si>
    <t>05727-230</t>
  </si>
  <si>
    <t>1969-10-21</t>
  </si>
  <si>
    <t>Julian Carvalho</t>
  </si>
  <si>
    <t>59072-590</t>
  </si>
  <si>
    <t>1981-07-02</t>
  </si>
  <si>
    <t>Marcos Correia</t>
  </si>
  <si>
    <t>29165-163</t>
  </si>
  <si>
    <t>1976-11-16</t>
  </si>
  <si>
    <t>Fábio Cavalcanti</t>
  </si>
  <si>
    <t>24476-090</t>
  </si>
  <si>
    <t>1993-04-08</t>
  </si>
  <si>
    <t>Enzo Carvalho</t>
  </si>
  <si>
    <t>37504-132</t>
  </si>
  <si>
    <t>1987-06-20</t>
  </si>
  <si>
    <t>Rafael Alves</t>
  </si>
  <si>
    <t>57080-060</t>
  </si>
  <si>
    <t>1981-07-21</t>
  </si>
  <si>
    <t>Beatriz Silva</t>
  </si>
  <si>
    <t>01308-040</t>
  </si>
  <si>
    <t>2004-24-09</t>
  </si>
  <si>
    <t>Nicole Araujo</t>
  </si>
  <si>
    <t>53425-540</t>
  </si>
  <si>
    <t>2000-11-10</t>
  </si>
  <si>
    <t>Samuel Castro</t>
  </si>
  <si>
    <t>professor</t>
  </si>
  <si>
    <t>Leonor Souza</t>
  </si>
  <si>
    <t>mestre de arte marcial</t>
  </si>
  <si>
    <t>Rafaela Oliveira</t>
  </si>
  <si>
    <t>professora</t>
  </si>
  <si>
    <t>Yasmin Pereira</t>
  </si>
  <si>
    <t>professora de arte marcial</t>
  </si>
  <si>
    <t>Victor Pinto</t>
  </si>
  <si>
    <t>professor de dança</t>
  </si>
  <si>
    <t>Clara Araujo</t>
  </si>
  <si>
    <t>mestra de arte marcial</t>
  </si>
  <si>
    <t>Gabrielle Cardoso</t>
  </si>
  <si>
    <t>Igor Almeida</t>
  </si>
  <si>
    <t xml:space="preserve">professor </t>
  </si>
  <si>
    <t>Manuela Costa</t>
  </si>
  <si>
    <t>professora de dança</t>
  </si>
  <si>
    <t>Lucas Gomes</t>
  </si>
  <si>
    <t>professor de zumba</t>
  </si>
  <si>
    <t>1.85</t>
  </si>
  <si>
    <t>94.1</t>
  </si>
  <si>
    <t>1.41</t>
  </si>
  <si>
    <t>46.4</t>
  </si>
  <si>
    <t>1.75</t>
  </si>
  <si>
    <t>86.6</t>
  </si>
  <si>
    <t>1.84</t>
  </si>
  <si>
    <t>66.2</t>
  </si>
  <si>
    <t>1.73</t>
  </si>
  <si>
    <t>87.3</t>
  </si>
  <si>
    <t>1.74</t>
  </si>
  <si>
    <t>1.49</t>
  </si>
  <si>
    <t>45.6</t>
  </si>
  <si>
    <t>1.64</t>
  </si>
  <si>
    <t>1.66</t>
  </si>
  <si>
    <t>1.58</t>
  </si>
  <si>
    <t>64.7</t>
  </si>
  <si>
    <t>1.68</t>
  </si>
  <si>
    <t>61.1</t>
  </si>
  <si>
    <t>1.62</t>
  </si>
  <si>
    <t>76.4</t>
  </si>
  <si>
    <t>1.63</t>
  </si>
  <si>
    <t>52.8</t>
  </si>
  <si>
    <t>1.55</t>
  </si>
  <si>
    <t>69.4</t>
  </si>
  <si>
    <t>1.57</t>
  </si>
  <si>
    <t>62.2</t>
  </si>
  <si>
    <t>1.67</t>
  </si>
  <si>
    <t>79.3</t>
  </si>
  <si>
    <t>70.5</t>
  </si>
  <si>
    <t>90.54</t>
  </si>
  <si>
    <t>45.4</t>
  </si>
  <si>
    <t>1.69</t>
  </si>
  <si>
    <t>93.8</t>
  </si>
  <si>
    <t>1.71</t>
  </si>
  <si>
    <t>80.5</t>
  </si>
  <si>
    <t>81.9</t>
  </si>
  <si>
    <t>73.8</t>
  </si>
  <si>
    <t>1.81</t>
  </si>
  <si>
    <t>73.6</t>
  </si>
  <si>
    <t>106.1</t>
  </si>
  <si>
    <t>1.88</t>
  </si>
  <si>
    <t>76.8</t>
  </si>
  <si>
    <t>52.5</t>
  </si>
  <si>
    <t>1.65</t>
  </si>
  <si>
    <t>54.7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</si>
  <si>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</si>
  <si>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</si>
  <si>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</si>
  <si>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</si>
  <si>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</si>
  <si>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</si>
  <si>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</si>
  <si>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</si>
  <si>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</si>
  <si>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</si>
  <si>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</si>
  <si>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</si>
  <si>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</si>
  <si>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</si>
  <si>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</si>
  <si>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</si>
  <si>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</si>
  <si>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</si>
  <si>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</si>
  <si>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</si>
  <si>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</si>
  <si>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</si>
  <si>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</si>
  <si>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</si>
  <si>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</si>
  <si>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</si>
  <si>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</si>
  <si>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</si>
  <si>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</si>
  <si>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</si>
  <si>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</si>
  <si>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</si>
  <si>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</si>
  <si>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</si>
  <si>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</si>
  <si>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</si>
  <si>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</si>
  <si>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</si>
  <si>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Luta</t>
  </si>
  <si>
    <t>Fisiculturismo</t>
  </si>
  <si>
    <t>zumba</t>
  </si>
  <si>
    <t>Dança</t>
  </si>
  <si>
    <t>Zumba</t>
  </si>
  <si>
    <t>Aero box</t>
  </si>
  <si>
    <t>box</t>
  </si>
  <si>
    <t>luta</t>
  </si>
  <si>
    <t>dança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</si>
</sst>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6237-89B5-4CAA-AC9A-359068EC5BDC}">
  <dimension ref="A1:H101"/>
  <sheetViews>
    <sheetView workbookViewId="0">
      <selection activeCell="H3" sqref="H2:H32"/>
    </sheetView>
  </sheetViews>
  <sheetFormatPr defaultRowHeight="15" x14ac:dyDescent="0.25"/>
  <cols>
    <col min="1" max="1" width="14.42578125" customWidth="1"/>
    <col min="2" max="2" width="25.140625" customWidth="1"/>
    <col min="3" max="3" width="14.5703125" style="1" customWidth="1"/>
    <col min="4" max="4" width="13.140625" customWidth="1"/>
    <col min="5" max="5" width="11.7109375" style="1" customWidth="1"/>
    <col min="7" max="7" width="11.14062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8" x14ac:dyDescent="0.25">
      <c r="A2">
        <v>1</v>
      </c>
      <c r="B2" t="s">
        <v>18</v>
      </c>
      <c r="C2" s="1" t="s">
        <v>19</v>
      </c>
      <c r="D2">
        <v>1145754648</v>
      </c>
      <c r="E2" s="1" t="s">
        <v>20</v>
      </c>
      <c r="F2" t="s">
        <v>129</v>
      </c>
      <c r="G2" t="s">
        <v>130</v>
      </c>
      <c r="H2" s="3" t="str">
        <f>"INSERT INTO ALUNO (ALNMATRICULA, ALNNOME, ALNEDERECO, ALNTELEFONE, ALNDTNASC, ALNALTURA, ALNPESO) VALUES ("&amp;A2&amp;", '"&amp;B2&amp;"',"&amp;C2&amp;", "&amp;D2&amp;", '"&amp;E2&amp;"', "&amp;F2&amp;", "&amp;G2&amp;");"</f>
        <v>INSERT INTO ALUNO (ALNMATRICULA, ALNNOME, ALNEDERECO, ALNTELEFONE, ALNDTNASC, ALNALTURA, ALNPESO) VALUES (1, 'Kauan Martins',54250-370, 1145754648, '1987-07-24', 1.85, 94.1);</v>
      </c>
    </row>
    <row r="3" spans="1:8" x14ac:dyDescent="0.25">
      <c r="A3">
        <v>2</v>
      </c>
      <c r="B3" t="s">
        <v>21</v>
      </c>
      <c r="C3" s="1" t="s">
        <v>22</v>
      </c>
      <c r="D3">
        <v>9244613387</v>
      </c>
      <c r="E3" s="1" t="s">
        <v>23</v>
      </c>
      <c r="F3" t="s">
        <v>131</v>
      </c>
      <c r="G3" t="s">
        <v>132</v>
      </c>
      <c r="H3" s="3" t="str">
        <f t="shared" ref="H3:H32" si="0">"INSERT INTO ALUNO (ALNMATRICULA, ALNNOME, ALNEDERECO, ALNTELEFONE, ALNDTNASC, ALNALTURA, ALNPESO) VALUES ("&amp;A3&amp;", '"&amp;B3&amp;"',"&amp;C3&amp;", "&amp;D3&amp;", '"&amp;E3&amp;"', "&amp;F3&amp;", "&amp;G3&amp;");"</f>
        <v>INSERT INTO ALUNO (ALNMATRICULA, ALNNOME, ALNEDERECO, ALNTELEFONE, ALNDTNASC, ALNALTURA, ALNPESO) VALUES (2, 'Marcos Alves',69035-490, 9244613387, '2007-07-24', 1.41, 46.4);</v>
      </c>
    </row>
    <row r="4" spans="1:8" x14ac:dyDescent="0.25">
      <c r="A4">
        <v>3</v>
      </c>
      <c r="B4" t="s">
        <v>24</v>
      </c>
      <c r="C4" s="1" t="s">
        <v>45</v>
      </c>
      <c r="D4">
        <v>9074421234</v>
      </c>
      <c r="E4" s="1" t="s">
        <v>25</v>
      </c>
      <c r="F4" t="s">
        <v>133</v>
      </c>
      <c r="G4" t="s">
        <v>134</v>
      </c>
      <c r="H4" s="3" t="str">
        <f t="shared" si="0"/>
        <v>INSERT INTO ALUNO (ALNMATRICULA, ALNNOME, ALNEDERECO, ALNTELEFONE, ALNDTNASC, ALNALTURA, ALNPESO) VALUES (3, 'Stephen Adams',99752-458, 9074421234, '1972-09-23', 1.75, 86.6);</v>
      </c>
    </row>
    <row r="5" spans="1:8" x14ac:dyDescent="0.25">
      <c r="A5">
        <v>4</v>
      </c>
      <c r="B5" t="s">
        <v>26</v>
      </c>
      <c r="C5" s="2" t="s">
        <v>27</v>
      </c>
      <c r="D5">
        <v>1181707953</v>
      </c>
      <c r="E5" s="1" t="s">
        <v>30</v>
      </c>
      <c r="F5" t="s">
        <v>135</v>
      </c>
      <c r="G5" t="s">
        <v>136</v>
      </c>
      <c r="H5" s="3" t="str">
        <f t="shared" si="0"/>
        <v>INSERT INTO ALUNO (ALNMATRICULA, ALNNOME, ALNEDERECO, ALNTELEFONE, ALNDTNASC, ALNALTURA, ALNPESO) VALUES (4, 'Eduardo Goncalves',06142-045, 1181707953, '1948-08-05', 1.84, 66.2);</v>
      </c>
    </row>
    <row r="6" spans="1:8" x14ac:dyDescent="0.25">
      <c r="A6">
        <v>5</v>
      </c>
      <c r="B6" t="s">
        <v>28</v>
      </c>
      <c r="C6" s="1" t="s">
        <v>29</v>
      </c>
      <c r="D6">
        <v>8549522276</v>
      </c>
      <c r="E6" s="1" t="s">
        <v>31</v>
      </c>
      <c r="F6" t="s">
        <v>137</v>
      </c>
      <c r="G6" t="s">
        <v>138</v>
      </c>
      <c r="H6" s="3" t="str">
        <f t="shared" si="0"/>
        <v>INSERT INTO ALUNO (ALNMATRICULA, ALNNOME, ALNEDERECO, ALNTELEFONE, ALNDTNASC, ALNALTURA, ALNPESO) VALUES (5, 'José Lima',60764-520, 8549522276, '1942-12-13', 1.73, 87.3);</v>
      </c>
    </row>
    <row r="7" spans="1:8" x14ac:dyDescent="0.25">
      <c r="A7">
        <v>6</v>
      </c>
      <c r="B7" t="s">
        <v>32</v>
      </c>
      <c r="C7" s="1" t="s">
        <v>33</v>
      </c>
      <c r="D7">
        <v>6285034137</v>
      </c>
      <c r="E7" s="1" t="s">
        <v>34</v>
      </c>
      <c r="F7" t="s">
        <v>139</v>
      </c>
      <c r="G7">
        <v>88</v>
      </c>
      <c r="H7" s="3" t="str">
        <f t="shared" si="0"/>
        <v>INSERT INTO ALUNO (ALNMATRICULA, ALNNOME, ALNEDERECO, ALNTELEFONE, ALNDTNASC, ALNALTURA, ALNPESO) VALUES (6, 'Davi Ribeiro',74485-290, 6285034137, '1982-05-27', 1.74, 88);</v>
      </c>
    </row>
    <row r="8" spans="1:8" x14ac:dyDescent="0.25">
      <c r="A8">
        <v>7</v>
      </c>
      <c r="B8" t="s">
        <v>35</v>
      </c>
      <c r="C8" s="1" t="s">
        <v>36</v>
      </c>
      <c r="D8">
        <v>2778932759</v>
      </c>
      <c r="E8" s="1" t="s">
        <v>37</v>
      </c>
      <c r="F8" t="s">
        <v>140</v>
      </c>
      <c r="G8" t="s">
        <v>141</v>
      </c>
      <c r="H8" s="3" t="str">
        <f t="shared" si="0"/>
        <v>INSERT INTO ALUNO (ALNMATRICULA, ALNNOME, ALNEDERECO, ALNTELEFONE, ALNDTNASC, ALNALTURA, ALNPESO) VALUES (7, 'Manuela Melo',29708-150, 2778932759, '2003-09-26', 1.49, 45.6);</v>
      </c>
    </row>
    <row r="9" spans="1:8" x14ac:dyDescent="0.25">
      <c r="A9">
        <v>8</v>
      </c>
      <c r="B9" t="s">
        <v>38</v>
      </c>
      <c r="C9" s="1" t="s">
        <v>39</v>
      </c>
      <c r="D9">
        <v>2429294403</v>
      </c>
      <c r="E9" s="1" t="s">
        <v>40</v>
      </c>
      <c r="F9" t="s">
        <v>142</v>
      </c>
      <c r="G9">
        <v>68</v>
      </c>
      <c r="H9" s="3" t="str">
        <f t="shared" si="0"/>
        <v>INSERT INTO ALUNO (ALNMATRICULA, ALNNOME, ALNEDERECO, ALNTELEFONE, ALNDTNASC, ALNALTURA, ALNPESO) VALUES (8, 'Melissa Castro',25730-010, 2429294403, '2004-09-21', 1.64, 68);</v>
      </c>
    </row>
    <row r="10" spans="1:8" x14ac:dyDescent="0.25">
      <c r="A10">
        <v>9</v>
      </c>
      <c r="B10" t="s">
        <v>41</v>
      </c>
      <c r="C10" s="1" t="s">
        <v>44</v>
      </c>
      <c r="D10">
        <v>5185637534</v>
      </c>
      <c r="E10" s="1" t="s">
        <v>42</v>
      </c>
      <c r="F10" t="s">
        <v>143</v>
      </c>
      <c r="G10">
        <v>78</v>
      </c>
      <c r="H10" s="3" t="str">
        <f t="shared" si="0"/>
        <v>INSERT INTO ALUNO (ALNMATRICULA, ALNNOME, ALNEDERECO, ALNTELEFONE, ALNDTNASC, ALNALTURA, ALNPESO) VALUES (9, 'Isabela Ferreira',45845-254, 5185637534, '1981-01-26', 1.66, 78);</v>
      </c>
    </row>
    <row r="11" spans="1:8" x14ac:dyDescent="0.25">
      <c r="A11">
        <v>10</v>
      </c>
      <c r="B11" t="s">
        <v>43</v>
      </c>
      <c r="C11" s="1" t="s">
        <v>46</v>
      </c>
      <c r="D11">
        <v>1131764886</v>
      </c>
      <c r="E11" s="1" t="s">
        <v>47</v>
      </c>
      <c r="F11" t="s">
        <v>144</v>
      </c>
      <c r="G11" t="s">
        <v>145</v>
      </c>
      <c r="H11" s="3" t="str">
        <f t="shared" si="0"/>
        <v>INSERT INTO ALUNO (ALNMATRICULA, ALNNOME, ALNEDERECO, ALNTELEFONE, ALNDTNASC, ALNALTURA, ALNPESO) VALUES (10, 'Luana Carvalho',08573-120, 1131764886, '1995-02-16', 1.58, 64.7);</v>
      </c>
    </row>
    <row r="12" spans="1:8" x14ac:dyDescent="0.25">
      <c r="A12">
        <v>11</v>
      </c>
      <c r="B12" t="s">
        <v>48</v>
      </c>
      <c r="C12" s="1" t="s">
        <v>49</v>
      </c>
      <c r="D12">
        <v>1150564935</v>
      </c>
      <c r="E12" s="1" t="s">
        <v>50</v>
      </c>
      <c r="F12" t="s">
        <v>146</v>
      </c>
      <c r="G12" t="s">
        <v>147</v>
      </c>
      <c r="H12" s="3" t="str">
        <f t="shared" si="0"/>
        <v>INSERT INTO ALUNO (ALNMATRICULA, ALNNOME, ALNEDERECO, ALNTELEFONE, ALNDTNASC, ALNALTURA, ALNPESO) VALUES (11, 'Amanda Gomes',13216-260, 1150564935, '1992-05-20', 1.68, 61.1);</v>
      </c>
    </row>
    <row r="13" spans="1:8" x14ac:dyDescent="0.25">
      <c r="A13">
        <v>12</v>
      </c>
      <c r="B13" t="s">
        <v>51</v>
      </c>
      <c r="C13" s="1" t="s">
        <v>52</v>
      </c>
      <c r="D13">
        <v>3549964779</v>
      </c>
      <c r="E13" s="1" t="s">
        <v>53</v>
      </c>
      <c r="F13" t="s">
        <v>142</v>
      </c>
      <c r="G13">
        <v>59</v>
      </c>
      <c r="H13" s="3" t="str">
        <f t="shared" si="0"/>
        <v>INSERT INTO ALUNO (ALNMATRICULA, ALNNOME, ALNEDERECO, ALNTELEFONE, ALNDTNASC, ALNALTURA, ALNPESO) VALUES (12, 'Isabela Cunha',37062-090, 3549964779, '2005-05-26', 1.64, 59);</v>
      </c>
    </row>
    <row r="14" spans="1:8" x14ac:dyDescent="0.25">
      <c r="A14">
        <v>13</v>
      </c>
      <c r="B14" t="s">
        <v>54</v>
      </c>
      <c r="C14" s="1" t="s">
        <v>55</v>
      </c>
      <c r="D14">
        <v>9274147865</v>
      </c>
      <c r="E14" s="1" t="s">
        <v>56</v>
      </c>
      <c r="F14" t="s">
        <v>148</v>
      </c>
      <c r="G14" t="s">
        <v>149</v>
      </c>
      <c r="H14" s="3" t="str">
        <f t="shared" si="0"/>
        <v>INSERT INTO ALUNO (ALNMATRICULA, ALNNOME, ALNEDERECO, ALNTELEFONE, ALNDTNASC, ALNALTURA, ALNPESO) VALUES (13, 'Sarah Silva',69027-661, 9274147865, '1994-11-26', 1.62, 76.4);</v>
      </c>
    </row>
    <row r="15" spans="1:8" x14ac:dyDescent="0.25">
      <c r="A15">
        <v>14</v>
      </c>
      <c r="B15" t="s">
        <v>57</v>
      </c>
      <c r="C15" s="1" t="s">
        <v>58</v>
      </c>
      <c r="D15">
        <v>9558667306</v>
      </c>
      <c r="E15" s="1" t="s">
        <v>59</v>
      </c>
      <c r="F15" t="s">
        <v>150</v>
      </c>
      <c r="G15" t="s">
        <v>151</v>
      </c>
      <c r="H15" s="3" t="str">
        <f t="shared" si="0"/>
        <v>INSERT INTO ALUNO (ALNMATRICULA, ALNNOME, ALNEDERECO, ALNTELEFONE, ALNDTNASC, ALNALTURA, ALNPESO) VALUES (14, 'Yasmin Ferreira',69317-137, 9558667306, '1973-06-02', 1.63, 52.8);</v>
      </c>
    </row>
    <row r="16" spans="1:8" x14ac:dyDescent="0.25">
      <c r="A16">
        <v>15</v>
      </c>
      <c r="B16" t="s">
        <v>60</v>
      </c>
      <c r="C16" s="1" t="s">
        <v>61</v>
      </c>
      <c r="D16">
        <v>3181469519</v>
      </c>
      <c r="E16" s="1" t="s">
        <v>62</v>
      </c>
      <c r="F16" t="s">
        <v>150</v>
      </c>
      <c r="G16">
        <v>64</v>
      </c>
      <c r="H16" s="3" t="str">
        <f t="shared" si="0"/>
        <v>INSERT INTO ALUNO (ALNMATRICULA, ALNNOME, ALNEDERECO, ALNTELEFONE, ALNDTNASC, ALNALTURA, ALNPESO) VALUES (15, 'Alice Correia',32534-390, 3181469519, '1986-12-15', 1.63, 64);</v>
      </c>
    </row>
    <row r="17" spans="1:8" x14ac:dyDescent="0.25">
      <c r="A17">
        <v>16</v>
      </c>
      <c r="B17" t="s">
        <v>63</v>
      </c>
      <c r="C17" s="1" t="s">
        <v>64</v>
      </c>
      <c r="D17">
        <v>3452678656</v>
      </c>
      <c r="E17" s="1" t="s">
        <v>65</v>
      </c>
      <c r="F17" t="s">
        <v>152</v>
      </c>
      <c r="G17" t="s">
        <v>153</v>
      </c>
      <c r="H17" s="3" t="str">
        <f t="shared" si="0"/>
        <v>INSERT INTO ALUNO (ALNMATRICULA, ALNNOME, ALNEDERECO, ALNTELEFONE, ALNDTNASC, ALNALTURA, ALNPESO) VALUES (16, 'Amanda Grant',38405-008, 3452678656, '1990-04-04', 1.55, 69.4);</v>
      </c>
    </row>
    <row r="18" spans="1:8" x14ac:dyDescent="0.25">
      <c r="A18">
        <v>17</v>
      </c>
      <c r="B18" t="s">
        <v>38</v>
      </c>
      <c r="C18" s="1" t="s">
        <v>66</v>
      </c>
      <c r="D18">
        <v>5483854234</v>
      </c>
      <c r="E18" s="1" t="s">
        <v>67</v>
      </c>
      <c r="F18" t="s">
        <v>154</v>
      </c>
      <c r="G18" t="s">
        <v>155</v>
      </c>
      <c r="H18" s="3" t="str">
        <f t="shared" si="0"/>
        <v>INSERT INTO ALUNO (ALNMATRICULA, ALNNOME, ALNEDERECO, ALNTELEFONE, ALNDTNASC, ALNALTURA, ALNPESO) VALUES (17, 'Melissa Castro',95086-140, 5483854234, '1994-11-11', 1.57, 62.2);</v>
      </c>
    </row>
    <row r="19" spans="1:8" x14ac:dyDescent="0.25">
      <c r="A19">
        <v>18</v>
      </c>
      <c r="B19" t="s">
        <v>68</v>
      </c>
      <c r="C19" s="1" t="s">
        <v>69</v>
      </c>
      <c r="D19">
        <v>8585646151</v>
      </c>
      <c r="E19" s="1" t="s">
        <v>70</v>
      </c>
      <c r="F19" t="s">
        <v>156</v>
      </c>
      <c r="G19" t="s">
        <v>157</v>
      </c>
      <c r="H19" s="3" t="str">
        <f t="shared" si="0"/>
        <v>INSERT INTO ALUNO (ALNMATRICULA, ALNNOME, ALNEDERECO, ALNTELEFONE, ALNDTNASC, ALNALTURA, ALNPESO) VALUES (18, 'Sarah Dias',60711-530, 8585646151, '1941-07-07', 1.67, 79.3);</v>
      </c>
    </row>
    <row r="20" spans="1:8" x14ac:dyDescent="0.25">
      <c r="A20">
        <v>19</v>
      </c>
      <c r="B20" t="s">
        <v>71</v>
      </c>
      <c r="C20" s="1" t="s">
        <v>72</v>
      </c>
      <c r="D20">
        <v>8853922435</v>
      </c>
      <c r="E20" s="1" t="s">
        <v>73</v>
      </c>
      <c r="F20" t="s">
        <v>129</v>
      </c>
      <c r="G20" t="s">
        <v>158</v>
      </c>
      <c r="H20" s="3" t="str">
        <f t="shared" si="0"/>
        <v>INSERT INTO ALUNO (ALNMATRICULA, ALNNOME, ALNEDERECO, ALNTELEFONE, ALNDTNASC, ALNALTURA, ALNPESO) VALUES (19, 'Miguel Pinto',63040-550, 8853922435, '1986-12-08', 1.85, 70.5);</v>
      </c>
    </row>
    <row r="21" spans="1:8" x14ac:dyDescent="0.25">
      <c r="A21">
        <v>20</v>
      </c>
      <c r="B21" t="s">
        <v>74</v>
      </c>
      <c r="C21" s="1" t="s">
        <v>75</v>
      </c>
      <c r="D21">
        <v>1132155660</v>
      </c>
      <c r="E21" s="1" t="s">
        <v>76</v>
      </c>
      <c r="F21" t="s">
        <v>129</v>
      </c>
      <c r="G21" t="s">
        <v>159</v>
      </c>
      <c r="H21" s="3" t="str">
        <f t="shared" si="0"/>
        <v>INSERT INTO ALUNO (ALNMATRICULA, ALNNOME, ALNEDERECO, ALNTELEFONE, ALNDTNASC, ALNALTURA, ALNPESO) VALUES (20, 'Lucas Rodrigues',07270-291, 1132155660, '1988-07-04', 1.85, 90.54);</v>
      </c>
    </row>
    <row r="22" spans="1:8" x14ac:dyDescent="0.25">
      <c r="A22">
        <v>21</v>
      </c>
      <c r="B22" t="s">
        <v>77</v>
      </c>
      <c r="C22" s="1" t="s">
        <v>78</v>
      </c>
      <c r="D22">
        <v>4294453179</v>
      </c>
      <c r="E22" s="1" t="s">
        <v>79</v>
      </c>
      <c r="F22" t="s">
        <v>137</v>
      </c>
      <c r="G22">
        <v>74</v>
      </c>
      <c r="H22" s="3" t="str">
        <f t="shared" si="0"/>
        <v>INSERT INTO ALUNO (ALNMATRICULA, ALNNOME, ALNEDERECO, ALNTELEFONE, ALNDTNASC, ALNALTURA, ALNPESO) VALUES (21, 'Ryan Rodrigues',85301-225, 4294453179, '2004-04-15', 1.73, 74);</v>
      </c>
    </row>
    <row r="23" spans="1:8" x14ac:dyDescent="0.25">
      <c r="A23">
        <v>22</v>
      </c>
      <c r="B23" t="s">
        <v>80</v>
      </c>
      <c r="C23" s="1" t="s">
        <v>81</v>
      </c>
      <c r="D23">
        <v>1596625804</v>
      </c>
      <c r="E23" s="1" t="s">
        <v>82</v>
      </c>
      <c r="F23" t="s">
        <v>133</v>
      </c>
      <c r="G23" t="s">
        <v>160</v>
      </c>
      <c r="H23" s="3" t="str">
        <f t="shared" si="0"/>
        <v>INSERT INTO ALUNO (ALNMATRICULA, ALNNOME, ALNEDERECO, ALNTELEFONE, ALNDTNASC, ALNALTURA, ALNPESO) VALUES (22, 'Daniel Cavalcanti',18090-500, 1596625804, '1988-04-30', 1.75, 45.4);</v>
      </c>
    </row>
    <row r="24" spans="1:8" x14ac:dyDescent="0.25">
      <c r="A24">
        <v>23</v>
      </c>
      <c r="B24" t="s">
        <v>83</v>
      </c>
      <c r="C24" s="1" t="s">
        <v>84</v>
      </c>
      <c r="D24">
        <v>2735384794</v>
      </c>
      <c r="E24" s="1" t="s">
        <v>85</v>
      </c>
      <c r="F24" t="s">
        <v>161</v>
      </c>
      <c r="G24" t="s">
        <v>162</v>
      </c>
      <c r="H24" s="3" t="str">
        <f t="shared" si="0"/>
        <v>INSERT INTO ALUNO (ALNMATRICULA, ALNNOME, ALNEDERECO, ALNTELEFONE, ALNDTNASC, ALNALTURA, ALNPESO) VALUES (23, 'Estevan Oliveira',29163-314, 2735384794, '1993-07-23', 1.69, 93.8);</v>
      </c>
    </row>
    <row r="25" spans="1:8" x14ac:dyDescent="0.25">
      <c r="A25">
        <v>24</v>
      </c>
      <c r="B25" t="s">
        <v>86</v>
      </c>
      <c r="C25" s="1" t="s">
        <v>87</v>
      </c>
      <c r="D25">
        <v>1161892516</v>
      </c>
      <c r="E25" s="1" t="s">
        <v>88</v>
      </c>
      <c r="F25" t="s">
        <v>163</v>
      </c>
      <c r="G25" t="s">
        <v>164</v>
      </c>
      <c r="H25" s="3" t="str">
        <f t="shared" si="0"/>
        <v>INSERT INTO ALUNO (ALNMATRICULA, ALNNOME, ALNEDERECO, ALNTELEFONE, ALNDTNASC, ALNALTURA, ALNPESO) VALUES (24, 'Isabella Pinto',05727-230, 1161892516, '1969-10-21', 1.71, 80.5);</v>
      </c>
    </row>
    <row r="26" spans="1:8" x14ac:dyDescent="0.25">
      <c r="A26">
        <v>25</v>
      </c>
      <c r="B26" t="s">
        <v>89</v>
      </c>
      <c r="C26" t="s">
        <v>90</v>
      </c>
      <c r="D26">
        <v>8424052007</v>
      </c>
      <c r="E26" s="1" t="s">
        <v>91</v>
      </c>
      <c r="F26" t="s">
        <v>133</v>
      </c>
      <c r="G26" t="s">
        <v>165</v>
      </c>
      <c r="H26" s="3" t="str">
        <f t="shared" si="0"/>
        <v>INSERT INTO ALUNO (ALNMATRICULA, ALNNOME, ALNEDERECO, ALNTELEFONE, ALNDTNASC, ALNALTURA, ALNPESO) VALUES (25, 'Julian Carvalho',59072-590, 8424052007, '1981-07-02', 1.75, 81.9);</v>
      </c>
    </row>
    <row r="27" spans="1:8" x14ac:dyDescent="0.25">
      <c r="A27">
        <v>26</v>
      </c>
      <c r="B27" t="s">
        <v>92</v>
      </c>
      <c r="C27" s="1" t="s">
        <v>93</v>
      </c>
      <c r="D27">
        <v>2729404511</v>
      </c>
      <c r="E27" s="1" t="s">
        <v>94</v>
      </c>
      <c r="F27" t="s">
        <v>163</v>
      </c>
      <c r="G27" t="s">
        <v>166</v>
      </c>
      <c r="H27" s="3" t="str">
        <f t="shared" si="0"/>
        <v>INSERT INTO ALUNO (ALNMATRICULA, ALNNOME, ALNEDERECO, ALNTELEFONE, ALNDTNASC, ALNALTURA, ALNPESO) VALUES (26, 'Marcos Correia',29165-163, 2729404511, '1976-11-16', 1.71, 73.8);</v>
      </c>
    </row>
    <row r="28" spans="1:8" x14ac:dyDescent="0.25">
      <c r="A28">
        <v>27</v>
      </c>
      <c r="B28" t="s">
        <v>95</v>
      </c>
      <c r="C28" s="1" t="s">
        <v>96</v>
      </c>
      <c r="D28">
        <v>2157969467</v>
      </c>
      <c r="E28" s="1" t="s">
        <v>97</v>
      </c>
      <c r="F28" t="s">
        <v>167</v>
      </c>
      <c r="G28" t="s">
        <v>168</v>
      </c>
      <c r="H28" s="3" t="str">
        <f t="shared" si="0"/>
        <v>INSERT INTO ALUNO (ALNMATRICULA, ALNNOME, ALNEDERECO, ALNTELEFONE, ALNDTNASC, ALNALTURA, ALNPESO) VALUES (27, 'Fábio Cavalcanti',24476-090, 2157969467, '1993-04-08', 1.81, 73.6);</v>
      </c>
    </row>
    <row r="29" spans="1:8" x14ac:dyDescent="0.25">
      <c r="A29">
        <v>28</v>
      </c>
      <c r="B29" t="s">
        <v>98</v>
      </c>
      <c r="C29" s="1" t="s">
        <v>99</v>
      </c>
      <c r="D29">
        <v>3535542761</v>
      </c>
      <c r="E29" s="1" t="s">
        <v>100</v>
      </c>
      <c r="F29" t="s">
        <v>137</v>
      </c>
      <c r="G29" t="s">
        <v>169</v>
      </c>
      <c r="H29" s="3" t="str">
        <f t="shared" si="0"/>
        <v>INSERT INTO ALUNO (ALNMATRICULA, ALNNOME, ALNEDERECO, ALNTELEFONE, ALNDTNASC, ALNALTURA, ALNPESO) VALUES (28, 'Enzo Carvalho',37504-132, 3535542761, '1987-06-20', 1.73, 106.1);</v>
      </c>
    </row>
    <row r="30" spans="1:8" x14ac:dyDescent="0.25">
      <c r="A30">
        <v>29</v>
      </c>
      <c r="B30" t="s">
        <v>101</v>
      </c>
      <c r="C30" s="1" t="s">
        <v>102</v>
      </c>
      <c r="D30">
        <v>8243675403</v>
      </c>
      <c r="E30" s="1" t="s">
        <v>103</v>
      </c>
      <c r="F30" t="s">
        <v>170</v>
      </c>
      <c r="G30" t="s">
        <v>171</v>
      </c>
      <c r="H30" s="3" t="str">
        <f t="shared" si="0"/>
        <v>INSERT INTO ALUNO (ALNMATRICULA, ALNNOME, ALNEDERECO, ALNTELEFONE, ALNDTNASC, ALNALTURA, ALNPESO) VALUES (29, 'Rafael Alves',57080-060, 8243675403, '1981-07-21', 1.88, 76.8);</v>
      </c>
    </row>
    <row r="31" spans="1:8" x14ac:dyDescent="0.25">
      <c r="A31">
        <v>30</v>
      </c>
      <c r="B31" t="s">
        <v>104</v>
      </c>
      <c r="C31" s="1" t="s">
        <v>105</v>
      </c>
      <c r="D31">
        <v>1131783767</v>
      </c>
      <c r="E31" s="1" t="s">
        <v>106</v>
      </c>
      <c r="F31" t="s">
        <v>150</v>
      </c>
      <c r="G31" t="s">
        <v>172</v>
      </c>
      <c r="H31" s="3" t="str">
        <f t="shared" si="0"/>
        <v>INSERT INTO ALUNO (ALNMATRICULA, ALNNOME, ALNEDERECO, ALNTELEFONE, ALNDTNASC, ALNALTURA, ALNPESO) VALUES (30, 'Beatriz Silva',01308-040, 1131783767, '2004-24-09', 1.63, 52.5);</v>
      </c>
    </row>
    <row r="32" spans="1:8" x14ac:dyDescent="0.25">
      <c r="A32">
        <v>31</v>
      </c>
      <c r="B32" t="s">
        <v>107</v>
      </c>
      <c r="C32" s="1" t="s">
        <v>108</v>
      </c>
      <c r="D32">
        <v>8193235097</v>
      </c>
      <c r="E32" s="1" t="s">
        <v>109</v>
      </c>
      <c r="F32" t="s">
        <v>173</v>
      </c>
      <c r="G32" t="s">
        <v>174</v>
      </c>
      <c r="H32" s="3" t="str">
        <f t="shared" si="0"/>
        <v>INSERT INTO ALUNO (ALNMATRICULA, ALNNOME, ALNEDERECO, ALNTELEFONE, ALNDTNASC, ALNALTURA, ALNPESO) VALUES (31, 'Nicole Araujo',53425-540, 8193235097, '2000-11-10', 1.65, 54.7);</v>
      </c>
    </row>
    <row r="33" spans="2:5" x14ac:dyDescent="0.25">
      <c r="B33" s="1"/>
      <c r="C33"/>
      <c r="D33" s="1"/>
      <c r="E33"/>
    </row>
    <row r="34" spans="2:5" x14ac:dyDescent="0.25">
      <c r="B34" s="1"/>
      <c r="C34"/>
      <c r="D34" s="1"/>
      <c r="E34"/>
    </row>
    <row r="35" spans="2:5" x14ac:dyDescent="0.25">
      <c r="B35" s="1"/>
      <c r="C35"/>
      <c r="D35" s="1"/>
      <c r="E35"/>
    </row>
    <row r="36" spans="2:5" x14ac:dyDescent="0.25">
      <c r="B36" s="1"/>
      <c r="C36"/>
      <c r="D36" s="1"/>
      <c r="E36"/>
    </row>
    <row r="37" spans="2:5" x14ac:dyDescent="0.25">
      <c r="B37" s="1"/>
      <c r="C37"/>
      <c r="D37" s="1"/>
      <c r="E37"/>
    </row>
    <row r="38" spans="2:5" x14ac:dyDescent="0.25">
      <c r="B38" s="1"/>
      <c r="C38"/>
      <c r="D38" s="1"/>
      <c r="E38"/>
    </row>
    <row r="39" spans="2:5" x14ac:dyDescent="0.25">
      <c r="B39" s="1"/>
      <c r="C39"/>
      <c r="D39" s="1"/>
      <c r="E39"/>
    </row>
    <row r="40" spans="2:5" x14ac:dyDescent="0.25">
      <c r="B40" s="1"/>
      <c r="C40"/>
      <c r="D40" s="1"/>
      <c r="E40"/>
    </row>
    <row r="41" spans="2:5" x14ac:dyDescent="0.25">
      <c r="B41" s="1"/>
      <c r="C41"/>
      <c r="D41" s="1"/>
      <c r="E41"/>
    </row>
    <row r="42" spans="2:5" x14ac:dyDescent="0.25">
      <c r="B42" s="1"/>
      <c r="C42"/>
      <c r="D42" s="1"/>
      <c r="E42"/>
    </row>
    <row r="43" spans="2:5" x14ac:dyDescent="0.25">
      <c r="B43" s="1"/>
      <c r="C43"/>
      <c r="D43" s="1"/>
      <c r="E43"/>
    </row>
    <row r="44" spans="2:5" x14ac:dyDescent="0.25">
      <c r="B44" s="1"/>
      <c r="C44"/>
      <c r="D44" s="1"/>
      <c r="E44"/>
    </row>
    <row r="45" spans="2:5" x14ac:dyDescent="0.25">
      <c r="B45" s="1"/>
      <c r="C45"/>
      <c r="D45" s="1"/>
      <c r="E45"/>
    </row>
    <row r="46" spans="2:5" x14ac:dyDescent="0.25">
      <c r="B46" s="1"/>
      <c r="C46"/>
      <c r="D46" s="1"/>
      <c r="E46"/>
    </row>
    <row r="47" spans="2:5" x14ac:dyDescent="0.25">
      <c r="B47" s="1"/>
      <c r="C47"/>
      <c r="D47" s="1"/>
      <c r="E47"/>
    </row>
    <row r="48" spans="2:5" x14ac:dyDescent="0.25">
      <c r="B48" s="1"/>
      <c r="C48"/>
      <c r="D48" s="1"/>
      <c r="E48"/>
    </row>
    <row r="49" spans="2:5" x14ac:dyDescent="0.25">
      <c r="B49" s="1"/>
      <c r="C49"/>
      <c r="D49" s="1"/>
      <c r="E49"/>
    </row>
    <row r="50" spans="2:5" x14ac:dyDescent="0.25">
      <c r="B50" s="1"/>
      <c r="C50"/>
      <c r="D50" s="1"/>
      <c r="E50"/>
    </row>
    <row r="51" spans="2:5" x14ac:dyDescent="0.25">
      <c r="B51" s="1"/>
      <c r="C51"/>
      <c r="D51" s="1"/>
      <c r="E51"/>
    </row>
    <row r="52" spans="2:5" x14ac:dyDescent="0.25">
      <c r="B52" s="1"/>
      <c r="C52"/>
      <c r="D52" s="1"/>
      <c r="E52"/>
    </row>
    <row r="53" spans="2:5" x14ac:dyDescent="0.25">
      <c r="B53" s="1"/>
      <c r="C53"/>
      <c r="D53" s="1"/>
      <c r="E53"/>
    </row>
    <row r="54" spans="2:5" x14ac:dyDescent="0.25">
      <c r="B54" s="1"/>
      <c r="C54"/>
      <c r="D54" s="1"/>
      <c r="E54"/>
    </row>
    <row r="55" spans="2:5" x14ac:dyDescent="0.25">
      <c r="B55" s="1"/>
      <c r="C55"/>
      <c r="D55" s="1"/>
      <c r="E55"/>
    </row>
    <row r="56" spans="2:5" x14ac:dyDescent="0.25">
      <c r="B56" s="1"/>
      <c r="C56"/>
      <c r="D56" s="1"/>
      <c r="E56"/>
    </row>
    <row r="57" spans="2:5" x14ac:dyDescent="0.25">
      <c r="B57" s="1"/>
      <c r="C57"/>
      <c r="D57" s="1"/>
      <c r="E57"/>
    </row>
    <row r="58" spans="2:5" x14ac:dyDescent="0.25">
      <c r="B58" s="1"/>
      <c r="C58"/>
      <c r="D58" s="1"/>
      <c r="E58"/>
    </row>
    <row r="59" spans="2:5" x14ac:dyDescent="0.25">
      <c r="B59" s="1"/>
      <c r="C59"/>
      <c r="D59" s="1"/>
      <c r="E59"/>
    </row>
    <row r="60" spans="2:5" x14ac:dyDescent="0.25">
      <c r="B60" s="1"/>
      <c r="C60"/>
      <c r="D60" s="1"/>
      <c r="E60"/>
    </row>
    <row r="61" spans="2:5" x14ac:dyDescent="0.25">
      <c r="B61" s="1"/>
      <c r="C61"/>
      <c r="D61" s="1"/>
      <c r="E61"/>
    </row>
    <row r="62" spans="2:5" x14ac:dyDescent="0.25">
      <c r="B62" s="1"/>
      <c r="C62"/>
      <c r="D62" s="1"/>
      <c r="E62"/>
    </row>
    <row r="63" spans="2:5" x14ac:dyDescent="0.25">
      <c r="B63" s="1"/>
      <c r="C63"/>
      <c r="D63" s="1"/>
      <c r="E63"/>
    </row>
    <row r="64" spans="2:5" x14ac:dyDescent="0.25">
      <c r="B64" s="1"/>
      <c r="C64"/>
      <c r="D64" s="1"/>
      <c r="E64"/>
    </row>
    <row r="65" spans="2:5" x14ac:dyDescent="0.25">
      <c r="B65" s="1"/>
      <c r="C65"/>
      <c r="D65" s="1"/>
      <c r="E65"/>
    </row>
    <row r="66" spans="2:5" x14ac:dyDescent="0.25">
      <c r="B66" s="1"/>
      <c r="C66"/>
      <c r="D66" s="1"/>
      <c r="E66"/>
    </row>
    <row r="67" spans="2:5" x14ac:dyDescent="0.25">
      <c r="B67" s="1"/>
      <c r="C67"/>
      <c r="D67" s="1"/>
      <c r="E67"/>
    </row>
    <row r="68" spans="2:5" x14ac:dyDescent="0.25">
      <c r="B68" s="1"/>
      <c r="C68"/>
      <c r="D68" s="1"/>
      <c r="E68"/>
    </row>
    <row r="69" spans="2:5" x14ac:dyDescent="0.25">
      <c r="B69" s="1"/>
      <c r="C69"/>
      <c r="D69" s="1"/>
      <c r="E69"/>
    </row>
    <row r="70" spans="2:5" x14ac:dyDescent="0.25">
      <c r="B70" s="1"/>
      <c r="C70"/>
      <c r="D70" s="1"/>
      <c r="E70"/>
    </row>
    <row r="71" spans="2:5" x14ac:dyDescent="0.25">
      <c r="B71" s="1"/>
      <c r="C71"/>
      <c r="D71" s="1"/>
      <c r="E71"/>
    </row>
    <row r="72" spans="2:5" x14ac:dyDescent="0.25">
      <c r="B72" s="1"/>
      <c r="C72"/>
      <c r="D72" s="1"/>
      <c r="E72"/>
    </row>
    <row r="73" spans="2:5" x14ac:dyDescent="0.25">
      <c r="B73" s="1"/>
      <c r="C73"/>
      <c r="D73" s="1"/>
      <c r="E73"/>
    </row>
    <row r="74" spans="2:5" x14ac:dyDescent="0.25">
      <c r="B74" s="1"/>
      <c r="C74"/>
      <c r="D74" s="1"/>
      <c r="E74"/>
    </row>
    <row r="75" spans="2:5" x14ac:dyDescent="0.25">
      <c r="B75" s="1"/>
      <c r="C75"/>
      <c r="D75" s="1"/>
      <c r="E75"/>
    </row>
    <row r="76" spans="2:5" x14ac:dyDescent="0.25">
      <c r="B76" s="1"/>
      <c r="C76"/>
      <c r="D76" s="1"/>
      <c r="E76"/>
    </row>
    <row r="77" spans="2:5" x14ac:dyDescent="0.25">
      <c r="B77" s="1"/>
      <c r="C77"/>
      <c r="D77" s="1"/>
      <c r="E77"/>
    </row>
    <row r="78" spans="2:5" x14ac:dyDescent="0.25">
      <c r="B78" s="1"/>
      <c r="C78"/>
      <c r="D78" s="1"/>
      <c r="E78"/>
    </row>
    <row r="79" spans="2:5" x14ac:dyDescent="0.25">
      <c r="B79" s="1"/>
      <c r="C79"/>
      <c r="D79" s="1"/>
      <c r="E79"/>
    </row>
    <row r="80" spans="2:5" x14ac:dyDescent="0.25">
      <c r="B80" s="1"/>
      <c r="C80"/>
      <c r="D80" s="1"/>
      <c r="E80"/>
    </row>
    <row r="81" spans="2:5" x14ac:dyDescent="0.25">
      <c r="B81" s="1"/>
      <c r="C81"/>
      <c r="D81" s="1"/>
      <c r="E81"/>
    </row>
    <row r="82" spans="2:5" x14ac:dyDescent="0.25">
      <c r="B82" s="1"/>
      <c r="C82"/>
      <c r="D82" s="1"/>
      <c r="E82"/>
    </row>
    <row r="83" spans="2:5" x14ac:dyDescent="0.25">
      <c r="B83" s="1"/>
      <c r="C83"/>
      <c r="D83" s="1"/>
      <c r="E83"/>
    </row>
    <row r="84" spans="2:5" x14ac:dyDescent="0.25">
      <c r="B84" s="1"/>
      <c r="C84"/>
      <c r="D84" s="1"/>
      <c r="E84"/>
    </row>
    <row r="85" spans="2:5" x14ac:dyDescent="0.25">
      <c r="B85" s="1"/>
      <c r="C85"/>
      <c r="D85" s="1"/>
      <c r="E85"/>
    </row>
    <row r="86" spans="2:5" x14ac:dyDescent="0.25">
      <c r="B86" s="1"/>
      <c r="C86"/>
      <c r="D86" s="1"/>
      <c r="E86"/>
    </row>
    <row r="87" spans="2:5" x14ac:dyDescent="0.25">
      <c r="B87" s="1"/>
      <c r="C87"/>
      <c r="D87" s="1"/>
      <c r="E87"/>
    </row>
    <row r="88" spans="2:5" x14ac:dyDescent="0.25">
      <c r="B88" s="1"/>
      <c r="C88"/>
      <c r="D88" s="1"/>
      <c r="E88"/>
    </row>
    <row r="89" spans="2:5" x14ac:dyDescent="0.25">
      <c r="B89" s="1"/>
      <c r="C89"/>
      <c r="D89" s="1"/>
      <c r="E89"/>
    </row>
    <row r="90" spans="2:5" x14ac:dyDescent="0.25">
      <c r="B90" s="1"/>
      <c r="C90"/>
      <c r="D90" s="1"/>
      <c r="E90"/>
    </row>
    <row r="91" spans="2:5" x14ac:dyDescent="0.25">
      <c r="B91" s="1"/>
      <c r="C91"/>
      <c r="D91" s="1"/>
      <c r="E91"/>
    </row>
    <row r="92" spans="2:5" x14ac:dyDescent="0.25">
      <c r="B92" s="1"/>
      <c r="C92"/>
      <c r="D92" s="1"/>
      <c r="E92"/>
    </row>
    <row r="93" spans="2:5" x14ac:dyDescent="0.25">
      <c r="B93" s="1"/>
      <c r="C93"/>
      <c r="D93" s="1"/>
      <c r="E93"/>
    </row>
    <row r="94" spans="2:5" x14ac:dyDescent="0.25">
      <c r="B94" s="1"/>
      <c r="C94"/>
      <c r="D94" s="1"/>
      <c r="E94"/>
    </row>
    <row r="95" spans="2:5" x14ac:dyDescent="0.25">
      <c r="B95" s="1"/>
      <c r="C95"/>
      <c r="D95" s="1"/>
      <c r="E95"/>
    </row>
    <row r="96" spans="2:5" x14ac:dyDescent="0.25">
      <c r="B96" s="1"/>
      <c r="C96"/>
      <c r="D96" s="1"/>
      <c r="E96"/>
    </row>
    <row r="97" spans="2:5" x14ac:dyDescent="0.25">
      <c r="B97" s="1"/>
      <c r="C97"/>
      <c r="D97" s="1"/>
      <c r="E97"/>
    </row>
    <row r="98" spans="2:5" x14ac:dyDescent="0.25">
      <c r="B98" s="1"/>
      <c r="C98"/>
      <c r="D98" s="1"/>
      <c r="E98"/>
    </row>
    <row r="99" spans="2:5" x14ac:dyDescent="0.25">
      <c r="B99" s="1"/>
      <c r="C99"/>
      <c r="D99" s="1"/>
      <c r="E99"/>
    </row>
    <row r="100" spans="2:5" x14ac:dyDescent="0.25">
      <c r="B100" s="1"/>
      <c r="C100"/>
      <c r="D100" s="1"/>
      <c r="E100"/>
    </row>
    <row r="101" spans="2:5" x14ac:dyDescent="0.25">
      <c r="B101" s="1"/>
      <c r="C101"/>
      <c r="D101" s="1"/>
      <c r="E10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F5C2-2BE8-4103-9209-5DDB1E25A5AA}">
  <dimension ref="A1:E11"/>
  <sheetViews>
    <sheetView workbookViewId="0">
      <selection activeCell="E2" sqref="E2:E11"/>
    </sheetView>
  </sheetViews>
  <sheetFormatPr defaultRowHeight="15" x14ac:dyDescent="0.25"/>
  <cols>
    <col min="1" max="1" width="17.7109375" customWidth="1"/>
    <col min="2" max="2" width="13.140625" customWidth="1"/>
    <col min="3" max="3" width="23.7109375" customWidth="1"/>
    <col min="4" max="4" width="11.42578125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</row>
    <row r="2" spans="1:5" x14ac:dyDescent="0.25">
      <c r="A2" t="s">
        <v>110</v>
      </c>
      <c r="B2">
        <v>117329945</v>
      </c>
      <c r="C2" t="s">
        <v>111</v>
      </c>
      <c r="D2">
        <v>3146647330</v>
      </c>
      <c r="E2" t="str">
        <f>"INSERT INTO INSTRUTOR (ISNNOME, INSTELEFONE, INSTITULO, INSRG) VALUES ('"&amp;A2&amp;"', "&amp;B2&amp;", '"&amp;C2&amp;"', "&amp;D2&amp;");"</f>
        <v>INSERT INTO INSTRUTOR (ISNNOME, INSTELEFONE, INSTITULO, INSRG) VALUES ('Samuel Castro', 117329945, 'professor', 3146647330);</v>
      </c>
    </row>
    <row r="3" spans="1:5" x14ac:dyDescent="0.25">
      <c r="A3" t="s">
        <v>112</v>
      </c>
      <c r="B3">
        <v>213587359</v>
      </c>
      <c r="C3" t="s">
        <v>113</v>
      </c>
      <c r="D3">
        <v>9394755708</v>
      </c>
      <c r="E3" t="str">
        <f t="shared" ref="E3:E11" si="0">"INSERT INTO INSTRUTOR (ISNNOME, INSTELEFONE, INSTITULO, INSRG) VALUES ('"&amp;A3&amp;"', "&amp;B3&amp;", '"&amp;C3&amp;"', "&amp;D3&amp;");"</f>
        <v>INSERT INTO INSTRUTOR (ISNNOME, INSTELEFONE, INSTITULO, INSRG) VALUES ('Leonor Souza', 213587359, 'mestre de arte marcial', 9394755708);</v>
      </c>
    </row>
    <row r="4" spans="1:5" x14ac:dyDescent="0.25">
      <c r="A4" t="s">
        <v>114</v>
      </c>
      <c r="B4">
        <v>606614573</v>
      </c>
      <c r="C4" t="s">
        <v>115</v>
      </c>
      <c r="D4">
        <v>4845474545</v>
      </c>
      <c r="E4" t="str">
        <f t="shared" si="0"/>
        <v>INSERT INTO INSTRUTOR (ISNNOME, INSTELEFONE, INSTITULO, INSRG) VALUES ('Rafaela Oliveira', 606614573, 'professora', 4845474545);</v>
      </c>
    </row>
    <row r="5" spans="1:5" x14ac:dyDescent="0.25">
      <c r="A5" t="s">
        <v>116</v>
      </c>
      <c r="B5">
        <v>696719524</v>
      </c>
      <c r="C5" t="s">
        <v>117</v>
      </c>
      <c r="D5">
        <v>8644826914</v>
      </c>
      <c r="E5" t="str">
        <f t="shared" si="0"/>
        <v>INSERT INTO INSTRUTOR (ISNNOME, INSTELEFONE, INSTITULO, INSRG) VALUES ('Yasmin Pereira', 696719524, 'professora de arte marcial', 8644826914);</v>
      </c>
    </row>
    <row r="6" spans="1:5" x14ac:dyDescent="0.25">
      <c r="A6" t="s">
        <v>118</v>
      </c>
      <c r="B6">
        <v>684108673</v>
      </c>
      <c r="C6" t="s">
        <v>119</v>
      </c>
      <c r="D6">
        <v>6238427758</v>
      </c>
      <c r="E6" t="str">
        <f t="shared" si="0"/>
        <v>INSERT INTO INSTRUTOR (ISNNOME, INSTELEFONE, INSTITULO, INSRG) VALUES ('Victor Pinto', 684108673, 'professor de dança', 6238427758);</v>
      </c>
    </row>
    <row r="7" spans="1:5" x14ac:dyDescent="0.25">
      <c r="A7" t="s">
        <v>120</v>
      </c>
      <c r="B7">
        <v>593556447</v>
      </c>
      <c r="C7" t="s">
        <v>121</v>
      </c>
      <c r="D7">
        <v>6792318872</v>
      </c>
      <c r="E7" t="str">
        <f t="shared" si="0"/>
        <v>INSERT INTO INSTRUTOR (ISNNOME, INSTELEFONE, INSTITULO, INSRG) VALUES ('Clara Araujo', 593556447, 'mestra de arte marcial', 6792318872);</v>
      </c>
    </row>
    <row r="8" spans="1:5" x14ac:dyDescent="0.25">
      <c r="A8" t="s">
        <v>122</v>
      </c>
      <c r="B8">
        <v>855905860</v>
      </c>
      <c r="C8" t="s">
        <v>115</v>
      </c>
      <c r="D8">
        <v>1644144861</v>
      </c>
      <c r="E8" t="str">
        <f t="shared" si="0"/>
        <v>INSERT INTO INSTRUTOR (ISNNOME, INSTELEFONE, INSTITULO, INSRG) VALUES ('Gabrielle Cardoso', 855905860, 'professora', 1644144861);</v>
      </c>
    </row>
    <row r="9" spans="1:5" x14ac:dyDescent="0.25">
      <c r="A9" t="s">
        <v>123</v>
      </c>
      <c r="B9">
        <v>142082187</v>
      </c>
      <c r="C9" t="s">
        <v>124</v>
      </c>
      <c r="D9">
        <v>9181803884</v>
      </c>
      <c r="E9" t="str">
        <f t="shared" si="0"/>
        <v>INSERT INTO INSTRUTOR (ISNNOME, INSTELEFONE, INSTITULO, INSRG) VALUES ('Igor Almeida', 142082187, 'professor ', 9181803884);</v>
      </c>
    </row>
    <row r="10" spans="1:5" x14ac:dyDescent="0.25">
      <c r="A10" t="s">
        <v>125</v>
      </c>
      <c r="B10">
        <v>167635484</v>
      </c>
      <c r="C10" t="s">
        <v>126</v>
      </c>
      <c r="D10">
        <v>1187584095</v>
      </c>
      <c r="E10" t="str">
        <f t="shared" si="0"/>
        <v>INSERT INTO INSTRUTOR (ISNNOME, INSTELEFONE, INSTITULO, INSRG) VALUES ('Manuela Costa', 167635484, 'professora de dança', 1187584095);</v>
      </c>
    </row>
    <row r="11" spans="1:5" x14ac:dyDescent="0.25">
      <c r="A11" t="s">
        <v>127</v>
      </c>
      <c r="B11">
        <v>989482453</v>
      </c>
      <c r="C11" t="s">
        <v>128</v>
      </c>
      <c r="D11">
        <v>3484144067</v>
      </c>
      <c r="E11" t="str">
        <f t="shared" si="0"/>
        <v>INSERT INTO INSTRUTOR (ISNNOME, INSTELEFONE, INSTITULO, INSRG) VALUES ('Lucas Gomes', 989482453, 'professor de zumba', 3484144067);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3E77-E4B1-41A8-A86B-E0099C804931}">
  <dimension ref="A1:H20"/>
  <sheetViews>
    <sheetView tabSelected="1" workbookViewId="0">
      <selection activeCell="H3" sqref="H3"/>
    </sheetView>
  </sheetViews>
  <sheetFormatPr defaultRowHeight="15" x14ac:dyDescent="0.25"/>
  <cols>
    <col min="1" max="1" width="10.7109375" style="4" customWidth="1"/>
    <col min="2" max="2" width="13.28515625" style="4" customWidth="1"/>
    <col min="3" max="3" width="12.28515625" style="1" customWidth="1"/>
    <col min="4" max="4" width="11.7109375" style="1" customWidth="1"/>
    <col min="5" max="5" width="14.140625" customWidth="1"/>
    <col min="6" max="6" width="13.85546875" customWidth="1"/>
    <col min="7" max="7" width="15" customWidth="1"/>
  </cols>
  <sheetData>
    <row r="1" spans="1:8" x14ac:dyDescent="0.25">
      <c r="A1" s="4" t="s">
        <v>11</v>
      </c>
      <c r="B1" s="4" t="s">
        <v>12</v>
      </c>
      <c r="C1" s="1" t="s">
        <v>13</v>
      </c>
      <c r="D1" s="1" t="s">
        <v>14</v>
      </c>
      <c r="E1" t="s">
        <v>15</v>
      </c>
      <c r="F1" t="s">
        <v>16</v>
      </c>
      <c r="G1" t="s">
        <v>17</v>
      </c>
    </row>
    <row r="2" spans="1:8" x14ac:dyDescent="0.25">
      <c r="A2" s="4">
        <v>0.59722222222222221</v>
      </c>
      <c r="B2" s="4">
        <v>1.3888888888888888E-2</v>
      </c>
      <c r="C2" s="1" t="s">
        <v>175</v>
      </c>
      <c r="D2" s="1" t="s">
        <v>194</v>
      </c>
      <c r="E2" t="s">
        <v>213</v>
      </c>
      <c r="F2">
        <f ca="1">INT(RAND()*(31))</f>
        <v>8</v>
      </c>
      <c r="G2">
        <f ca="1">INT(RAND()*(11))</f>
        <v>9</v>
      </c>
      <c r="H2" t="str">
        <f ca="1">"INSERT INTO MIDIA (TURHAULA, TURDURACAO, TURDTINICIO, TURDTFINAL, TURATIVIDADE, TURMONITO, TURINSTRUTOR) VALUES ("&amp;A2&amp;","&amp;B2&amp;", "&amp;C2&amp;", "&amp;D2&amp;", "&amp;E2&amp;", "&amp;F2&amp;", "&amp;G2&amp;");"</f>
        <v>INSERT INTO MIDIA (TURHAULA, TURDURACAO, TURDTINICIO, TURDTFINAL, TURATIVIDADE, TURMONITO, TURINSTRUTOR) VALUES (0,597222222222222,0,0138888888888889, 2019-01-01, 2025-01-01, Luta, 8, 9);</v>
      </c>
    </row>
    <row r="3" spans="1:8" x14ac:dyDescent="0.25">
      <c r="A3" s="4">
        <v>0.63888888888888895</v>
      </c>
      <c r="B3" s="4">
        <v>1.3888888888888888E-2</v>
      </c>
      <c r="C3" s="1" t="s">
        <v>176</v>
      </c>
      <c r="D3" s="1" t="s">
        <v>195</v>
      </c>
      <c r="E3" t="s">
        <v>214</v>
      </c>
      <c r="F3">
        <f t="shared" ref="F3:F20" ca="1" si="0">INT(RAND()*(31))</f>
        <v>7</v>
      </c>
      <c r="G3">
        <f t="shared" ref="G3:G20" ca="1" si="1">INT(RAND()*(11))</f>
        <v>7</v>
      </c>
      <c r="H3" t="str">
        <f t="shared" ref="H3:H20" ca="1" si="2">"INSERT INTO MIDIA (TURHAULA, TURDURACAO, TURDTINICIO, TURDTFINAL, TURATIVIDADE, TURMONITO, TURINSTRUTOR) VALUES ("&amp;A3&amp;","&amp;B3&amp;", "&amp;C3&amp;", "&amp;D3&amp;", "&amp;E3&amp;", "&amp;F3&amp;", "&amp;G3&amp;");"</f>
        <v>INSERT INTO MIDIA (TURHAULA, TURDURACAO, TURDTINICIO, TURDTFINAL, TURATIVIDADE, TURMONITO, TURINSTRUTOR) VALUES (0,638888888888889,0,0138888888888889, 2019-01-02, 2025-01-02, Fisiculturismo, 7, 7);</v>
      </c>
    </row>
    <row r="4" spans="1:8" x14ac:dyDescent="0.25">
      <c r="A4" s="4">
        <v>0.68055555555555602</v>
      </c>
      <c r="B4" s="4">
        <v>1.3888888888888888E-2</v>
      </c>
      <c r="C4" s="1" t="s">
        <v>177</v>
      </c>
      <c r="D4" s="1" t="s">
        <v>196</v>
      </c>
      <c r="E4" t="s">
        <v>215</v>
      </c>
      <c r="F4">
        <f t="shared" ca="1" si="0"/>
        <v>19</v>
      </c>
      <c r="G4">
        <f t="shared" ca="1" si="1"/>
        <v>0</v>
      </c>
      <c r="H4" t="str">
        <f t="shared" ca="1" si="2"/>
        <v>INSERT INTO MIDIA (TURHAULA, TURDURACAO, TURDTINICIO, TURDTFINAL, TURATIVIDADE, TURMONITO, TURINSTRUTOR) VALUES (0,680555555555556,0,0138888888888889, 2019-01-03, 2025-01-03, zumba, 19, 0);</v>
      </c>
    </row>
    <row r="5" spans="1:8" x14ac:dyDescent="0.25">
      <c r="A5" s="4">
        <v>0.72222222222222199</v>
      </c>
      <c r="B5" s="4">
        <v>1.3888888888888888E-2</v>
      </c>
      <c r="C5" s="1" t="s">
        <v>178</v>
      </c>
      <c r="D5" s="1" t="s">
        <v>197</v>
      </c>
      <c r="E5" t="s">
        <v>216</v>
      </c>
      <c r="F5">
        <f t="shared" ca="1" si="0"/>
        <v>23</v>
      </c>
      <c r="G5">
        <f t="shared" ca="1" si="1"/>
        <v>10</v>
      </c>
      <c r="H5" t="str">
        <f t="shared" ca="1" si="2"/>
        <v>INSERT INTO MIDIA (TURHAULA, TURDURACAO, TURDTINICIO, TURDTFINAL, TURATIVIDADE, TURMONITO, TURINSTRUTOR) VALUES (0,722222222222222,0,0138888888888889, 2019-01-04, 2025-01-04, Dança, 23, 10);</v>
      </c>
    </row>
    <row r="6" spans="1:8" x14ac:dyDescent="0.25">
      <c r="A6" s="4">
        <v>0.76388888888888895</v>
      </c>
      <c r="B6" s="4">
        <v>1.3888888888888888E-2</v>
      </c>
      <c r="C6" s="1" t="s">
        <v>179</v>
      </c>
      <c r="D6" s="1" t="s">
        <v>198</v>
      </c>
      <c r="E6" t="s">
        <v>217</v>
      </c>
      <c r="F6">
        <f t="shared" ca="1" si="0"/>
        <v>23</v>
      </c>
      <c r="G6">
        <f t="shared" ca="1" si="1"/>
        <v>4</v>
      </c>
      <c r="H6" t="str">
        <f t="shared" ca="1" si="2"/>
        <v>INSERT INTO MIDIA (TURHAULA, TURDURACAO, TURDTINICIO, TURDTFINAL, TURATIVIDADE, TURMONITO, TURINSTRUTOR) VALUES (0,763888888888889,0,0138888888888889, 2019-01-05, 2025-01-05, Zumba, 23, 4);</v>
      </c>
    </row>
    <row r="7" spans="1:8" x14ac:dyDescent="0.25">
      <c r="A7" s="4">
        <v>0.43055555555555558</v>
      </c>
      <c r="B7" s="4">
        <v>1.3888888888888888E-2</v>
      </c>
      <c r="C7" s="1" t="s">
        <v>180</v>
      </c>
      <c r="D7" s="1" t="s">
        <v>199</v>
      </c>
      <c r="E7" t="s">
        <v>218</v>
      </c>
      <c r="F7">
        <f t="shared" ca="1" si="0"/>
        <v>21</v>
      </c>
      <c r="G7">
        <f t="shared" ca="1" si="1"/>
        <v>5</v>
      </c>
      <c r="H7" t="str">
        <f t="shared" ca="1" si="2"/>
        <v>INSERT INTO MIDIA (TURHAULA, TURDURACAO, TURDTINICIO, TURDTFINAL, TURATIVIDADE, TURMONITO, TURINSTRUTOR) VALUES (0,430555555555556,0,0138888888888889, 2019-01-06, 2025-01-06, Aero box, 21, 5);</v>
      </c>
    </row>
    <row r="8" spans="1:8" x14ac:dyDescent="0.25">
      <c r="A8" s="4">
        <v>0.47222222222222199</v>
      </c>
      <c r="B8" s="4">
        <v>1.3888888888888888E-2</v>
      </c>
      <c r="C8" s="1" t="s">
        <v>181</v>
      </c>
      <c r="D8" s="1" t="s">
        <v>200</v>
      </c>
      <c r="E8" t="s">
        <v>219</v>
      </c>
      <c r="F8">
        <f t="shared" ca="1" si="0"/>
        <v>7</v>
      </c>
      <c r="G8">
        <f t="shared" ca="1" si="1"/>
        <v>2</v>
      </c>
      <c r="H8" t="str">
        <f t="shared" ca="1" si="2"/>
        <v>INSERT INTO MIDIA (TURHAULA, TURDURACAO, TURDTINICIO, TURDTFINAL, TURATIVIDADE, TURMONITO, TURINSTRUTOR) VALUES (0,472222222222222,0,0138888888888889, 2019-01-07, 2025-01-07, box, 7, 2);</v>
      </c>
    </row>
    <row r="9" spans="1:8" x14ac:dyDescent="0.25">
      <c r="A9" s="4">
        <v>0.51388888888888895</v>
      </c>
      <c r="B9" s="4">
        <v>1.3888888888888888E-2</v>
      </c>
      <c r="C9" s="1" t="s">
        <v>182</v>
      </c>
      <c r="D9" s="1" t="s">
        <v>201</v>
      </c>
      <c r="E9" t="s">
        <v>220</v>
      </c>
      <c r="F9">
        <f t="shared" ca="1" si="0"/>
        <v>16</v>
      </c>
      <c r="G9">
        <f t="shared" ca="1" si="1"/>
        <v>2</v>
      </c>
      <c r="H9" t="str">
        <f t="shared" ca="1" si="2"/>
        <v>INSERT INTO MIDIA (TURHAULA, TURDURACAO, TURDTINICIO, TURDTFINAL, TURATIVIDADE, TURMONITO, TURINSTRUTOR) VALUES (0,513888888888889,0,0138888888888889, 2019-01-08, 2025-01-08, luta, 16, 2);</v>
      </c>
    </row>
    <row r="10" spans="1:8" x14ac:dyDescent="0.25">
      <c r="A10" s="4">
        <v>0.55555555555555602</v>
      </c>
      <c r="B10" s="4">
        <v>1.3888888888888888E-2</v>
      </c>
      <c r="C10" s="1" t="s">
        <v>183</v>
      </c>
      <c r="D10" s="1" t="s">
        <v>202</v>
      </c>
      <c r="E10" t="s">
        <v>220</v>
      </c>
      <c r="F10">
        <f t="shared" ca="1" si="0"/>
        <v>30</v>
      </c>
      <c r="G10">
        <f t="shared" ca="1" si="1"/>
        <v>2</v>
      </c>
      <c r="H10" t="str">
        <f t="shared" ca="1" si="2"/>
        <v>INSERT INTO MIDIA (TURHAULA, TURDURACAO, TURDTINICIO, TURDTFINAL, TURATIVIDADE, TURMONITO, TURINSTRUTOR) VALUES (0,555555555555556,0,0138888888888889, 2019-01-09, 2025-01-09, luta, 30, 2);</v>
      </c>
    </row>
    <row r="11" spans="1:8" x14ac:dyDescent="0.25">
      <c r="A11" s="4">
        <v>0.59722222222222199</v>
      </c>
      <c r="B11" s="4">
        <v>1.3888888888888888E-2</v>
      </c>
      <c r="C11" s="1" t="s">
        <v>184</v>
      </c>
      <c r="D11" s="1" t="s">
        <v>203</v>
      </c>
      <c r="E11" t="s">
        <v>214</v>
      </c>
      <c r="F11">
        <f t="shared" ca="1" si="0"/>
        <v>18</v>
      </c>
      <c r="G11">
        <f t="shared" ca="1" si="1"/>
        <v>8</v>
      </c>
      <c r="H11" t="str">
        <f t="shared" ca="1" si="2"/>
        <v>INSERT INTO MIDIA (TURHAULA, TURDURACAO, TURDTINICIO, TURDTFINAL, TURATIVIDADE, TURMONITO, TURINSTRUTOR) VALUES (0,597222222222222,0,0138888888888889, 2019-01-10, 2025-01-10, Fisiculturismo, 18, 8);</v>
      </c>
    </row>
    <row r="12" spans="1:8" x14ac:dyDescent="0.25">
      <c r="A12" s="4">
        <v>0.63888888888888895</v>
      </c>
      <c r="B12" s="4">
        <v>1.3888888888888888E-2</v>
      </c>
      <c r="C12" s="1" t="s">
        <v>185</v>
      </c>
      <c r="D12" s="1" t="s">
        <v>204</v>
      </c>
      <c r="E12" t="s">
        <v>214</v>
      </c>
      <c r="F12">
        <f t="shared" ca="1" si="0"/>
        <v>13</v>
      </c>
      <c r="G12">
        <f t="shared" ca="1" si="1"/>
        <v>1</v>
      </c>
      <c r="H12" t="str">
        <f t="shared" ca="1" si="2"/>
        <v>INSERT INTO MIDIA (TURHAULA, TURDURACAO, TURDTINICIO, TURDTFINAL, TURATIVIDADE, TURMONITO, TURINSTRUTOR) VALUES (0,638888888888889,0,0138888888888889, 2019-01-11, 2025-01-11, Fisiculturismo, 13, 1);</v>
      </c>
    </row>
    <row r="13" spans="1:8" x14ac:dyDescent="0.25">
      <c r="A13" s="4">
        <v>0.68055555555555602</v>
      </c>
      <c r="B13" s="4">
        <v>1.3888888888888888E-2</v>
      </c>
      <c r="C13" s="1" t="s">
        <v>186</v>
      </c>
      <c r="D13" s="1" t="s">
        <v>205</v>
      </c>
      <c r="E13" t="s">
        <v>214</v>
      </c>
      <c r="F13">
        <f t="shared" ca="1" si="0"/>
        <v>5</v>
      </c>
      <c r="G13">
        <f t="shared" ca="1" si="1"/>
        <v>3</v>
      </c>
      <c r="H13" t="str">
        <f t="shared" ca="1" si="2"/>
        <v>INSERT INTO MIDIA (TURHAULA, TURDURACAO, TURDTINICIO, TURDTFINAL, TURATIVIDADE, TURMONITO, TURINSTRUTOR) VALUES (0,680555555555556,0,0138888888888889, 2019-01-12, 2025-01-12, Fisiculturismo, 5, 3);</v>
      </c>
    </row>
    <row r="14" spans="1:8" x14ac:dyDescent="0.25">
      <c r="A14" s="4">
        <v>0.72222222222222199</v>
      </c>
      <c r="B14" s="4">
        <v>1.3888888888888888E-2</v>
      </c>
      <c r="C14" s="1" t="s">
        <v>187</v>
      </c>
      <c r="D14" s="1" t="s">
        <v>206</v>
      </c>
      <c r="E14" t="s">
        <v>214</v>
      </c>
      <c r="F14">
        <f t="shared" ca="1" si="0"/>
        <v>21</v>
      </c>
      <c r="G14">
        <f t="shared" ca="1" si="1"/>
        <v>9</v>
      </c>
      <c r="H14" t="str">
        <f t="shared" ca="1" si="2"/>
        <v>INSERT INTO MIDIA (TURHAULA, TURDURACAO, TURDTINICIO, TURDTFINAL, TURATIVIDADE, TURMONITO, TURINSTRUTOR) VALUES (0,722222222222222,0,0138888888888889, 2019-01-13, 2025-01-13, Fisiculturismo, 21, 9);</v>
      </c>
    </row>
    <row r="15" spans="1:8" x14ac:dyDescent="0.25">
      <c r="A15" s="4">
        <v>0.76388888888888895</v>
      </c>
      <c r="B15" s="4">
        <v>1.3888888888888888E-2</v>
      </c>
      <c r="C15" s="1" t="s">
        <v>188</v>
      </c>
      <c r="D15" s="1" t="s">
        <v>207</v>
      </c>
      <c r="E15" t="s">
        <v>221</v>
      </c>
      <c r="F15">
        <f t="shared" ca="1" si="0"/>
        <v>28</v>
      </c>
      <c r="G15">
        <f t="shared" ca="1" si="1"/>
        <v>0</v>
      </c>
      <c r="H15" t="str">
        <f t="shared" ca="1" si="2"/>
        <v>INSERT INTO MIDIA (TURHAULA, TURDURACAO, TURDTINICIO, TURDTFINAL, TURATIVIDADE, TURMONITO, TURINSTRUTOR) VALUES (0,763888888888889,0,0138888888888889, 2019-01-14, 2025-01-14, dança, 28, 0);</v>
      </c>
    </row>
    <row r="16" spans="1:8" x14ac:dyDescent="0.25">
      <c r="A16" s="4">
        <v>0.80555555555555602</v>
      </c>
      <c r="B16" s="4">
        <v>1.3888888888888888E-2</v>
      </c>
      <c r="C16" s="1" t="s">
        <v>189</v>
      </c>
      <c r="D16" s="1" t="s">
        <v>208</v>
      </c>
      <c r="E16" t="s">
        <v>215</v>
      </c>
      <c r="F16">
        <f t="shared" ca="1" si="0"/>
        <v>25</v>
      </c>
      <c r="G16">
        <f t="shared" ca="1" si="1"/>
        <v>0</v>
      </c>
      <c r="H16" t="str">
        <f t="shared" ca="1" si="2"/>
        <v>INSERT INTO MIDIA (TURHAULA, TURDURACAO, TURDTINICIO, TURDTFINAL, TURATIVIDADE, TURMONITO, TURINSTRUTOR) VALUES (0,805555555555556,0,0138888888888889, 2019-01-15, 2025-01-15, zumba, 25, 0);</v>
      </c>
    </row>
    <row r="17" spans="1:8" x14ac:dyDescent="0.25">
      <c r="A17" s="4">
        <v>0.84722222222222199</v>
      </c>
      <c r="B17" s="4">
        <v>1.3888888888888888E-2</v>
      </c>
      <c r="C17" s="1" t="s">
        <v>190</v>
      </c>
      <c r="D17" s="1" t="s">
        <v>209</v>
      </c>
      <c r="E17" t="s">
        <v>215</v>
      </c>
      <c r="F17">
        <f t="shared" ca="1" si="0"/>
        <v>17</v>
      </c>
      <c r="G17">
        <f t="shared" ca="1" si="1"/>
        <v>0</v>
      </c>
      <c r="H17" t="str">
        <f t="shared" ca="1" si="2"/>
        <v>INSERT INTO MIDIA (TURHAULA, TURDURACAO, TURDTINICIO, TURDTFINAL, TURATIVIDADE, TURMONITO, TURINSTRUTOR) VALUES (0,847222222222222,0,0138888888888889, 2019-01-16, 2025-01-16, zumba, 17, 0);</v>
      </c>
    </row>
    <row r="18" spans="1:8" x14ac:dyDescent="0.25">
      <c r="A18" s="4">
        <v>0.88888888888888895</v>
      </c>
      <c r="B18" s="4">
        <v>1.3888888888888888E-2</v>
      </c>
      <c r="C18" s="1" t="s">
        <v>191</v>
      </c>
      <c r="D18" s="1" t="s">
        <v>210</v>
      </c>
      <c r="E18" t="s">
        <v>213</v>
      </c>
      <c r="F18">
        <f t="shared" ca="1" si="0"/>
        <v>30</v>
      </c>
      <c r="G18">
        <f t="shared" ca="1" si="1"/>
        <v>3</v>
      </c>
      <c r="H18" t="str">
        <f t="shared" ca="1" si="2"/>
        <v>INSERT INTO MIDIA (TURHAULA, TURDURACAO, TURDTINICIO, TURDTFINAL, TURATIVIDADE, TURMONITO, TURINSTRUTOR) VALUES (0,888888888888889,0,0138888888888889, 2019-01-17, 2025-01-17, Luta, 30, 3);</v>
      </c>
    </row>
    <row r="19" spans="1:8" x14ac:dyDescent="0.25">
      <c r="A19" s="4">
        <v>0.93055555555555602</v>
      </c>
      <c r="B19" s="4">
        <v>1.3888888888888888E-2</v>
      </c>
      <c r="C19" s="1" t="s">
        <v>192</v>
      </c>
      <c r="D19" s="1" t="s">
        <v>211</v>
      </c>
      <c r="E19" t="s">
        <v>213</v>
      </c>
      <c r="F19">
        <f t="shared" ca="1" si="0"/>
        <v>18</v>
      </c>
      <c r="G19">
        <f t="shared" ca="1" si="1"/>
        <v>0</v>
      </c>
      <c r="H19" t="str">
        <f t="shared" ca="1" si="2"/>
        <v>INSERT INTO MIDIA (TURHAULA, TURDURACAO, TURDTINICIO, TURDTFINAL, TURATIVIDADE, TURMONITO, TURINSTRUTOR) VALUES (0,930555555555556,0,0138888888888889, 2019-01-18, 2025-01-18, Luta, 18, 0);</v>
      </c>
    </row>
    <row r="20" spans="1:8" x14ac:dyDescent="0.25">
      <c r="A20" s="4">
        <v>0.97222222222222199</v>
      </c>
      <c r="B20" s="4">
        <v>1.3888888888888888E-2</v>
      </c>
      <c r="C20" s="1" t="s">
        <v>193</v>
      </c>
      <c r="D20" s="1" t="s">
        <v>212</v>
      </c>
      <c r="E20" t="s">
        <v>213</v>
      </c>
      <c r="F20">
        <f t="shared" ca="1" si="0"/>
        <v>21</v>
      </c>
      <c r="G20">
        <f t="shared" ca="1" si="1"/>
        <v>4</v>
      </c>
      <c r="H20" t="str">
        <f t="shared" ca="1" si="2"/>
        <v>INSERT INTO MIDIA (TURHAULA, TURDURACAO, TURDTINICIO, TURDTFINAL, TURATIVIDADE, TURMONITO, TURINSTRUTOR) VALUES (0,972222222222222,0,0138888888888889, 2019-01-19, 2025-01-19, Luta, 21, 4);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</vt:lpstr>
      <vt:lpstr>INSTRUTOR</vt:lpstr>
      <vt:lpstr>TURMA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Gu</cp:lastModifiedBy>
  <dcterms:created xsi:type="dcterms:W3CDTF">2021-05-14T23:12:27Z</dcterms:created>
  <dcterms:modified xsi:type="dcterms:W3CDTF">2021-06-22T23:30:38Z</dcterms:modified>
</cp:coreProperties>
</file>