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157125\OneDrive - Caixa Economica Federal\Área de Trabalho\"/>
    </mc:Choice>
  </mc:AlternateContent>
  <xr:revisionPtr revIDLastSave="0" documentId="13_ncr:1_{C0B66044-5FB3-4087-AA3D-F1DA662ACDC6}" xr6:coauthVersionLast="47" xr6:coauthVersionMax="47" xr10:uidLastSave="{00000000-0000-0000-0000-000000000000}"/>
  <bookViews>
    <workbookView xWindow="-110" yWindow="-110" windowWidth="19420" windowHeight="10300" firstSheet="1" activeTab="1" xr2:uid="{46D805BC-F805-4DDB-A99B-90CBC2104944}"/>
  </bookViews>
  <sheets>
    <sheet name="Controler" sheetId="2" state="hidden" r:id="rId1"/>
    <sheet name="Dashboard" sheetId="3" r:id="rId2"/>
    <sheet name="Caixinha" sheetId="4" state="hidden" r:id="rId3"/>
    <sheet name="Data" sheetId="1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<sst xmlns="http://schemas.openxmlformats.org/spreadsheetml/2006/main" count="270" uniqueCount="78">
  <si>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</si>
  <si>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</si>
  <si>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</si>
  <si>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</si>
  <si>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</si>
  <si>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</si>
  <si>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</si>
  <si>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</si>
  <si>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</si>
  <si>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</si>
  <si>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</si>
  <si>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 xml:space="preserve">Transporte </t>
  </si>
  <si>
    <t xml:space="preserve">Lazer </t>
  </si>
  <si>
    <t>Saúde</t>
  </si>
  <si>
    <t>Roupas</t>
  </si>
  <si>
    <t>Salário Mensal</t>
  </si>
  <si>
    <t>Mercado</t>
  </si>
  <si>
    <t>Gasolina</t>
  </si>
  <si>
    <t>Cinema</t>
  </si>
  <si>
    <t>Consulta</t>
  </si>
  <si>
    <t>Compra de roupas</t>
  </si>
  <si>
    <t>Educação</t>
  </si>
  <si>
    <t>Material Escolar</t>
  </si>
  <si>
    <t>Viagem</t>
  </si>
  <si>
    <t>Beleza</t>
  </si>
  <si>
    <t>Gastronomia</t>
  </si>
  <si>
    <t>Hotel</t>
  </si>
  <si>
    <t>Restaurante</t>
  </si>
  <si>
    <t>Salão de Beleza</t>
  </si>
  <si>
    <t>Transferência</t>
  </si>
  <si>
    <t>Cartão Alimentação</t>
  </si>
  <si>
    <t>Cartão Débito</t>
  </si>
  <si>
    <t>Débito Automático</t>
  </si>
  <si>
    <t>Pix</t>
  </si>
  <si>
    <t>Presente</t>
  </si>
  <si>
    <t>Presente Casamento</t>
  </si>
  <si>
    <t>Cartão Crédito</t>
  </si>
  <si>
    <t>Pago</t>
  </si>
  <si>
    <t>Pendente</t>
  </si>
  <si>
    <t>Pet</t>
  </si>
  <si>
    <t>Petshop</t>
  </si>
  <si>
    <t>Remédio</t>
  </si>
  <si>
    <t>Corte de Cabelo</t>
  </si>
  <si>
    <t>Parque</t>
  </si>
  <si>
    <t>Investimentos</t>
  </si>
  <si>
    <t>Ações</t>
  </si>
  <si>
    <t>Recebido</t>
  </si>
  <si>
    <t>Presente Aniversário</t>
  </si>
  <si>
    <t>Vacina</t>
  </si>
  <si>
    <t>Pintura</t>
  </si>
  <si>
    <t>Shopping</t>
  </si>
  <si>
    <t>Presente Mãe</t>
  </si>
  <si>
    <t>Dentista</t>
  </si>
  <si>
    <t>Escova</t>
  </si>
  <si>
    <t>Teatro</t>
  </si>
  <si>
    <t>Rótulos de Linha</t>
  </si>
  <si>
    <t>Total Geral</t>
  </si>
  <si>
    <t>Soma de Valor</t>
  </si>
  <si>
    <t>Mês</t>
  </si>
  <si>
    <t>Data Lançamento</t>
  </si>
  <si>
    <t>Depósito Reservado</t>
  </si>
  <si>
    <t>10/12/2024</t>
  </si>
  <si>
    <t>10/12/2025</t>
  </si>
  <si>
    <t>10/12/2026</t>
  </si>
  <si>
    <t>10/12/2027</t>
  </si>
  <si>
    <t>10/12/2028</t>
  </si>
  <si>
    <t>10/12/2029</t>
  </si>
  <si>
    <t>10/12/2030</t>
  </si>
  <si>
    <t>10/12/2031</t>
  </si>
  <si>
    <t>10/12/2032</t>
  </si>
  <si>
    <t>10/12/2033</t>
  </si>
  <si>
    <t>10/12/2034</t>
  </si>
  <si>
    <t>10/12/2035</t>
  </si>
  <si>
    <t>10/12/2036</t>
  </si>
  <si>
    <t>10/12/2037</t>
  </si>
  <si>
    <t>10/12/2038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</si>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</sst>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4B19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5" borderId="0" xfId="0" applyFill="1"/>
    <xf numFmtId="0" fontId="2" fillId="0" borderId="0" xfId="0" applyFont="1"/>
    <xf numFmtId="0" fontId="1" fillId="4" borderId="1" xfId="1"/>
  </cellXfs>
  <cellStyles count="2">
    <cellStyle name="Entrada" xfId="1" builtinId="20"/>
    <cellStyle name="Normal" xfId="0" builtinId="0"/>
  </cellStyles>
  <dxfs count="9">
    <dxf>
      <numFmt numFmtId="164" formatCode="&quot;R$&quot;\ #,##0.00"/>
    </dxf>
    <dxf>
      <numFmt numFmtId="19" formatCode="dd/mm/yyyy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164" formatCode="&quot;R$&quot;\ #,##0.00"/>
    </dxf>
    <dxf>
      <numFmt numFmtId="1" formatCode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52961630-2180-498E-A0D3-67291337C453}">
      <tableStyleElement type="wholeTable" dxfId="8"/>
      <tableStyleElement type="headerRow" dxfId="7"/>
    </tableStyle>
  </tableStyles>
  <colors>
    <mruColors>
      <color rgb="FFF4B090"/>
      <color rgb="FFF4B195"/>
      <color rgb="FFF4B085"/>
      <color rgb="FFF4B099"/>
      <color rgb="FFF4B2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[IA.xlsx]Controler!Tabela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333333333333334E-2"/>
          <c:y val="0.11162792741767577"/>
          <c:w val="0.93888888888888888"/>
          <c:h val="0.7614073908455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Controler!$E$4:$E$10</c:f>
              <c:strCache>
                <c:ptCount val="6"/>
                <c:pt idx="0">
                  <c:v>Educação</c:v>
                </c:pt>
                <c:pt idx="1">
                  <c:v>Investimentos</c:v>
                </c:pt>
                <c:pt idx="2">
                  <c:v>Lazer </c:v>
                </c:pt>
                <c:pt idx="3">
                  <c:v>Renda Fixa</c:v>
                </c:pt>
                <c:pt idx="4">
                  <c:v>Roupas</c:v>
                </c:pt>
                <c:pt idx="5">
                  <c:v>Saúde</c:v>
                </c:pt>
              </c:strCache>
            </c:strRef>
          </c:cat>
          <c:val>
            <c:numRef>
              <c:f>Controler!$F$4:$F$10</c:f>
              <c:numCache>
                <c:formatCode>"R$"\ #,##0.00</c:formatCode>
                <c:ptCount val="6"/>
                <c:pt idx="0">
                  <c:v>400</c:v>
                </c:pt>
                <c:pt idx="1">
                  <c:v>800</c:v>
                </c:pt>
                <c:pt idx="2">
                  <c:v>120</c:v>
                </c:pt>
                <c:pt idx="3">
                  <c:v>10000</c:v>
                </c:pt>
                <c:pt idx="4">
                  <c:v>600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F-41E2-9B1F-B96828C38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591983"/>
        <c:axId val="1922143551"/>
      </c:barChart>
      <c:catAx>
        <c:axId val="5075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43551"/>
        <c:crosses val="autoZero"/>
        <c:auto val="1"/>
        <c:lblAlgn val="ctr"/>
        <c:lblOffset val="100"/>
        <c:noMultiLvlLbl val="0"/>
      </c:catAx>
      <c:valAx>
        <c:axId val="19221435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75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[IA.xlsx]Controler!Tabela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gradFill flip="none" rotWithShape="1">
              <a:gsLst>
                <a:gs pos="71660">
                  <a:srgbClr val="96AFDE"/>
                </a:gs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gradFill flip="none" rotWithShape="1">
              <a:gsLst>
                <a:gs pos="71660">
                  <a:srgbClr val="96AFDE"/>
                </a:gs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gradFill flip="none" rotWithShape="1">
              <a:gsLst>
                <a:gs pos="71660">
                  <a:srgbClr val="96AFDE"/>
                </a:gs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090617791208872E-2"/>
          <c:y val="8.0952380952380956E-2"/>
          <c:w val="0.94390938220879117"/>
          <c:h val="0.692699287589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gradFill flip="none" rotWithShape="1">
                <a:gsLst>
                  <a:gs pos="71660">
                    <a:srgbClr val="96AFDE"/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Controler!$A$4:$A$16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Gastronomia</c:v>
                </c:pt>
                <c:pt idx="4">
                  <c:v>Lazer </c:v>
                </c:pt>
                <c:pt idx="5">
                  <c:v>Pet</c:v>
                </c:pt>
                <c:pt idx="6">
                  <c:v>Presente</c:v>
                </c:pt>
                <c:pt idx="7">
                  <c:v>Renda Fixa</c:v>
                </c:pt>
                <c:pt idx="8">
                  <c:v>Roupas</c:v>
                </c:pt>
                <c:pt idx="9">
                  <c:v>Saúde</c:v>
                </c:pt>
                <c:pt idx="10">
                  <c:v>Transporte </c:v>
                </c:pt>
                <c:pt idx="11">
                  <c:v>Viagem</c:v>
                </c:pt>
              </c:strCache>
            </c:strRef>
          </c:cat>
          <c:val>
            <c:numRef>
              <c:f>Controler!$B$4:$B$16</c:f>
              <c:numCache>
                <c:formatCode>"R$"\ #,##0.00</c:formatCode>
                <c:ptCount val="12"/>
                <c:pt idx="0">
                  <c:v>1600</c:v>
                </c:pt>
                <c:pt idx="1">
                  <c:v>1000</c:v>
                </c:pt>
                <c:pt idx="2">
                  <c:v>400</c:v>
                </c:pt>
                <c:pt idx="3">
                  <c:v>760</c:v>
                </c:pt>
                <c:pt idx="4">
                  <c:v>470</c:v>
                </c:pt>
                <c:pt idx="5">
                  <c:v>340</c:v>
                </c:pt>
                <c:pt idx="6">
                  <c:v>530</c:v>
                </c:pt>
                <c:pt idx="7">
                  <c:v>5000</c:v>
                </c:pt>
                <c:pt idx="8">
                  <c:v>600</c:v>
                </c:pt>
                <c:pt idx="9">
                  <c:v>810</c:v>
                </c:pt>
                <c:pt idx="10">
                  <c:v>1220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C7B-9F6B-766893085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1188879"/>
        <c:axId val="2087403391"/>
      </c:barChart>
      <c:catAx>
        <c:axId val="19211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03391"/>
        <c:crosses val="autoZero"/>
        <c:auto val="1"/>
        <c:lblAlgn val="ctr"/>
        <c:lblOffset val="100"/>
        <c:noMultiLvlLbl val="0"/>
      </c:catAx>
      <c:valAx>
        <c:axId val="2087403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211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8524618731321392E-2"/>
          <c:w val="0.91140938660988069"/>
          <c:h val="0.83770486565924407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796-8ECC-5F622E3D0A9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D-4796-8ECC-5F622E3D0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6102063"/>
        <c:axId val="1475023743"/>
      </c:barChart>
      <c:catAx>
        <c:axId val="1776102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5023743"/>
        <c:crosses val="autoZero"/>
        <c:auto val="1"/>
        <c:lblAlgn val="ctr"/>
        <c:lblOffset val="100"/>
        <c:noMultiLvlLbl val="0"/>
      </c:catAx>
      <c:valAx>
        <c:axId val="14750237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76102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239890</xdr:colOff>
      <xdr:row>6</xdr:row>
      <xdr:rowOff>35277</xdr:rowOff>
    </xdr:from>
    <xdr:to>
      <xdr:col>10</xdr:col>
      <xdr:colOff>310445</xdr:colOff>
      <xdr:row>20</xdr:row>
      <xdr:rowOff>7055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4986C2D-18EA-A324-5140-8EB16C6CD87B}"/>
            </a:ext>
          </a:extLst>
        </xdr:cNvPr>
        <xdr:cNvGrpSpPr/>
      </xdr:nvGrpSpPr>
      <xdr:grpSpPr>
        <a:xfrm>
          <a:off x="1488723" y="1135944"/>
          <a:ext cx="5531555" cy="2540000"/>
          <a:chOff x="1411111" y="148166"/>
          <a:chExt cx="5531555" cy="254000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620DF58-EAF5-B229-C695-70131921CFBF}"/>
              </a:ext>
            </a:extLst>
          </xdr:cNvPr>
          <xdr:cNvGrpSpPr/>
        </xdr:nvGrpSpPr>
        <xdr:grpSpPr>
          <a:xfrm>
            <a:off x="1411111" y="148166"/>
            <a:ext cx="5531555" cy="2540000"/>
            <a:chOff x="2490612" y="3675945"/>
            <a:chExt cx="5531555" cy="254000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08F2DC9-A06A-1C5B-AF5D-4F685F6D974A}"/>
                </a:ext>
              </a:extLst>
            </xdr:cNvPr>
            <xdr:cNvGrpSpPr/>
          </xdr:nvGrpSpPr>
          <xdr:grpSpPr>
            <a:xfrm>
              <a:off x="2490612" y="3675945"/>
              <a:ext cx="5531555" cy="2540000"/>
              <a:chOff x="1418167" y="3471334"/>
              <a:chExt cx="5531555" cy="254000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726C7A7E-6D19-256F-68F9-E0D118F740CC}"/>
                  </a:ext>
                </a:extLst>
              </xdr:cNvPr>
              <xdr:cNvGrpSpPr/>
            </xdr:nvGrpSpPr>
            <xdr:grpSpPr>
              <a:xfrm>
                <a:off x="1418167" y="3471334"/>
                <a:ext cx="5531555" cy="2540000"/>
                <a:chOff x="1693333" y="3245556"/>
                <a:chExt cx="4924778" cy="2053166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CEACBECC-A351-A0D3-534B-1AAC284AAE9E}"/>
                    </a:ext>
                  </a:extLst>
                </xdr:cNvPr>
                <xdr:cNvSpPr/>
              </xdr:nvSpPr>
              <xdr:spPr>
                <a:xfrm>
                  <a:off x="1700389" y="3287889"/>
                  <a:ext cx="4910666" cy="201083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CE01D4BC-FE25-2707-F06A-A88AFDD769CE}"/>
                    </a:ext>
                  </a:extLst>
                </xdr:cNvPr>
                <xdr:cNvSpPr/>
              </xdr:nvSpPr>
              <xdr:spPr>
                <a:xfrm>
                  <a:off x="1693333" y="3245556"/>
                  <a:ext cx="4924778" cy="45055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4B19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chemeClr val="accent2">
                        <a:lumMod val="60000"/>
                        <a:lumOff val="40000"/>
                      </a:schemeClr>
                    </a:solidFill>
                  </a:endParaRPr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7DA785A-BA1E-4043-BD8F-7A9CA11B97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63890" y="4007556"/>
              <a:ext cx="4572000" cy="182033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D5D9D3BC-3828-9637-1801-3B74CAE3963D}"/>
                </a:ext>
              </a:extLst>
            </xdr:cNvPr>
            <xdr:cNvSpPr txBox="1"/>
          </xdr:nvSpPr>
          <xdr:spPr>
            <a:xfrm>
              <a:off x="4762501" y="3753556"/>
              <a:ext cx="1171222" cy="3880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/>
                <a:t>Entrada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BD020592-C0E4-7E8F-5A0B-017E46EF0C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566334" y="303388"/>
            <a:ext cx="359833" cy="36688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239890</xdr:colOff>
      <xdr:row>21</xdr:row>
      <xdr:rowOff>56443</xdr:rowOff>
    </xdr:from>
    <xdr:to>
      <xdr:col>14</xdr:col>
      <xdr:colOff>500945</xdr:colOff>
      <xdr:row>38</xdr:row>
      <xdr:rowOff>112888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BD8439F-E36D-DCEA-EB9F-89DF2B2DBA12}"/>
            </a:ext>
          </a:extLst>
        </xdr:cNvPr>
        <xdr:cNvGrpSpPr/>
      </xdr:nvGrpSpPr>
      <xdr:grpSpPr>
        <a:xfrm>
          <a:off x="1488723" y="3908776"/>
          <a:ext cx="8149166" cy="3175001"/>
          <a:chOff x="1411111" y="2956276"/>
          <a:chExt cx="8149166" cy="317500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788E2786-1E37-17D4-8D39-3894D6AE51EE}"/>
              </a:ext>
            </a:extLst>
          </xdr:cNvPr>
          <xdr:cNvGrpSpPr/>
        </xdr:nvGrpSpPr>
        <xdr:grpSpPr>
          <a:xfrm>
            <a:off x="1411111" y="2956276"/>
            <a:ext cx="8149166" cy="3175001"/>
            <a:chOff x="1418168" y="84665"/>
            <a:chExt cx="8149166" cy="3175001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AB7922C2-A827-5775-F6E9-61B8220423AC}"/>
                </a:ext>
              </a:extLst>
            </xdr:cNvPr>
            <xdr:cNvGrpSpPr/>
          </xdr:nvGrpSpPr>
          <xdr:grpSpPr>
            <a:xfrm>
              <a:off x="1418168" y="84665"/>
              <a:ext cx="8149166" cy="3175001"/>
              <a:chOff x="1411112" y="56443"/>
              <a:chExt cx="8149166" cy="3175001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39537072-DA6A-93CC-C896-A6662788B16B}"/>
                  </a:ext>
                </a:extLst>
              </xdr:cNvPr>
              <xdr:cNvGrpSpPr/>
            </xdr:nvGrpSpPr>
            <xdr:grpSpPr>
              <a:xfrm>
                <a:off x="1411112" y="56443"/>
                <a:ext cx="8149166" cy="3175001"/>
                <a:chOff x="1326445" y="324555"/>
                <a:chExt cx="7859888" cy="2751667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E72FA80C-E5C9-1F41-CC3A-9A9563E08315}"/>
                    </a:ext>
                  </a:extLst>
                </xdr:cNvPr>
                <xdr:cNvSpPr/>
              </xdr:nvSpPr>
              <xdr:spPr>
                <a:xfrm>
                  <a:off x="1333500" y="324555"/>
                  <a:ext cx="7852833" cy="275166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5D30DB92-332C-4C02-A46D-5320775C0E33}"/>
                    </a:ext>
                  </a:extLst>
                </xdr:cNvPr>
                <xdr:cNvSpPr/>
              </xdr:nvSpPr>
              <xdr:spPr>
                <a:xfrm>
                  <a:off x="1326445" y="331610"/>
                  <a:ext cx="7845778" cy="56444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4B19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chemeClr val="accent2">
                        <a:lumMod val="60000"/>
                        <a:lumOff val="40000"/>
                      </a:schemeClr>
                    </a:solidFill>
                  </a:endParaRPr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BF48DDF-4601-4E7A-AD50-EDB077C12D7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24000" y="529167"/>
              <a:ext cx="7873999" cy="2667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03B4747-3958-E206-4CAD-F1D10484A47D}"/>
                </a:ext>
              </a:extLst>
            </xdr:cNvPr>
            <xdr:cNvSpPr txBox="1"/>
          </xdr:nvSpPr>
          <xdr:spPr>
            <a:xfrm>
              <a:off x="4755445" y="211666"/>
              <a:ext cx="1305278" cy="366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+mn-lt"/>
                  <a:cs typeface="Arial" panose="020B0604020202020204" pitchFamily="34" charset="0"/>
                </a:rPr>
                <a:t>Saída</a:t>
              </a:r>
            </a:p>
          </xdr:txBody>
        </xdr:sp>
      </xdr:grpSp>
      <xdr:pic>
        <xdr:nvPicPr>
          <xdr:cNvPr id="21" name="Gráfico 20" descr="Dinheiro voador com preenchimento sólido">
            <a:extLst>
              <a:ext uri="{FF2B5EF4-FFF2-40B4-BE49-F238E27FC236}">
                <a16:creationId xmlns:a16="http://schemas.microsoft.com/office/drawing/2014/main" id="{69ADBFD4-76D9-0AE3-9CCB-F61B2EB66D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50998" y="3111499"/>
            <a:ext cx="402167" cy="3457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</xdr:row>
      <xdr:rowOff>49389</xdr:rowOff>
    </xdr:from>
    <xdr:to>
      <xdr:col>0</xdr:col>
      <xdr:colOff>1241778</xdr:colOff>
      <xdr:row>9</xdr:row>
      <xdr:rowOff>176390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6DC3FA6A-6F79-4506-A724-44B3508A4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83167"/>
              <a:ext cx="1241778" cy="1044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275167</xdr:colOff>
      <xdr:row>1</xdr:row>
      <xdr:rowOff>84667</xdr:rowOff>
    </xdr:from>
    <xdr:to>
      <xdr:col>2</xdr:col>
      <xdr:colOff>324557</xdr:colOff>
      <xdr:row>5</xdr:row>
      <xdr:rowOff>28223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20299A19-CADB-4F15-A621-067A2E06B680}"/>
            </a:ext>
          </a:extLst>
        </xdr:cNvPr>
        <xdr:cNvSpPr/>
      </xdr:nvSpPr>
      <xdr:spPr>
        <a:xfrm>
          <a:off x="1524000" y="268111"/>
          <a:ext cx="656168" cy="67733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239890</xdr:colOff>
      <xdr:row>1</xdr:row>
      <xdr:rowOff>70558</xdr:rowOff>
    </xdr:from>
    <xdr:to>
      <xdr:col>17</xdr:col>
      <xdr:colOff>402167</xdr:colOff>
      <xdr:row>5</xdr:row>
      <xdr:rowOff>35278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D5C046A0-ED89-B1F5-D97F-F4254D28064C}"/>
            </a:ext>
          </a:extLst>
        </xdr:cNvPr>
        <xdr:cNvGrpSpPr/>
      </xdr:nvGrpSpPr>
      <xdr:grpSpPr>
        <a:xfrm>
          <a:off x="1488723" y="254002"/>
          <a:ext cx="9870722" cy="698498"/>
          <a:chOff x="1509889" y="246946"/>
          <a:chExt cx="9870722" cy="698498"/>
        </a:xfrm>
      </xdr:grpSpPr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518F331A-4961-E6AE-9C25-57FD4B33C9AD}"/>
              </a:ext>
            </a:extLst>
          </xdr:cNvPr>
          <xdr:cNvSpPr/>
        </xdr:nvSpPr>
        <xdr:spPr>
          <a:xfrm>
            <a:off x="1538111" y="261055"/>
            <a:ext cx="9842500" cy="677334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D3736573-CC58-C2BC-8AC0-0E7C059C9027}"/>
              </a:ext>
            </a:extLst>
          </xdr:cNvPr>
          <xdr:cNvSpPr txBox="1"/>
        </xdr:nvSpPr>
        <xdr:spPr>
          <a:xfrm>
            <a:off x="2349499" y="275166"/>
            <a:ext cx="1368778" cy="310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/>
              <a:t>Olá, Fabiana!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D567425C-9FBF-4671-98D4-7FF2B004468D}"/>
              </a:ext>
            </a:extLst>
          </xdr:cNvPr>
          <xdr:cNvSpPr txBox="1"/>
        </xdr:nvSpPr>
        <xdr:spPr>
          <a:xfrm>
            <a:off x="2349499" y="627945"/>
            <a:ext cx="2779889" cy="310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/>
              <a:t>Acompanhamento</a:t>
            </a:r>
            <a:r>
              <a:rPr lang="pt-BR" sz="1400" b="0" baseline="0"/>
              <a:t> Financeiro</a:t>
            </a:r>
            <a:endParaRPr lang="pt-BR" sz="1400" b="0"/>
          </a:p>
        </xdr:txBody>
      </xdr:sp>
      <xdr:grpSp>
        <xdr:nvGrpSpPr>
          <xdr:cNvPr id="41" name="Agrupar 4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0292D47-8F00-75F7-A8A8-F7AA6B077BA9}"/>
              </a:ext>
            </a:extLst>
          </xdr:cNvPr>
          <xdr:cNvGrpSpPr/>
        </xdr:nvGrpSpPr>
        <xdr:grpSpPr>
          <a:xfrm>
            <a:off x="6434666" y="310445"/>
            <a:ext cx="2812628" cy="310444"/>
            <a:chOff x="6434666" y="310445"/>
            <a:chExt cx="2812628" cy="310444"/>
          </a:xfrm>
        </xdr:grpSpPr>
        <xdr:sp macro="" textlink="">
          <xdr:nvSpPr>
            <xdr:cNvPr id="38" name="Retângulo 37">
              <a:extLst>
                <a:ext uri="{FF2B5EF4-FFF2-40B4-BE49-F238E27FC236}">
                  <a16:creationId xmlns:a16="http://schemas.microsoft.com/office/drawing/2014/main" id="{72139BC4-F32E-43C2-A580-6E5FCC6DC238}"/>
                </a:ext>
              </a:extLst>
            </xdr:cNvPr>
            <xdr:cNvSpPr/>
          </xdr:nvSpPr>
          <xdr:spPr>
            <a:xfrm>
              <a:off x="6434666" y="310445"/>
              <a:ext cx="2772833" cy="310444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7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40" name="Gráfico 39" descr="Lupa com preenchimento sólido">
              <a:extLst>
                <a:ext uri="{FF2B5EF4-FFF2-40B4-BE49-F238E27FC236}">
                  <a16:creationId xmlns:a16="http://schemas.microsoft.com/office/drawing/2014/main" id="{1F7C469B-E6CD-A45E-85EC-11BB9288CB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8875889" y="317500"/>
              <a:ext cx="371405" cy="303389"/>
            </a:xfrm>
            <a:prstGeom prst="rect">
              <a:avLst/>
            </a:prstGeom>
          </xdr:spPr>
        </xdr:pic>
      </xdr:grp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5C4D012C-B9A3-A7CF-090E-EDD16995F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09889" y="246946"/>
            <a:ext cx="677333" cy="6984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63500</xdr:rowOff>
    </xdr:from>
    <xdr:to>
      <xdr:col>0</xdr:col>
      <xdr:colOff>1121832</xdr:colOff>
      <xdr:row>3</xdr:row>
      <xdr:rowOff>134056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5856489D-7F7B-9C6C-144C-3728F94D4B62}"/>
            </a:ext>
          </a:extLst>
        </xdr:cNvPr>
        <xdr:cNvSpPr/>
      </xdr:nvSpPr>
      <xdr:spPr>
        <a:xfrm>
          <a:off x="0" y="63500"/>
          <a:ext cx="1121832" cy="620889"/>
        </a:xfrm>
        <a:prstGeom prst="roundRect">
          <a:avLst>
            <a:gd name="adj" fmla="val 347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App Finance</a:t>
          </a:r>
        </a:p>
      </xdr:txBody>
    </xdr:sp>
    <xdr:clientData/>
  </xdr:twoCellAnchor>
  <xdr:twoCellAnchor editAs="oneCell">
    <xdr:from>
      <xdr:col>0</xdr:col>
      <xdr:colOff>395112</xdr:colOff>
      <xdr:row>1</xdr:row>
      <xdr:rowOff>148168</xdr:rowOff>
    </xdr:from>
    <xdr:to>
      <xdr:col>0</xdr:col>
      <xdr:colOff>931334</xdr:colOff>
      <xdr:row>3</xdr:row>
      <xdr:rowOff>119945</xdr:rowOff>
    </xdr:to>
    <xdr:pic>
      <xdr:nvPicPr>
        <xdr:cNvPr id="47" name="Gráfico 46" descr="Dinheiro estrutura de tópicos">
          <a:extLst>
            <a:ext uri="{FF2B5EF4-FFF2-40B4-BE49-F238E27FC236}">
              <a16:creationId xmlns:a16="http://schemas.microsoft.com/office/drawing/2014/main" id="{1CBA46AF-5BF2-DF06-4C09-07A88C7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5112" y="331612"/>
          <a:ext cx="536222" cy="338666"/>
        </a:xfrm>
        <a:prstGeom prst="rect">
          <a:avLst/>
        </a:prstGeom>
      </xdr:spPr>
    </xdr:pic>
    <xdr:clientData/>
  </xdr:twoCellAnchor>
  <xdr:twoCellAnchor>
    <xdr:from>
      <xdr:col>11</xdr:col>
      <xdr:colOff>141113</xdr:colOff>
      <xdr:row>5</xdr:row>
      <xdr:rowOff>169334</xdr:rowOff>
    </xdr:from>
    <xdr:to>
      <xdr:col>18</xdr:col>
      <xdr:colOff>522111</xdr:colOff>
      <xdr:row>19</xdr:row>
      <xdr:rowOff>141112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610F745-A0F1-482D-9CAD-0AABBB5DCE0A}"/>
            </a:ext>
          </a:extLst>
        </xdr:cNvPr>
        <xdr:cNvGrpSpPr/>
      </xdr:nvGrpSpPr>
      <xdr:grpSpPr>
        <a:xfrm>
          <a:off x="7457724" y="1086556"/>
          <a:ext cx="4628443" cy="2540000"/>
          <a:chOff x="1411111" y="148166"/>
          <a:chExt cx="5531555" cy="2540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7895BA2-2BC5-7D47-84DD-2E24E312E9C0}"/>
              </a:ext>
            </a:extLst>
          </xdr:cNvPr>
          <xdr:cNvGrpSpPr/>
        </xdr:nvGrpSpPr>
        <xdr:grpSpPr>
          <a:xfrm>
            <a:off x="1411111" y="148166"/>
            <a:ext cx="5531555" cy="2540000"/>
            <a:chOff x="2490612" y="3675945"/>
            <a:chExt cx="5531555" cy="2540000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EBB2F3FB-84A6-9A68-92EA-F3D565AE25A8}"/>
                </a:ext>
              </a:extLst>
            </xdr:cNvPr>
            <xdr:cNvGrpSpPr/>
          </xdr:nvGrpSpPr>
          <xdr:grpSpPr>
            <a:xfrm>
              <a:off x="2490612" y="3675945"/>
              <a:ext cx="5531555" cy="2540000"/>
              <a:chOff x="1693333" y="3245556"/>
              <a:chExt cx="4924778" cy="2053166"/>
            </a:xfrm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EE1D05F7-D8E7-789C-E711-4B3FFA8F9A43}"/>
                  </a:ext>
                </a:extLst>
              </xdr:cNvPr>
              <xdr:cNvSpPr/>
            </xdr:nvSpPr>
            <xdr:spPr>
              <a:xfrm>
                <a:off x="1700389" y="3287889"/>
                <a:ext cx="4910666" cy="201083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9" name="Retângulo: Cantos Superiores Arredondados 28">
                <a:extLst>
                  <a:ext uri="{FF2B5EF4-FFF2-40B4-BE49-F238E27FC236}">
                    <a16:creationId xmlns:a16="http://schemas.microsoft.com/office/drawing/2014/main" id="{DF16457E-0D56-9A21-11A8-A6D3C27A9BCF}"/>
                  </a:ext>
                </a:extLst>
              </xdr:cNvPr>
              <xdr:cNvSpPr/>
            </xdr:nvSpPr>
            <xdr:spPr>
              <a:xfrm>
                <a:off x="1693333" y="3245556"/>
                <a:ext cx="4924778" cy="45055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4B195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accent2">
                      <a:lumMod val="60000"/>
                      <a:lumOff val="40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B2AFCDCF-7C6F-2A97-56B7-46025786765D}"/>
                </a:ext>
              </a:extLst>
            </xdr:cNvPr>
            <xdr:cNvSpPr txBox="1"/>
          </xdr:nvSpPr>
          <xdr:spPr>
            <a:xfrm>
              <a:off x="4762500" y="3753556"/>
              <a:ext cx="1961099" cy="3880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/>
                <a:t>Economias</a:t>
              </a:r>
            </a:p>
          </xdr:txBody>
        </xdr:sp>
      </xdr:grpSp>
      <xdr:pic>
        <xdr:nvPicPr>
          <xdr:cNvPr id="18" name="Gráfico 17" descr="Cofrinho com preenchimento sólido">
            <a:extLst>
              <a:ext uri="{FF2B5EF4-FFF2-40B4-BE49-F238E27FC236}">
                <a16:creationId xmlns:a16="http://schemas.microsoft.com/office/drawing/2014/main" id="{718DE71F-43E1-FF36-789A-BCBDEBCA36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566334" y="309188"/>
            <a:ext cx="359833" cy="35528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352778</xdr:colOff>
      <xdr:row>9</xdr:row>
      <xdr:rowOff>42333</xdr:rowOff>
    </xdr:from>
    <xdr:to>
      <xdr:col>17</xdr:col>
      <xdr:colOff>472722</xdr:colOff>
      <xdr:row>18</xdr:row>
      <xdr:rowOff>112888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5197938-A704-4C22-A07C-0FE1E15E1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a Martins de Oliveira" refreshedDate="45636.499145023146" createdVersion="8" refreshedVersion="8" minRefreshableVersion="3" recordCount="43" xr:uid="{8E0A03E0-199F-4C8B-89A1-103113E8F74E}">
  <cacheSource type="worksheet">
    <worksheetSource name="tbl_operation"/>
  </cacheSource>
  <cacheFields count="9">
    <cacheField name="Data" numFmtId="14">
      <sharedItems containsSemiMixedTypes="0" containsNonDate="0" containsDate="1" containsString="0" minDate="2024-01-13T00:00:00" maxDate="2024-02-25T00:00:00" count="43"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</sharedItems>
      <fieldGroup par="8" base="0">
        <rangePr groupBy="days" startDate="2024-01-13T00:00:00" endDate="2024-02-25T00:00:00"/>
        <groupItems count="368">
          <s v="&lt;13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02/2024"/>
        </groupItems>
      </fieldGroup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Renda Fixa"/>
        <s v="Alimentação"/>
        <s v="Transporte "/>
        <s v="Lazer "/>
        <s v="Saúde"/>
        <s v="Roupas"/>
        <s v="Educação"/>
        <s v="Viagem"/>
        <s v="Beleza"/>
        <s v="Gastronomia"/>
        <s v="Presente"/>
        <s v="Pet"/>
        <s v="Investiment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10000"/>
    </cacheField>
    <cacheField name="Operação Bancária" numFmtId="0">
      <sharedItems/>
    </cacheField>
    <cacheField name="Status" numFmtId="0">
      <sharedItems/>
    </cacheField>
    <cacheField name="Meses" numFmtId="0" databaseField="0">
      <fieldGroup base="0">
        <rangePr groupBy="months" startDate="2024-01-13T00:00:00" endDate="2024-02-25T00:00:00"/>
        <groupItems count="14">
          <s v="&lt;13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02/2024"/>
        </groupItems>
      </fieldGroup>
    </cacheField>
  </cacheFields>
  <extLst>
    <ext xmlns:x14="http://schemas.microsoft.com/office/spreadsheetml/2009/9/main" uri="{725AE2AE-9491-48be-B2B4-4EB974FC3084}">
      <x14:pivotCacheDefinition pivotCacheId="2894791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s v="Salário Mensal"/>
    <n v="10000"/>
    <s v="Transferência"/>
    <s v="Pago"/>
  </r>
  <r>
    <x v="1"/>
    <x v="0"/>
    <x v="1"/>
    <x v="1"/>
    <s v="Mercado"/>
    <n v="500"/>
    <s v="Cartão Alimentação"/>
    <s v="Pago"/>
  </r>
  <r>
    <x v="2"/>
    <x v="0"/>
    <x v="1"/>
    <x v="2"/>
    <s v="Gasolina"/>
    <n v="300"/>
    <s v="Cartão Débito"/>
    <s v="Pago"/>
  </r>
  <r>
    <x v="3"/>
    <x v="0"/>
    <x v="1"/>
    <x v="3"/>
    <s v="Cinema"/>
    <n v="120"/>
    <s v="Cartão Débito"/>
    <s v="Pago"/>
  </r>
  <r>
    <x v="4"/>
    <x v="0"/>
    <x v="1"/>
    <x v="4"/>
    <s v="Consulta"/>
    <n v="250"/>
    <s v="Cartão Débito"/>
    <s v="Pago"/>
  </r>
  <r>
    <x v="5"/>
    <x v="0"/>
    <x v="1"/>
    <x v="5"/>
    <s v="Compra de roupas"/>
    <n v="600"/>
    <s v="Cartão Débito"/>
    <s v="Pago"/>
  </r>
  <r>
    <x v="6"/>
    <x v="0"/>
    <x v="1"/>
    <x v="6"/>
    <s v="Material Escolar"/>
    <n v="400"/>
    <s v="Transferência"/>
    <s v="Pago"/>
  </r>
  <r>
    <x v="7"/>
    <x v="0"/>
    <x v="1"/>
    <x v="7"/>
    <s v="Hotel"/>
    <n v="500"/>
    <s v="Débito Automático"/>
    <s v="Pendente"/>
  </r>
  <r>
    <x v="8"/>
    <x v="0"/>
    <x v="1"/>
    <x v="8"/>
    <s v="Salão de Beleza"/>
    <n v="250"/>
    <s v="Pix"/>
    <s v="Recebido"/>
  </r>
  <r>
    <x v="9"/>
    <x v="0"/>
    <x v="1"/>
    <x v="9"/>
    <s v="Restaurante"/>
    <n v="220"/>
    <s v="Cartão Débito"/>
    <s v="Pago"/>
  </r>
  <r>
    <x v="10"/>
    <x v="0"/>
    <x v="1"/>
    <x v="10"/>
    <s v="Presente Casamento"/>
    <n v="250"/>
    <s v="Cartão Crédito"/>
    <s v="Pendente"/>
  </r>
  <r>
    <x v="11"/>
    <x v="0"/>
    <x v="1"/>
    <x v="11"/>
    <s v="Petshop"/>
    <n v="150"/>
    <s v="Cartão Crédito"/>
    <s v="Pendente"/>
  </r>
  <r>
    <x v="12"/>
    <x v="0"/>
    <x v="1"/>
    <x v="4"/>
    <s v="Remédio"/>
    <n v="180"/>
    <s v="Cartão Débito"/>
    <s v="Pago"/>
  </r>
  <r>
    <x v="13"/>
    <x v="0"/>
    <x v="1"/>
    <x v="2"/>
    <s v="Gasolina"/>
    <n v="250"/>
    <s v="Cartão Débito"/>
    <s v="Pago"/>
  </r>
  <r>
    <x v="14"/>
    <x v="0"/>
    <x v="1"/>
    <x v="8"/>
    <s v="Corte de Cabelo"/>
    <n v="80"/>
    <s v="Cartão Débito"/>
    <s v="Pago"/>
  </r>
  <r>
    <x v="15"/>
    <x v="0"/>
    <x v="1"/>
    <x v="9"/>
    <s v="Restaurante"/>
    <n v="100"/>
    <s v="Pix"/>
    <s v="Pago"/>
  </r>
  <r>
    <x v="16"/>
    <x v="0"/>
    <x v="1"/>
    <x v="3"/>
    <s v="Parque"/>
    <n v="50"/>
    <s v="Cartão Débito"/>
    <s v="Pago"/>
  </r>
  <r>
    <x v="17"/>
    <x v="0"/>
    <x v="0"/>
    <x v="12"/>
    <s v="Ações"/>
    <n v="800"/>
    <s v="Transferência"/>
    <s v="Recebido"/>
  </r>
  <r>
    <x v="18"/>
    <x v="0"/>
    <x v="1"/>
    <x v="9"/>
    <s v="Restaurante"/>
    <n v="90"/>
    <s v="Pix"/>
    <s v="Pago"/>
  </r>
  <r>
    <x v="19"/>
    <x v="1"/>
    <x v="1"/>
    <x v="10"/>
    <s v="Presente Aniversário"/>
    <n v="160"/>
    <s v="Cartão Débito"/>
    <s v="Pago"/>
  </r>
  <r>
    <x v="20"/>
    <x v="1"/>
    <x v="1"/>
    <x v="11"/>
    <s v="Vacina"/>
    <n v="110"/>
    <s v="Cartão Crédito"/>
    <s v="Pendente"/>
  </r>
  <r>
    <x v="21"/>
    <x v="1"/>
    <x v="1"/>
    <x v="4"/>
    <s v="Remédio"/>
    <n v="60"/>
    <s v="Cartão Débito"/>
    <s v="Pago"/>
  </r>
  <r>
    <x v="22"/>
    <x v="1"/>
    <x v="1"/>
    <x v="2"/>
    <s v="Gasolina"/>
    <n v="300"/>
    <s v="Cartão Débito"/>
    <s v="Pago"/>
  </r>
  <r>
    <x v="23"/>
    <x v="1"/>
    <x v="1"/>
    <x v="8"/>
    <s v="Pintura"/>
    <n v="330"/>
    <s v="Cartão Crédito"/>
    <s v="Pendente"/>
  </r>
  <r>
    <x v="24"/>
    <x v="1"/>
    <x v="1"/>
    <x v="9"/>
    <s v="Restaurante"/>
    <n v="230"/>
    <s v="Pix"/>
    <s v="Pago"/>
  </r>
  <r>
    <x v="25"/>
    <x v="1"/>
    <x v="1"/>
    <x v="3"/>
    <s v="Shopping"/>
    <n v="100"/>
    <s v="Pix"/>
    <s v="Pago"/>
  </r>
  <r>
    <x v="26"/>
    <x v="1"/>
    <x v="1"/>
    <x v="10"/>
    <s v="Presente Mãe"/>
    <n v="120"/>
    <s v="Cartão Débito"/>
    <s v="Pago"/>
  </r>
  <r>
    <x v="27"/>
    <x v="1"/>
    <x v="1"/>
    <x v="11"/>
    <s v="Petshop"/>
    <n v="80"/>
    <s v="Cartão Débito"/>
    <s v="Pago"/>
  </r>
  <r>
    <x v="28"/>
    <x v="1"/>
    <x v="1"/>
    <x v="4"/>
    <s v="Dentista"/>
    <n v="320"/>
    <s v="Cartão Débito"/>
    <s v="Pago"/>
  </r>
  <r>
    <x v="29"/>
    <x v="1"/>
    <x v="1"/>
    <x v="2"/>
    <s v="Gasolina"/>
    <n v="70"/>
    <s v="Cartão Débito"/>
    <s v="Pago"/>
  </r>
  <r>
    <x v="30"/>
    <x v="1"/>
    <x v="1"/>
    <x v="8"/>
    <s v="Escova"/>
    <n v="90"/>
    <s v="Pix"/>
    <s v="Pago"/>
  </r>
  <r>
    <x v="31"/>
    <x v="1"/>
    <x v="1"/>
    <x v="9"/>
    <s v="Restaurante"/>
    <n v="120"/>
    <s v="Pix"/>
    <s v="Pago"/>
  </r>
  <r>
    <x v="32"/>
    <x v="1"/>
    <x v="1"/>
    <x v="3"/>
    <s v="Teatro"/>
    <n v="200"/>
    <s v="Cartão Débito"/>
    <s v="Pago"/>
  </r>
  <r>
    <x v="33"/>
    <x v="1"/>
    <x v="1"/>
    <x v="0"/>
    <s v="Salário Mensal"/>
    <n v="5000"/>
    <s v="Transferência"/>
    <s v="Pago"/>
  </r>
  <r>
    <x v="34"/>
    <x v="1"/>
    <x v="1"/>
    <x v="1"/>
    <s v="Mercado"/>
    <n v="500"/>
    <s v="Cartão Alimentação"/>
    <s v="Pago"/>
  </r>
  <r>
    <x v="35"/>
    <x v="1"/>
    <x v="1"/>
    <x v="2"/>
    <s v="Gasolina"/>
    <n v="300"/>
    <s v="Cartão Débito"/>
    <s v="Pago"/>
  </r>
  <r>
    <x v="36"/>
    <x v="1"/>
    <x v="0"/>
    <x v="3"/>
    <s v="Cinema"/>
    <n v="120"/>
    <s v="Cartão Débito"/>
    <s v="Pago"/>
  </r>
  <r>
    <x v="37"/>
    <x v="1"/>
    <x v="0"/>
    <x v="4"/>
    <s v="Consulta"/>
    <n v="250"/>
    <s v="Cartão Débito"/>
    <s v="Pago"/>
  </r>
  <r>
    <x v="38"/>
    <x v="1"/>
    <x v="0"/>
    <x v="5"/>
    <s v="Compra de roupas"/>
    <n v="600"/>
    <s v="Cartão Débito"/>
    <s v="Pago"/>
  </r>
  <r>
    <x v="39"/>
    <x v="1"/>
    <x v="0"/>
    <x v="6"/>
    <s v="Material Escolar"/>
    <n v="400"/>
    <s v="Transferência"/>
    <s v="Pago"/>
  </r>
  <r>
    <x v="40"/>
    <x v="1"/>
    <x v="1"/>
    <x v="7"/>
    <s v="Hotel"/>
    <n v="500"/>
    <s v="Débito Automático"/>
    <s v="Pendente"/>
  </r>
  <r>
    <x v="41"/>
    <x v="1"/>
    <x v="1"/>
    <x v="8"/>
    <s v="Salão de Beleza"/>
    <n v="250"/>
    <s v="Pix"/>
    <s v="Recebido"/>
  </r>
  <r>
    <x v="42"/>
    <x v="1"/>
    <x v="1"/>
    <x v="1"/>
    <s v="Mercado"/>
    <n v="600"/>
    <s v="Cartão Alimentaçã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75BA4-92F3-4F0C-A987-1566C3B36CC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10" firstHeaderRow="1" firstDataRow="1" firstDataCol="1" rowPageCount="1" colPageCount="1"/>
  <pivotFields count="9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8"/>
        <item x="6"/>
        <item x="9"/>
        <item x="12"/>
        <item x="3"/>
        <item x="11"/>
        <item x="10"/>
        <item x="0"/>
        <item x="5"/>
        <item x="4"/>
        <item x="2"/>
        <item x="7"/>
        <item t="default"/>
      </items>
    </pivotField>
    <pivotField showAll="0"/>
    <pivotField dataField="1" numFmtId="164" showAll="0"/>
    <pivotField showAll="0"/>
    <pivotField showAll="0"/>
    <pivotField showAll="0" defaultSubtotal="0"/>
  </pivotFields>
  <rowFields count="1">
    <field x="3"/>
  </rowFields>
  <rowItems count="7">
    <i>
      <x v="2"/>
    </i>
    <i>
      <x v="4"/>
    </i>
    <i>
      <x v="5"/>
    </i>
    <i>
      <x v="8"/>
    </i>
    <i>
      <x v="9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91D8E-4639-44D2-90A3-5CDAB814F54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6" firstHeaderRow="1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8"/>
        <item x="6"/>
        <item x="9"/>
        <item x="12"/>
        <item x="3"/>
        <item x="11"/>
        <item x="10"/>
        <item x="0"/>
        <item x="5"/>
        <item x="4"/>
        <item x="2"/>
        <item x="7"/>
        <item t="default"/>
      </items>
    </pivotField>
    <pivotField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49A6269-8DB5-432C-B9E6-8BBF1CDF23C3}" sourceName="Mês">
  <pivotTables>
    <pivotTable tabId="2" name="Tabela dinâmica1"/>
    <pivotTable tabId="2" name="Tabela dinâmica3"/>
  </pivotTables>
  <data>
    <tabular pivotCacheId="28947917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EA8A39C-BC54-4DF0-9C57-C940AA1D948D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7B1AE-0011-4564-9060-00127C4B10A1}" name="Tabela2" displayName="Tabela2" ref="C5:D21" totalsRowCount="1" headerRowDxfId="3">
  <autoFilter ref="C5:D20" xr:uid="{DF67B1AE-0011-4564-9060-00127C4B10A1}"/>
  <tableColumns count="2">
    <tableColumn id="1" xr3:uid="{C49E9C1D-3DF4-4425-BDC6-863DFE34A41E}" name="Data Lançamento" dataDxfId="1"/>
    <tableColumn id="2" xr3:uid="{0421A63E-07F8-4705-851B-9D6B1557C216}" name="Depósito Reservado" dataDxfId="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7FDAC-D8FF-45FA-B72C-CE65BE45DDDD}" name="tbl_operation" displayName="tbl_operation" ref="A1:H44" totalsRowShown="0">
  <autoFilter ref="A1:H44" xr:uid="{2E77FDAC-D8FF-45FA-B72C-CE65BE45DDDD}"/>
  <tableColumns count="8">
    <tableColumn id="1" xr3:uid="{D265BB93-5C85-46CE-A072-5C2EF896CE37}" name="Data" dataDxfId="6"/>
    <tableColumn id="8" xr3:uid="{43163096-DBC9-490F-8B61-6A5A43CAB064}" name="Mês" dataDxfId="5">
      <calculatedColumnFormula>MONTH(tbl_operation[[#This Row],[Data]])</calculatedColumnFormula>
    </tableColumn>
    <tableColumn id="2" xr3:uid="{48443132-1E0F-46D5-ABCD-21AC8775C339}" name="Tipo"/>
    <tableColumn id="3" xr3:uid="{7C5B0285-B1B1-428F-9ECA-35D00C760F6D}" name="Categoria"/>
    <tableColumn id="4" xr3:uid="{611E0472-355B-4CCC-B6A3-415DFE3A4299}" name="Descrição"/>
    <tableColumn id="5" xr3:uid="{EE07E42E-6E0A-4D17-AA8A-2825419E9732}" name="Valor" dataDxfId="4"/>
    <tableColumn id="6" xr3:uid="{853EA8B5-39F1-4C18-963F-AD693D91EBFB}" name="Operação Bancária"/>
    <tableColumn id="7" xr3:uid="{882291AB-7939-4811-8360-CA2932ABC53B}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AEFF-F442-4D6A-A039-EF0C6E1E93A9}">
  <dimension ref="A1:F16"/>
  <sheetViews>
    <sheetView workbookViewId="0">
      <selection activeCell="A6" sqref="A6"/>
    </sheetView>
  </sheetViews>
  <sheetFormatPr defaultRowHeight="14.5" x14ac:dyDescent="0.35"/>
  <cols>
    <col min="1" max="1" width="17" bestFit="1" customWidth="1"/>
    <col min="2" max="3" width="13" bestFit="1" customWidth="1"/>
    <col min="5" max="5" width="17" bestFit="1" customWidth="1"/>
    <col min="6" max="6" width="13" bestFit="1" customWidth="1"/>
  </cols>
  <sheetData>
    <row r="1" spans="1:6" x14ac:dyDescent="0.35">
      <c r="A1" s="3" t="s">
        <v>1</v>
      </c>
      <c r="B1" t="s">
        <v>8</v>
      </c>
      <c r="E1" s="3" t="s">
        <v>1</v>
      </c>
      <c r="F1" t="s">
        <v>7</v>
      </c>
    </row>
    <row r="3" spans="1:6" x14ac:dyDescent="0.35">
      <c r="A3" s="3" t="s">
        <v>55</v>
      </c>
      <c r="B3" t="s">
        <v>57</v>
      </c>
      <c r="E3" s="3" t="s">
        <v>55</v>
      </c>
      <c r="F3" t="s">
        <v>57</v>
      </c>
    </row>
    <row r="4" spans="1:6" x14ac:dyDescent="0.35">
      <c r="A4" s="4" t="s">
        <v>10</v>
      </c>
      <c r="B4" s="2">
        <v>1600</v>
      </c>
      <c r="E4" s="4" t="s">
        <v>21</v>
      </c>
      <c r="F4" s="2">
        <v>400</v>
      </c>
    </row>
    <row r="5" spans="1:6" x14ac:dyDescent="0.35">
      <c r="A5" s="4" t="s">
        <v>24</v>
      </c>
      <c r="B5" s="2">
        <v>1000</v>
      </c>
      <c r="E5" s="4" t="s">
        <v>44</v>
      </c>
      <c r="F5" s="2">
        <v>800</v>
      </c>
    </row>
    <row r="6" spans="1:6" x14ac:dyDescent="0.35">
      <c r="A6" s="4" t="s">
        <v>21</v>
      </c>
      <c r="B6" s="2">
        <v>400</v>
      </c>
      <c r="E6" s="4" t="s">
        <v>12</v>
      </c>
      <c r="F6" s="2">
        <v>120</v>
      </c>
    </row>
    <row r="7" spans="1:6" x14ac:dyDescent="0.35">
      <c r="A7" s="4" t="s">
        <v>25</v>
      </c>
      <c r="B7" s="2">
        <v>760</v>
      </c>
      <c r="E7" s="4" t="s">
        <v>9</v>
      </c>
      <c r="F7" s="2">
        <v>10000</v>
      </c>
    </row>
    <row r="8" spans="1:6" x14ac:dyDescent="0.35">
      <c r="A8" s="4" t="s">
        <v>12</v>
      </c>
      <c r="B8" s="2">
        <v>470</v>
      </c>
      <c r="E8" s="4" t="s">
        <v>14</v>
      </c>
      <c r="F8" s="2">
        <v>600</v>
      </c>
    </row>
    <row r="9" spans="1:6" x14ac:dyDescent="0.35">
      <c r="A9" s="4" t="s">
        <v>39</v>
      </c>
      <c r="B9" s="2">
        <v>340</v>
      </c>
      <c r="E9" s="4" t="s">
        <v>13</v>
      </c>
      <c r="F9" s="2">
        <v>250</v>
      </c>
    </row>
    <row r="10" spans="1:6" x14ac:dyDescent="0.35">
      <c r="A10" s="4" t="s">
        <v>34</v>
      </c>
      <c r="B10" s="2">
        <v>530</v>
      </c>
      <c r="E10" s="4" t="s">
        <v>56</v>
      </c>
      <c r="F10" s="2">
        <v>12170</v>
      </c>
    </row>
    <row r="11" spans="1:6" x14ac:dyDescent="0.35">
      <c r="A11" s="4" t="s">
        <v>9</v>
      </c>
      <c r="B11" s="2">
        <v>5000</v>
      </c>
    </row>
    <row r="12" spans="1:6" x14ac:dyDescent="0.35">
      <c r="A12" s="4" t="s">
        <v>14</v>
      </c>
      <c r="B12" s="2">
        <v>600</v>
      </c>
    </row>
    <row r="13" spans="1:6" x14ac:dyDescent="0.35">
      <c r="A13" s="4" t="s">
        <v>13</v>
      </c>
      <c r="B13" s="2">
        <v>810</v>
      </c>
    </row>
    <row r="14" spans="1:6" x14ac:dyDescent="0.35">
      <c r="A14" s="4" t="s">
        <v>11</v>
      </c>
      <c r="B14" s="2">
        <v>1220</v>
      </c>
    </row>
    <row r="15" spans="1:6" x14ac:dyDescent="0.35">
      <c r="A15" s="4" t="s">
        <v>23</v>
      </c>
      <c r="B15" s="2">
        <v>1000</v>
      </c>
    </row>
    <row r="16" spans="1:6" x14ac:dyDescent="0.35">
      <c r="A16" s="4" t="s">
        <v>56</v>
      </c>
      <c r="B16" s="2">
        <v>13730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BC3-8CD5-4580-9C46-95BC6F4BB61E}">
  <dimension ref="A1:U1"/>
  <sheetViews>
    <sheetView showGridLines="0" showRowColHeaders="0" tabSelected="1" zoomScale="90" zoomScaleNormal="90" workbookViewId="0">
      <selection activeCell="U16" sqref="U16"/>
    </sheetView>
  </sheetViews>
  <sheetFormatPr defaultColWidth="0" defaultRowHeight="14.5" x14ac:dyDescent="0.35"/>
  <cols>
    <col min="1" max="1" width="17.90625" style="7" customWidth="1"/>
    <col min="2" max="21" width="8.7265625" style="5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2F23-F1CA-46FC-8DC0-A7014AB12719}">
  <sheetPr>
    <tabColor rgb="FFF4B090"/>
  </sheetPr>
  <dimension ref="C1:D24"/>
  <sheetViews>
    <sheetView workbookViewId="0">
      <selection activeCell="L19" sqref="L19"/>
    </sheetView>
  </sheetViews>
  <sheetFormatPr defaultRowHeight="14.5" x14ac:dyDescent="0.35"/>
  <cols>
    <col min="3" max="3" width="17.54296875" customWidth="1"/>
    <col min="4" max="4" width="19.54296875" customWidth="1"/>
  </cols>
  <sheetData>
    <row r="1" spans="3:4" s="8" customFormat="1" ht="38" customHeight="1" x14ac:dyDescent="0.35"/>
    <row r="2" spans="3:4" x14ac:dyDescent="0.35">
      <c r="C2" s="10" t="s">
        <v>76</v>
      </c>
      <c r="D2" s="2">
        <f>SUM(Tabela2[Depósito Reservado])</f>
        <v>3038</v>
      </c>
    </row>
    <row r="3" spans="3:4" x14ac:dyDescent="0.35">
      <c r="C3" s="10" t="s">
        <v>77</v>
      </c>
      <c r="D3" s="2">
        <v>30000</v>
      </c>
    </row>
    <row r="5" spans="3:4" x14ac:dyDescent="0.35">
      <c r="C5" s="9" t="s">
        <v>59</v>
      </c>
      <c r="D5" s="9" t="s">
        <v>60</v>
      </c>
    </row>
    <row r="6" spans="3:4" x14ac:dyDescent="0.35">
      <c r="C6" s="1" t="s">
        <v>61</v>
      </c>
      <c r="D6" s="2">
        <v>50</v>
      </c>
    </row>
    <row r="7" spans="3:4" x14ac:dyDescent="0.35">
      <c r="C7" s="1" t="s">
        <v>62</v>
      </c>
      <c r="D7" s="2">
        <v>57</v>
      </c>
    </row>
    <row r="8" spans="3:4" x14ac:dyDescent="0.35">
      <c r="C8" s="1" t="s">
        <v>63</v>
      </c>
      <c r="D8" s="2">
        <v>143</v>
      </c>
    </row>
    <row r="9" spans="3:4" x14ac:dyDescent="0.35">
      <c r="C9" s="1" t="s">
        <v>64</v>
      </c>
      <c r="D9" s="2">
        <v>270</v>
      </c>
    </row>
    <row r="10" spans="3:4" x14ac:dyDescent="0.35">
      <c r="C10" s="1" t="s">
        <v>65</v>
      </c>
      <c r="D10" s="2">
        <v>258</v>
      </c>
    </row>
    <row r="11" spans="3:4" x14ac:dyDescent="0.35">
      <c r="C11" s="1" t="s">
        <v>66</v>
      </c>
      <c r="D11" s="2">
        <v>385</v>
      </c>
    </row>
    <row r="12" spans="3:4" x14ac:dyDescent="0.35">
      <c r="C12" s="1" t="s">
        <v>67</v>
      </c>
      <c r="D12" s="2">
        <v>231</v>
      </c>
    </row>
    <row r="13" spans="3:4" x14ac:dyDescent="0.35">
      <c r="C13" s="1" t="s">
        <v>68</v>
      </c>
      <c r="D13" s="2">
        <v>153</v>
      </c>
    </row>
    <row r="14" spans="3:4" x14ac:dyDescent="0.35">
      <c r="C14" s="1" t="s">
        <v>69</v>
      </c>
      <c r="D14" s="2">
        <v>354</v>
      </c>
    </row>
    <row r="15" spans="3:4" x14ac:dyDescent="0.35">
      <c r="C15" s="1" t="s">
        <v>70</v>
      </c>
      <c r="D15" s="2">
        <v>152</v>
      </c>
    </row>
    <row r="16" spans="3:4" x14ac:dyDescent="0.35">
      <c r="C16" s="1" t="s">
        <v>71</v>
      </c>
      <c r="D16" s="2">
        <v>312</v>
      </c>
    </row>
    <row r="17" spans="3:4" x14ac:dyDescent="0.35">
      <c r="C17" s="1" t="s">
        <v>72</v>
      </c>
      <c r="D17" s="2">
        <v>365</v>
      </c>
    </row>
    <row r="18" spans="3:4" x14ac:dyDescent="0.35">
      <c r="C18" s="1" t="s">
        <v>73</v>
      </c>
      <c r="D18" s="2">
        <v>110</v>
      </c>
    </row>
    <row r="19" spans="3:4" x14ac:dyDescent="0.35">
      <c r="C19" s="1" t="s">
        <v>74</v>
      </c>
      <c r="D19" s="2">
        <v>33</v>
      </c>
    </row>
    <row r="20" spans="3:4" x14ac:dyDescent="0.35">
      <c r="C20" s="1" t="s">
        <v>75</v>
      </c>
      <c r="D20" s="2">
        <v>165</v>
      </c>
    </row>
    <row r="21" spans="3:4" x14ac:dyDescent="0.35">
      <c r="D21" s="2"/>
    </row>
    <row r="22" spans="3:4" x14ac:dyDescent="0.35">
      <c r="D22" s="2"/>
    </row>
    <row r="23" spans="3:4" x14ac:dyDescent="0.35">
      <c r="D23" s="2"/>
    </row>
    <row r="24" spans="3:4" x14ac:dyDescent="0.35">
      <c r="D24" s="2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9B6B-7967-4F3C-B86B-2E075E86565B}">
  <sheetPr>
    <tabColor theme="5" tint="0.39997558519241921"/>
  </sheetPr>
  <dimension ref="A1:H44"/>
  <sheetViews>
    <sheetView workbookViewId="0">
      <selection activeCell="L19" sqref="L19"/>
    </sheetView>
  </sheetViews>
  <sheetFormatPr defaultRowHeight="14.5" x14ac:dyDescent="0.35"/>
  <cols>
    <col min="1" max="1" width="10.453125" style="1" bestFit="1" customWidth="1"/>
    <col min="2" max="2" width="6.6328125" style="6" bestFit="1" customWidth="1"/>
    <col min="4" max="4" width="11.6328125" bestFit="1" customWidth="1"/>
    <col min="5" max="5" width="18.08984375" bestFit="1" customWidth="1"/>
    <col min="6" max="6" width="11.36328125" bestFit="1" customWidth="1"/>
    <col min="7" max="7" width="18.54296875" customWidth="1"/>
  </cols>
  <sheetData>
    <row r="1" spans="1:8" x14ac:dyDescent="0.35">
      <c r="A1" s="1" t="s">
        <v>0</v>
      </c>
      <c r="B1" s="6" t="s">
        <v>58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45304</v>
      </c>
      <c r="B2" s="6">
        <f>MONTH(tbl_operation[[#This Row],[Data]])</f>
        <v>1</v>
      </c>
      <c r="C2" t="s">
        <v>7</v>
      </c>
      <c r="D2" t="s">
        <v>9</v>
      </c>
      <c r="E2" t="s">
        <v>15</v>
      </c>
      <c r="F2" s="2">
        <v>10000</v>
      </c>
      <c r="G2" t="s">
        <v>29</v>
      </c>
      <c r="H2" t="s">
        <v>37</v>
      </c>
    </row>
    <row r="3" spans="1:8" x14ac:dyDescent="0.35">
      <c r="A3" s="1">
        <v>45305</v>
      </c>
      <c r="B3" s="6">
        <f>MONTH(tbl_operation[[#This Row],[Data]])</f>
        <v>1</v>
      </c>
      <c r="C3" t="s">
        <v>8</v>
      </c>
      <c r="D3" t="s">
        <v>10</v>
      </c>
      <c r="E3" t="s">
        <v>16</v>
      </c>
      <c r="F3" s="2">
        <v>500</v>
      </c>
      <c r="G3" t="s">
        <v>30</v>
      </c>
      <c r="H3" t="s">
        <v>37</v>
      </c>
    </row>
    <row r="4" spans="1:8" x14ac:dyDescent="0.35">
      <c r="A4" s="1">
        <v>45306</v>
      </c>
      <c r="B4" s="6">
        <f>MONTH(tbl_operation[[#This Row],[Data]])</f>
        <v>1</v>
      </c>
      <c r="C4" t="s">
        <v>8</v>
      </c>
      <c r="D4" t="s">
        <v>11</v>
      </c>
      <c r="E4" t="s">
        <v>17</v>
      </c>
      <c r="F4" s="2">
        <v>300</v>
      </c>
      <c r="G4" t="s">
        <v>31</v>
      </c>
      <c r="H4" t="s">
        <v>37</v>
      </c>
    </row>
    <row r="5" spans="1:8" x14ac:dyDescent="0.35">
      <c r="A5" s="1">
        <v>45307</v>
      </c>
      <c r="B5" s="6">
        <f>MONTH(tbl_operation[[#This Row],[Data]])</f>
        <v>1</v>
      </c>
      <c r="C5" t="s">
        <v>8</v>
      </c>
      <c r="D5" t="s">
        <v>12</v>
      </c>
      <c r="E5" t="s">
        <v>18</v>
      </c>
      <c r="F5" s="2">
        <v>120</v>
      </c>
      <c r="G5" t="s">
        <v>31</v>
      </c>
      <c r="H5" t="s">
        <v>37</v>
      </c>
    </row>
    <row r="6" spans="1:8" x14ac:dyDescent="0.35">
      <c r="A6" s="1">
        <v>45308</v>
      </c>
      <c r="B6" s="6">
        <f>MONTH(tbl_operation[[#This Row],[Data]])</f>
        <v>1</v>
      </c>
      <c r="C6" t="s">
        <v>8</v>
      </c>
      <c r="D6" t="s">
        <v>13</v>
      </c>
      <c r="E6" t="s">
        <v>19</v>
      </c>
      <c r="F6" s="2">
        <v>250</v>
      </c>
      <c r="G6" t="s">
        <v>31</v>
      </c>
      <c r="H6" t="s">
        <v>37</v>
      </c>
    </row>
    <row r="7" spans="1:8" x14ac:dyDescent="0.35">
      <c r="A7" s="1">
        <v>45309</v>
      </c>
      <c r="B7" s="6">
        <f>MONTH(tbl_operation[[#This Row],[Data]])</f>
        <v>1</v>
      </c>
      <c r="C7" t="s">
        <v>8</v>
      </c>
      <c r="D7" t="s">
        <v>14</v>
      </c>
      <c r="E7" t="s">
        <v>20</v>
      </c>
      <c r="F7" s="2">
        <v>600</v>
      </c>
      <c r="G7" t="s">
        <v>31</v>
      </c>
      <c r="H7" t="s">
        <v>37</v>
      </c>
    </row>
    <row r="8" spans="1:8" x14ac:dyDescent="0.35">
      <c r="A8" s="1">
        <v>45310</v>
      </c>
      <c r="B8" s="6">
        <f>MONTH(tbl_operation[[#This Row],[Data]])</f>
        <v>1</v>
      </c>
      <c r="C8" t="s">
        <v>8</v>
      </c>
      <c r="D8" t="s">
        <v>21</v>
      </c>
      <c r="E8" t="s">
        <v>22</v>
      </c>
      <c r="F8" s="2">
        <v>400</v>
      </c>
      <c r="G8" t="s">
        <v>29</v>
      </c>
      <c r="H8" t="s">
        <v>37</v>
      </c>
    </row>
    <row r="9" spans="1:8" x14ac:dyDescent="0.35">
      <c r="A9" s="1">
        <v>45311</v>
      </c>
      <c r="B9" s="6">
        <f>MONTH(tbl_operation[[#This Row],[Data]])</f>
        <v>1</v>
      </c>
      <c r="C9" t="s">
        <v>8</v>
      </c>
      <c r="D9" t="s">
        <v>23</v>
      </c>
      <c r="E9" t="s">
        <v>26</v>
      </c>
      <c r="F9" s="2">
        <v>500</v>
      </c>
      <c r="G9" t="s">
        <v>32</v>
      </c>
      <c r="H9" t="s">
        <v>38</v>
      </c>
    </row>
    <row r="10" spans="1:8" x14ac:dyDescent="0.35">
      <c r="A10" s="1">
        <v>45312</v>
      </c>
      <c r="B10" s="6">
        <f>MONTH(tbl_operation[[#This Row],[Data]])</f>
        <v>1</v>
      </c>
      <c r="C10" t="s">
        <v>8</v>
      </c>
      <c r="D10" t="s">
        <v>24</v>
      </c>
      <c r="E10" t="s">
        <v>28</v>
      </c>
      <c r="F10" s="2">
        <v>250</v>
      </c>
      <c r="G10" t="s">
        <v>33</v>
      </c>
      <c r="H10" t="s">
        <v>46</v>
      </c>
    </row>
    <row r="11" spans="1:8" x14ac:dyDescent="0.35">
      <c r="A11" s="1">
        <v>45313</v>
      </c>
      <c r="B11" s="6">
        <f>MONTH(tbl_operation[[#This Row],[Data]])</f>
        <v>1</v>
      </c>
      <c r="C11" t="s">
        <v>8</v>
      </c>
      <c r="D11" t="s">
        <v>25</v>
      </c>
      <c r="E11" t="s">
        <v>27</v>
      </c>
      <c r="F11" s="2">
        <v>220</v>
      </c>
      <c r="G11" t="s">
        <v>31</v>
      </c>
      <c r="H11" t="s">
        <v>37</v>
      </c>
    </row>
    <row r="12" spans="1:8" x14ac:dyDescent="0.35">
      <c r="A12" s="1">
        <v>45314</v>
      </c>
      <c r="B12" s="6">
        <f>MONTH(tbl_operation[[#This Row],[Data]])</f>
        <v>1</v>
      </c>
      <c r="C12" t="s">
        <v>8</v>
      </c>
      <c r="D12" t="s">
        <v>34</v>
      </c>
      <c r="E12" t="s">
        <v>35</v>
      </c>
      <c r="F12" s="2">
        <v>250</v>
      </c>
      <c r="G12" t="s">
        <v>36</v>
      </c>
      <c r="H12" t="s">
        <v>38</v>
      </c>
    </row>
    <row r="13" spans="1:8" x14ac:dyDescent="0.35">
      <c r="A13" s="1">
        <v>45315</v>
      </c>
      <c r="B13" s="6">
        <f>MONTH(tbl_operation[[#This Row],[Data]])</f>
        <v>1</v>
      </c>
      <c r="C13" t="s">
        <v>8</v>
      </c>
      <c r="D13" t="s">
        <v>39</v>
      </c>
      <c r="E13" t="s">
        <v>40</v>
      </c>
      <c r="F13" s="2">
        <v>150</v>
      </c>
      <c r="G13" t="s">
        <v>36</v>
      </c>
      <c r="H13" t="s">
        <v>38</v>
      </c>
    </row>
    <row r="14" spans="1:8" x14ac:dyDescent="0.35">
      <c r="A14" s="1">
        <v>45316</v>
      </c>
      <c r="B14" s="6">
        <f>MONTH(tbl_operation[[#This Row],[Data]])</f>
        <v>1</v>
      </c>
      <c r="C14" t="s">
        <v>8</v>
      </c>
      <c r="D14" t="s">
        <v>13</v>
      </c>
      <c r="E14" t="s">
        <v>41</v>
      </c>
      <c r="F14" s="2">
        <v>180</v>
      </c>
      <c r="G14" t="s">
        <v>31</v>
      </c>
      <c r="H14" t="s">
        <v>37</v>
      </c>
    </row>
    <row r="15" spans="1:8" x14ac:dyDescent="0.35">
      <c r="A15" s="1">
        <v>45317</v>
      </c>
      <c r="B15" s="6">
        <f>MONTH(tbl_operation[[#This Row],[Data]])</f>
        <v>1</v>
      </c>
      <c r="C15" t="s">
        <v>8</v>
      </c>
      <c r="D15" t="s">
        <v>11</v>
      </c>
      <c r="E15" t="s">
        <v>17</v>
      </c>
      <c r="F15" s="2">
        <v>250</v>
      </c>
      <c r="G15" t="s">
        <v>31</v>
      </c>
      <c r="H15" t="s">
        <v>37</v>
      </c>
    </row>
    <row r="16" spans="1:8" x14ac:dyDescent="0.35">
      <c r="A16" s="1">
        <v>45318</v>
      </c>
      <c r="B16" s="6">
        <f>MONTH(tbl_operation[[#This Row],[Data]])</f>
        <v>1</v>
      </c>
      <c r="C16" t="s">
        <v>8</v>
      </c>
      <c r="D16" t="s">
        <v>24</v>
      </c>
      <c r="E16" t="s">
        <v>42</v>
      </c>
      <c r="F16" s="2">
        <v>80</v>
      </c>
      <c r="G16" t="s">
        <v>31</v>
      </c>
      <c r="H16" t="s">
        <v>37</v>
      </c>
    </row>
    <row r="17" spans="1:8" x14ac:dyDescent="0.35">
      <c r="A17" s="1">
        <v>45319</v>
      </c>
      <c r="B17" s="6">
        <f>MONTH(tbl_operation[[#This Row],[Data]])</f>
        <v>1</v>
      </c>
      <c r="C17" t="s">
        <v>8</v>
      </c>
      <c r="D17" t="s">
        <v>25</v>
      </c>
      <c r="E17" t="s">
        <v>27</v>
      </c>
      <c r="F17" s="2">
        <v>100</v>
      </c>
      <c r="G17" t="s">
        <v>33</v>
      </c>
      <c r="H17" t="s">
        <v>37</v>
      </c>
    </row>
    <row r="18" spans="1:8" x14ac:dyDescent="0.35">
      <c r="A18" s="1">
        <v>45320</v>
      </c>
      <c r="B18" s="6">
        <f>MONTH(tbl_operation[[#This Row],[Data]])</f>
        <v>1</v>
      </c>
      <c r="C18" t="s">
        <v>8</v>
      </c>
      <c r="D18" t="s">
        <v>12</v>
      </c>
      <c r="E18" t="s">
        <v>43</v>
      </c>
      <c r="F18" s="2">
        <v>50</v>
      </c>
      <c r="G18" t="s">
        <v>31</v>
      </c>
      <c r="H18" t="s">
        <v>37</v>
      </c>
    </row>
    <row r="19" spans="1:8" x14ac:dyDescent="0.35">
      <c r="A19" s="1">
        <v>45321</v>
      </c>
      <c r="B19" s="6">
        <f>MONTH(tbl_operation[[#This Row],[Data]])</f>
        <v>1</v>
      </c>
      <c r="C19" t="s">
        <v>7</v>
      </c>
      <c r="D19" t="s">
        <v>44</v>
      </c>
      <c r="E19" t="s">
        <v>45</v>
      </c>
      <c r="F19" s="2">
        <v>800</v>
      </c>
      <c r="G19" t="s">
        <v>29</v>
      </c>
      <c r="H19" t="s">
        <v>46</v>
      </c>
    </row>
    <row r="20" spans="1:8" x14ac:dyDescent="0.35">
      <c r="A20" s="1">
        <v>45322</v>
      </c>
      <c r="B20" s="6">
        <f>MONTH(tbl_operation[[#This Row],[Data]])</f>
        <v>1</v>
      </c>
      <c r="C20" t="s">
        <v>8</v>
      </c>
      <c r="D20" t="s">
        <v>25</v>
      </c>
      <c r="E20" t="s">
        <v>27</v>
      </c>
      <c r="F20" s="2">
        <v>90</v>
      </c>
      <c r="G20" t="s">
        <v>33</v>
      </c>
      <c r="H20" t="s">
        <v>37</v>
      </c>
    </row>
    <row r="21" spans="1:8" x14ac:dyDescent="0.35">
      <c r="A21" s="1">
        <v>45323</v>
      </c>
      <c r="B21" s="6">
        <f>MONTH(tbl_operation[[#This Row],[Data]])</f>
        <v>2</v>
      </c>
      <c r="C21" t="s">
        <v>8</v>
      </c>
      <c r="D21" t="s">
        <v>34</v>
      </c>
      <c r="E21" t="s">
        <v>47</v>
      </c>
      <c r="F21" s="2">
        <v>160</v>
      </c>
      <c r="G21" t="s">
        <v>31</v>
      </c>
      <c r="H21" t="s">
        <v>37</v>
      </c>
    </row>
    <row r="22" spans="1:8" x14ac:dyDescent="0.35">
      <c r="A22" s="1">
        <v>45324</v>
      </c>
      <c r="B22" s="6">
        <f>MONTH(tbl_operation[[#This Row],[Data]])</f>
        <v>2</v>
      </c>
      <c r="C22" t="s">
        <v>8</v>
      </c>
      <c r="D22" t="s">
        <v>39</v>
      </c>
      <c r="E22" t="s">
        <v>48</v>
      </c>
      <c r="F22" s="2">
        <v>110</v>
      </c>
      <c r="G22" t="s">
        <v>36</v>
      </c>
      <c r="H22" t="s">
        <v>38</v>
      </c>
    </row>
    <row r="23" spans="1:8" x14ac:dyDescent="0.35">
      <c r="A23" s="1">
        <v>45325</v>
      </c>
      <c r="B23" s="6">
        <f>MONTH(tbl_operation[[#This Row],[Data]])</f>
        <v>2</v>
      </c>
      <c r="C23" t="s">
        <v>8</v>
      </c>
      <c r="D23" t="s">
        <v>13</v>
      </c>
      <c r="E23" t="s">
        <v>41</v>
      </c>
      <c r="F23" s="2">
        <v>60</v>
      </c>
      <c r="G23" t="s">
        <v>31</v>
      </c>
      <c r="H23" t="s">
        <v>37</v>
      </c>
    </row>
    <row r="24" spans="1:8" x14ac:dyDescent="0.35">
      <c r="A24" s="1">
        <v>45326</v>
      </c>
      <c r="B24" s="6">
        <f>MONTH(tbl_operation[[#This Row],[Data]])</f>
        <v>2</v>
      </c>
      <c r="C24" t="s">
        <v>8</v>
      </c>
      <c r="D24" t="s">
        <v>11</v>
      </c>
      <c r="E24" t="s">
        <v>17</v>
      </c>
      <c r="F24" s="2">
        <v>300</v>
      </c>
      <c r="G24" t="s">
        <v>31</v>
      </c>
      <c r="H24" t="s">
        <v>37</v>
      </c>
    </row>
    <row r="25" spans="1:8" x14ac:dyDescent="0.35">
      <c r="A25" s="1">
        <v>45327</v>
      </c>
      <c r="B25" s="6">
        <f>MONTH(tbl_operation[[#This Row],[Data]])</f>
        <v>2</v>
      </c>
      <c r="C25" t="s">
        <v>8</v>
      </c>
      <c r="D25" t="s">
        <v>24</v>
      </c>
      <c r="E25" t="s">
        <v>49</v>
      </c>
      <c r="F25" s="2">
        <v>330</v>
      </c>
      <c r="G25" t="s">
        <v>36</v>
      </c>
      <c r="H25" t="s">
        <v>38</v>
      </c>
    </row>
    <row r="26" spans="1:8" x14ac:dyDescent="0.35">
      <c r="A26" s="1">
        <v>45328</v>
      </c>
      <c r="B26" s="6">
        <f>MONTH(tbl_operation[[#This Row],[Data]])</f>
        <v>2</v>
      </c>
      <c r="C26" t="s">
        <v>8</v>
      </c>
      <c r="D26" t="s">
        <v>25</v>
      </c>
      <c r="E26" t="s">
        <v>27</v>
      </c>
      <c r="F26" s="2">
        <v>230</v>
      </c>
      <c r="G26" t="s">
        <v>33</v>
      </c>
      <c r="H26" t="s">
        <v>37</v>
      </c>
    </row>
    <row r="27" spans="1:8" x14ac:dyDescent="0.35">
      <c r="A27" s="1">
        <v>45329</v>
      </c>
      <c r="B27" s="6">
        <f>MONTH(tbl_operation[[#This Row],[Data]])</f>
        <v>2</v>
      </c>
      <c r="C27" t="s">
        <v>8</v>
      </c>
      <c r="D27" t="s">
        <v>12</v>
      </c>
      <c r="E27" t="s">
        <v>50</v>
      </c>
      <c r="F27" s="2">
        <v>100</v>
      </c>
      <c r="G27" t="s">
        <v>33</v>
      </c>
      <c r="H27" t="s">
        <v>37</v>
      </c>
    </row>
    <row r="28" spans="1:8" x14ac:dyDescent="0.35">
      <c r="A28" s="1">
        <v>45330</v>
      </c>
      <c r="B28" s="6">
        <f>MONTH(tbl_operation[[#This Row],[Data]])</f>
        <v>2</v>
      </c>
      <c r="C28" t="s">
        <v>8</v>
      </c>
      <c r="D28" t="s">
        <v>34</v>
      </c>
      <c r="E28" t="s">
        <v>51</v>
      </c>
      <c r="F28" s="2">
        <v>120</v>
      </c>
      <c r="G28" t="s">
        <v>31</v>
      </c>
      <c r="H28" t="s">
        <v>37</v>
      </c>
    </row>
    <row r="29" spans="1:8" x14ac:dyDescent="0.35">
      <c r="A29" s="1">
        <v>45331</v>
      </c>
      <c r="B29" s="6">
        <f>MONTH(tbl_operation[[#This Row],[Data]])</f>
        <v>2</v>
      </c>
      <c r="C29" t="s">
        <v>8</v>
      </c>
      <c r="D29" t="s">
        <v>39</v>
      </c>
      <c r="E29" t="s">
        <v>40</v>
      </c>
      <c r="F29" s="2">
        <v>80</v>
      </c>
      <c r="G29" t="s">
        <v>31</v>
      </c>
      <c r="H29" t="s">
        <v>37</v>
      </c>
    </row>
    <row r="30" spans="1:8" x14ac:dyDescent="0.35">
      <c r="A30" s="1">
        <v>45332</v>
      </c>
      <c r="B30" s="6">
        <f>MONTH(tbl_operation[[#This Row],[Data]])</f>
        <v>2</v>
      </c>
      <c r="C30" t="s">
        <v>8</v>
      </c>
      <c r="D30" t="s">
        <v>13</v>
      </c>
      <c r="E30" t="s">
        <v>52</v>
      </c>
      <c r="F30" s="2">
        <v>320</v>
      </c>
      <c r="G30" t="s">
        <v>31</v>
      </c>
      <c r="H30" t="s">
        <v>37</v>
      </c>
    </row>
    <row r="31" spans="1:8" x14ac:dyDescent="0.35">
      <c r="A31" s="1">
        <v>45333</v>
      </c>
      <c r="B31" s="6">
        <f>MONTH(tbl_operation[[#This Row],[Data]])</f>
        <v>2</v>
      </c>
      <c r="C31" t="s">
        <v>8</v>
      </c>
      <c r="D31" t="s">
        <v>11</v>
      </c>
      <c r="E31" t="s">
        <v>17</v>
      </c>
      <c r="F31" s="2">
        <v>70</v>
      </c>
      <c r="G31" t="s">
        <v>31</v>
      </c>
      <c r="H31" t="s">
        <v>37</v>
      </c>
    </row>
    <row r="32" spans="1:8" x14ac:dyDescent="0.35">
      <c r="A32" s="1">
        <v>45334</v>
      </c>
      <c r="B32" s="6">
        <f>MONTH(tbl_operation[[#This Row],[Data]])</f>
        <v>2</v>
      </c>
      <c r="C32" t="s">
        <v>8</v>
      </c>
      <c r="D32" t="s">
        <v>24</v>
      </c>
      <c r="E32" t="s">
        <v>53</v>
      </c>
      <c r="F32" s="2">
        <v>90</v>
      </c>
      <c r="G32" t="s">
        <v>33</v>
      </c>
      <c r="H32" t="s">
        <v>37</v>
      </c>
    </row>
    <row r="33" spans="1:8" x14ac:dyDescent="0.35">
      <c r="A33" s="1">
        <v>45335</v>
      </c>
      <c r="B33" s="6">
        <f>MONTH(tbl_operation[[#This Row],[Data]])</f>
        <v>2</v>
      </c>
      <c r="C33" t="s">
        <v>8</v>
      </c>
      <c r="D33" t="s">
        <v>25</v>
      </c>
      <c r="E33" t="s">
        <v>27</v>
      </c>
      <c r="F33" s="2">
        <v>120</v>
      </c>
      <c r="G33" t="s">
        <v>33</v>
      </c>
      <c r="H33" t="s">
        <v>37</v>
      </c>
    </row>
    <row r="34" spans="1:8" x14ac:dyDescent="0.35">
      <c r="A34" s="1">
        <v>45336</v>
      </c>
      <c r="B34" s="6">
        <f>MONTH(tbl_operation[[#This Row],[Data]])</f>
        <v>2</v>
      </c>
      <c r="C34" t="s">
        <v>8</v>
      </c>
      <c r="D34" t="s">
        <v>12</v>
      </c>
      <c r="E34" t="s">
        <v>54</v>
      </c>
      <c r="F34" s="2">
        <v>200</v>
      </c>
      <c r="G34" t="s">
        <v>31</v>
      </c>
      <c r="H34" t="s">
        <v>37</v>
      </c>
    </row>
    <row r="35" spans="1:8" x14ac:dyDescent="0.35">
      <c r="A35" s="1">
        <v>45337</v>
      </c>
      <c r="B35" s="6">
        <f>MONTH(tbl_operation[[#This Row],[Data]])</f>
        <v>2</v>
      </c>
      <c r="C35" t="s">
        <v>8</v>
      </c>
      <c r="D35" t="s">
        <v>9</v>
      </c>
      <c r="E35" t="s">
        <v>15</v>
      </c>
      <c r="F35" s="2">
        <v>5000</v>
      </c>
      <c r="G35" t="s">
        <v>29</v>
      </c>
      <c r="H35" t="s">
        <v>37</v>
      </c>
    </row>
    <row r="36" spans="1:8" x14ac:dyDescent="0.35">
      <c r="A36" s="1">
        <v>45338</v>
      </c>
      <c r="B36" s="6">
        <f>MONTH(tbl_operation[[#This Row],[Data]])</f>
        <v>2</v>
      </c>
      <c r="C36" t="s">
        <v>8</v>
      </c>
      <c r="D36" t="s">
        <v>10</v>
      </c>
      <c r="E36" t="s">
        <v>16</v>
      </c>
      <c r="F36" s="2">
        <v>500</v>
      </c>
      <c r="G36" t="s">
        <v>30</v>
      </c>
      <c r="H36" t="s">
        <v>37</v>
      </c>
    </row>
    <row r="37" spans="1:8" x14ac:dyDescent="0.35">
      <c r="A37" s="1">
        <v>45339</v>
      </c>
      <c r="B37" s="6">
        <f>MONTH(tbl_operation[[#This Row],[Data]])</f>
        <v>2</v>
      </c>
      <c r="C37" t="s">
        <v>8</v>
      </c>
      <c r="D37" t="s">
        <v>11</v>
      </c>
      <c r="E37" t="s">
        <v>17</v>
      </c>
      <c r="F37" s="2">
        <v>300</v>
      </c>
      <c r="G37" t="s">
        <v>31</v>
      </c>
      <c r="H37" t="s">
        <v>37</v>
      </c>
    </row>
    <row r="38" spans="1:8" x14ac:dyDescent="0.35">
      <c r="A38" s="1">
        <v>45340</v>
      </c>
      <c r="B38" s="6">
        <f>MONTH(tbl_operation[[#This Row],[Data]])</f>
        <v>2</v>
      </c>
      <c r="C38" t="s">
        <v>7</v>
      </c>
      <c r="D38" t="s">
        <v>12</v>
      </c>
      <c r="E38" t="s">
        <v>18</v>
      </c>
      <c r="F38" s="2">
        <v>120</v>
      </c>
      <c r="G38" t="s">
        <v>31</v>
      </c>
      <c r="H38" t="s">
        <v>37</v>
      </c>
    </row>
    <row r="39" spans="1:8" x14ac:dyDescent="0.35">
      <c r="A39" s="1">
        <v>45341</v>
      </c>
      <c r="B39" s="6">
        <f>MONTH(tbl_operation[[#This Row],[Data]])</f>
        <v>2</v>
      </c>
      <c r="C39" t="s">
        <v>7</v>
      </c>
      <c r="D39" t="s">
        <v>13</v>
      </c>
      <c r="E39" t="s">
        <v>19</v>
      </c>
      <c r="F39" s="2">
        <v>250</v>
      </c>
      <c r="G39" t="s">
        <v>31</v>
      </c>
      <c r="H39" t="s">
        <v>37</v>
      </c>
    </row>
    <row r="40" spans="1:8" x14ac:dyDescent="0.35">
      <c r="A40" s="1">
        <v>45342</v>
      </c>
      <c r="B40" s="6">
        <f>MONTH(tbl_operation[[#This Row],[Data]])</f>
        <v>2</v>
      </c>
      <c r="C40" t="s">
        <v>7</v>
      </c>
      <c r="D40" t="s">
        <v>14</v>
      </c>
      <c r="E40" t="s">
        <v>20</v>
      </c>
      <c r="F40" s="2">
        <v>600</v>
      </c>
      <c r="G40" t="s">
        <v>31</v>
      </c>
      <c r="H40" t="s">
        <v>37</v>
      </c>
    </row>
    <row r="41" spans="1:8" x14ac:dyDescent="0.35">
      <c r="A41" s="1">
        <v>45343</v>
      </c>
      <c r="B41" s="6">
        <f>MONTH(tbl_operation[[#This Row],[Data]])</f>
        <v>2</v>
      </c>
      <c r="C41" t="s">
        <v>7</v>
      </c>
      <c r="D41" t="s">
        <v>21</v>
      </c>
      <c r="E41" t="s">
        <v>22</v>
      </c>
      <c r="F41" s="2">
        <v>400</v>
      </c>
      <c r="G41" t="s">
        <v>29</v>
      </c>
      <c r="H41" t="s">
        <v>37</v>
      </c>
    </row>
    <row r="42" spans="1:8" x14ac:dyDescent="0.35">
      <c r="A42" s="1">
        <v>45344</v>
      </c>
      <c r="B42" s="6">
        <f>MONTH(tbl_operation[[#This Row],[Data]])</f>
        <v>2</v>
      </c>
      <c r="C42" t="s">
        <v>8</v>
      </c>
      <c r="D42" t="s">
        <v>23</v>
      </c>
      <c r="E42" t="s">
        <v>26</v>
      </c>
      <c r="F42" s="2">
        <v>500</v>
      </c>
      <c r="G42" t="s">
        <v>32</v>
      </c>
      <c r="H42" t="s">
        <v>38</v>
      </c>
    </row>
    <row r="43" spans="1:8" x14ac:dyDescent="0.35">
      <c r="A43" s="1">
        <v>45345</v>
      </c>
      <c r="B43" s="6">
        <f>MONTH(tbl_operation[[#This Row],[Data]])</f>
        <v>2</v>
      </c>
      <c r="C43" t="s">
        <v>8</v>
      </c>
      <c r="D43" t="s">
        <v>24</v>
      </c>
      <c r="E43" t="s">
        <v>28</v>
      </c>
      <c r="F43" s="2">
        <v>250</v>
      </c>
      <c r="G43" t="s">
        <v>33</v>
      </c>
      <c r="H43" t="s">
        <v>46</v>
      </c>
    </row>
    <row r="44" spans="1:8" x14ac:dyDescent="0.35">
      <c r="A44" s="1">
        <v>45346</v>
      </c>
      <c r="B44" s="6">
        <f>MONTH(tbl_operation[[#This Row],[Data]])</f>
        <v>2</v>
      </c>
      <c r="C44" t="s">
        <v>8</v>
      </c>
      <c r="D44" t="s">
        <v>10</v>
      </c>
      <c r="E44" t="s">
        <v>16</v>
      </c>
      <c r="F44" s="2">
        <v>600</v>
      </c>
      <c r="G44" t="s">
        <v>30</v>
      </c>
      <c r="H44" t="s">
        <v>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Controler</vt:lpstr>
      <vt:lpstr>Dashboard</vt:lpstr>
      <vt:lpstr>Caixinha</vt:lpstr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Martins de Oliveira</dc:creator>
  <cp:lastModifiedBy>Fabiana Martins de Oliveira</cp:lastModifiedBy>
  <dcterms:created xsi:type="dcterms:W3CDTF">2024-12-09T16:54:13Z</dcterms:created>
  <dcterms:modified xsi:type="dcterms:W3CDTF">2024-12-10T16:59:16Z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2024-12-09T17:18:16Z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2abe2e56-a992-4e41-81c1-55a6c1255639</vt:lpwstr>
  </property>
  <property fmtid="{D5CDD505-2E9C-101B-9397-08002B2CF9AE}" pid="8" name="MSIP_Label_9333b259-87ee-4762-9a8c-7b0d155dd87f_ContentBits">
    <vt:lpwstr>1</vt:lpwstr>
  </property>
</Properties>
</file>